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<sst xmlns="http://schemas.openxmlformats.org/spreadsheetml/2006/main" count="3100" uniqueCount="777">
  <si>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</si>
  <si>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</si>
  <si>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</si>
  <si>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</si>
  <si>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</si>
  <si>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</si>
  <si>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</si>
  <si>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</si>
  <si>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</si>
  <si>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</si>
  <si>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</si>
  <si>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</si>
  <si>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</si>
  <si>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</si>
  <si>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</si>
  <si>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</si>
  <si>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</si>
  <si>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</si>
  <si>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</si>
  <si>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</si>
  <si>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</si>
  <si>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</si>
  <si>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</si>
  <si>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</si>
  <si>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</si>
  <si>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</si>
  <si>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</si>
  <si>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</si>
  <si>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</si>
  <si>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</si>
  <si>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</si>
  <si>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</si>
  <si>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</si>
  <si>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</si>
  <si>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</si>
  <si>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</si>
  <si>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</si>
  <si>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</si>
  <si>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</si>
  <si>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</si>
  <si>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</si>
  <si>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</si>
  <si>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</si>
  <si>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</si>
  <si>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</si>
  <si>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</si>
  <si>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</si>
  <si>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</si>
  <si>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</si>
  <si>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</si>
  <si>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</si>
  <si>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</si>
  <si>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</si>
  <si>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</si>
  <si>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</si>
  <si>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</si>
  <si>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</si>
  <si>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</si>
  <si>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</si>
  <si>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</si>
  <si>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</si>
  <si>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</si>
  <si>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</si>
  <si>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</si>
  <si>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</si>
  <si>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</si>
  <si>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</si>
  <si>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</si>
  <si>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</si>
  <si>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</si>
  <si>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</si>
  <si>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</si>
  <si>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</si>
  <si>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</si>
  <si>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</si>
  <si>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</si>
  <si>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</si>
  <si>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</si>
  <si>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</si>
  <si>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</si>
  <si>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</si>
  <si>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</si>
  <si>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</si>
  <si>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</si>
  <si>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</si>
  <si>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</si>
  <si>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</si>
  <si>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</si>
  <si>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</si>
  <si>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</si>
  <si>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</si>
  <si>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</si>
  <si>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</si>
  <si>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</si>
  <si>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</si>
  <si>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</si>
  <si>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</si>
  <si>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</si>
  <si>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</si>
  <si>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</si>
  <si>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</si>
  <si>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</si>
  <si>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</si>
  <si>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</si>
  <si>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</si>
  <si>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</si>
  <si>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</si>
  <si>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</si>
  <si>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</si>
  <si>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</si>
  <si>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</si>
  <si>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</si>
  <si>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</si>
  <si>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</si>
  <si>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</si>
  <si>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</si>
  <si>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</si>
  <si>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</si>
  <si>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</si>
  <si>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</si>
  <si>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</si>
  <si>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</si>
  <si>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</si>
  <si>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</si>
  <si>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</si>
  <si>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</si>
  <si>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</si>
  <si>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</si>
  <si>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</si>
  <si>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</si>
  <si>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</si>
  <si>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</si>
  <si>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</si>
  <si>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</si>
  <si>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</si>
  <si>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</si>
  <si>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</si>
  <si>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</si>
  <si>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</si>
  <si>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</si>
  <si>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</si>
  <si>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</si>
  <si>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</si>
  <si>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</si>
  <si>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</si>
  <si>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</si>
  <si>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</si>
  <si>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</si>
  <si>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</si>
  <si>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</si>
  <si>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</si>
  <si>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</si>
  <si>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</si>
  <si>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</si>
  <si>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</si>
  <si>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</si>
  <si>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</si>
  <si>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</si>
  <si>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</si>
  <si>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</si>
  <si>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</si>
  <si>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</si>
  <si>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</si>
  <si>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</si>
  <si>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</si>
  <si>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</si>
  <si>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</si>
  <si>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</si>
  <si>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</si>
  <si>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</si>
  <si>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</si>
  <si>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</si>
  <si>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</si>
  <si>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</si>
  <si>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</si>
  <si>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</si>
  <si>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</si>
  <si>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</si>
  <si>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</si>
  <si>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</si>
  <si>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</si>
  <si>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</si>
  <si>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</si>
  <si>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</si>
  <si>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</si>
  <si>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</si>
  <si>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</si>
  <si>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</si>
  <si>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</si>
  <si>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</si>
  <si>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</si>
  <si>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</si>
  <si>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</si>
  <si>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</si>
  <si>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</si>
  <si>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</si>
  <si>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</si>
  <si>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</si>
  <si>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</si>
  <si>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</si>
  <si>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</si>
  <si>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</si>
  <si>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</si>
  <si>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</si>
  <si>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</si>
  <si>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</si>
  <si>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</si>
  <si>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</si>
  <si>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</si>
  <si>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</si>
  <si>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</si>
  <si>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</si>
  <si>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</si>
  <si>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</si>
  <si>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</si>
  <si>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</si>
  <si>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</si>
  <si>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</si>
  <si>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</si>
  <si>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</si>
  <si>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</si>
  <si>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</si>
  <si>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</si>
  <si>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</si>
  <si>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</si>
  <si>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</si>
  <si>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</si>
  <si>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</si>
  <si>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</si>
  <si>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</si>
  <si>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</si>
  <si>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</si>
  <si>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</si>
  <si>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</si>
  <si>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</si>
  <si>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</si>
  <si>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</si>
  <si>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</si>
  <si>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</si>
  <si>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</si>
  <si>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</si>
  <si>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</si>
  <si>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</si>
  <si>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</si>
  <si>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</si>
  <si>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</si>
  <si>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</si>
  <si>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</si>
  <si>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</si>
  <si>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</si>
  <si>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</si>
  <si>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</si>
  <si>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</si>
  <si>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</si>
  <si>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</si>
  <si>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</si>
  <si>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</si>
  <si>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</si>
  <si>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</si>
  <si>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</si>
  <si>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</si>
  <si>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</si>
  <si>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</si>
  <si>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</si>
  <si>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</si>
  <si>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</si>
  <si>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</si>
  <si>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</si>
  <si>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</si>
  <si>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</si>
  <si>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</si>
  <si>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</si>
  <si>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</si>
  <si>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</si>
  <si>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</si>
  <si>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</si>
  <si>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</si>
  <si>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</si>
  <si>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</si>
  <si>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</si>
  <si>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</si>
  <si>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</si>
  <si>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</si>
  <si>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</si>
  <si>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</si>
  <si>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</si>
  <si>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</si>
  <si>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</si>
  <si>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</si>
  <si>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</si>
  <si>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</si>
  <si>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</si>
  <si>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</si>
  <si>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</si>
  <si>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</si>
  <si>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</si>
  <si>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</si>
  <si>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</si>
  <si>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</si>
  <si>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</si>
  <si>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</si>
  <si>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</si>
  <si>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</si>
  <si>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</si>
  <si>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</si>
  <si>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</si>
  <si>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</si>
  <si>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</si>
  <si>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</si>
  <si>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</si>
  <si>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</si>
  <si>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</si>
  <si>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</si>
  <si>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</si>
  <si>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</si>
  <si>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</si>
  <si>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</si>
  <si>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</si>
  <si>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</si>
  <si>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</si>
  <si>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</si>
  <si>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</si>
  <si>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</si>
  <si>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</si>
  <si>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</si>
  <si>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</si>
  <si>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</si>
  <si>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</si>
  <si>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</si>
  <si>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</si>
  <si>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</si>
  <si>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</si>
  <si>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</si>
  <si>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</si>
  <si>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</si>
  <si>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</si>
  <si>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</si>
  <si>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</si>
  <si>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</si>
  <si>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</si>
  <si>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</si>
  <si>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</si>
  <si>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</si>
  <si>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</si>
  <si>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</si>
  <si>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</si>
  <si>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</si>
  <si>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</si>
  <si>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</si>
  <si>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</si>
  <si>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</si>
  <si>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</si>
  <si>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</si>
  <si>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</si>
  <si>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</si>
  <si>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</si>
  <si>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</si>
  <si>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</si>
  <si>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</si>
  <si>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</si>
  <si>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</si>
  <si>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</si>
  <si>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</si>
  <si>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</si>
  <si>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</si>
  <si>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</si>
  <si>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</si>
  <si>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</si>
  <si>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</si>
  <si>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</si>
  <si>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</si>
  <si>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</si>
  <si>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</si>
  <si>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</si>
  <si>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</si>
  <si>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</si>
  <si>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</si>
  <si>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</si>
  <si>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</si>
  <si>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</si>
  <si>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</si>
  <si>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</si>
  <si>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</si>
  <si>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</si>
  <si>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</si>
  <si>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</si>
  <si>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</si>
  <si>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</si>
  <si>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</si>
  <si>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</si>
  <si>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</si>
  <si>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</si>
  <si>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</si>
  <si>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</si>
  <si>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</si>
  <si>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</si>
  <si>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</si>
  <si>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</si>
  <si>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</si>
  <si>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</si>
  <si>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</si>
  <si>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</si>
  <si>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</si>
  <si>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</si>
  <si>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</si>
  <si>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</si>
  <si>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</si>
  <si>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</si>
  <si>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</si>
  <si>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</si>
  <si>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</si>
  <si>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</si>
  <si>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</si>
  <si>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</si>
  <si>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</si>
  <si>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</si>
  <si>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</si>
  <si>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</si>
  <si>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</si>
  <si>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</si>
  <si>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</si>
  <si>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</si>
  <si>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</si>
  <si>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</si>
  <si>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</si>
  <si>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</si>
  <si>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</si>
  <si>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</si>
  <si>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</si>
  <si>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</si>
  <si>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</si>
  <si>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</si>
  <si>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</si>
  <si>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</si>
  <si>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</si>
  <si>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</si>
  <si>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</si>
  <si>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</si>
  <si>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</si>
  <si>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</si>
  <si>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</si>
  <si>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</si>
  <si>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</si>
  <si>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</si>
  <si>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</si>
  <si>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</si>
  <si>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</si>
  <si>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</si>
  <si>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</si>
  <si>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</si>
  <si>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</si>
  <si>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</si>
  <si>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</si>
  <si>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</si>
  <si>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</si>
  <si>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</si>
  <si>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</si>
  <si>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</si>
  <si>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</si>
  <si>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</si>
  <si>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</si>
  <si>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</si>
  <si>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</si>
  <si>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</si>
  <si>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</si>
  <si>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</si>
  <si>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</si>
  <si>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</si>
  <si>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</si>
  <si>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</si>
  <si>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</si>
  <si>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</si>
  <si>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</si>
  <si>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</si>
  <si>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</si>
  <si>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</si>
  <si>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</si>
  <si>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</si>
  <si>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</si>
  <si>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</si>
  <si>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</si>
  <si>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</si>
  <si>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</si>
  <si>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</si>
  <si>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</si>
  <si>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</si>
  <si>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</si>
  <si>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</si>
  <si>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</si>
  <si>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</si>
  <si>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</si>
  <si>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</si>
  <si>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</si>
  <si>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</si>
  <si>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</si>
  <si>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</si>
  <si>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</si>
  <si>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</si>
  <si>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</si>
  <si>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</si>
  <si>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</si>
  <si>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</si>
  <si>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</si>
  <si>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</si>
  <si>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</si>
  <si>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</si>
  <si>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</si>
  <si>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</si>
  <si>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</si>
  <si>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</si>
  <si>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</si>
  <si>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</si>
  <si>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</si>
  <si>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</si>
  <si>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</si>
  <si>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</si>
  <si>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</si>
  <si>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</si>
  <si>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</si>
  <si>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</si>
  <si>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</si>
  <si>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</si>
  <si>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</si>
  <si>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</si>
  <si>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</si>
  <si>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</si>
  <si>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</si>
  <si>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</si>
  <si>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</si>
  <si>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</si>
  <si>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</si>
  <si>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</si>
  <si>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</si>
  <si>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</si>
  <si>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</si>
  <si>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</si>
  <si>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</si>
  <si>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</si>
  <si>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</si>
  <si>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</si>
  <si>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</si>
  <si>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</si>
  <si>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</si>
  <si>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</si>
  <si>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</si>
  <si>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</si>
  <si>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</si>
  <si>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</si>
  <si>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</si>
  <si>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</si>
  <si>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</si>
  <si>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</si>
  <si>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</si>
  <si>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</si>
  <si>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</si>
  <si>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</si>
  <si>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</si>
  <si>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</si>
  <si>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</si>
  <si>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</si>
  <si>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</si>
  <si>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</si>
  <si>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</si>
  <si>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</si>
  <si>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</si>
  <si>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</si>
  <si>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</si>
  <si>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</si>
  <si>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</si>
  <si>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</si>
  <si>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</si>
  <si>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</si>
  <si>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</si>
  <si>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</si>
  <si>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</si>
  <si>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</si>
  <si>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</si>
  <si>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</si>
  <si>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</si>
  <si>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</si>
  <si>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</si>
  <si>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</si>
  <si>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</si>
  <si>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</si>
  <si>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</si>
  <si>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</si>
  <si>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</si>
  <si>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</si>
  <si>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</si>
  <si>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</si>
  <si>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</si>
  <si>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</si>
  <si>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</si>
  <si>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</si>
  <si>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</si>
  <si>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</si>
  <si>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</si>
  <si>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</si>
  <si>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</si>
  <si>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</si>
  <si>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</si>
  <si>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</si>
  <si>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</si>
  <si>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</si>
  <si>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</si>
  <si>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</si>
  <si>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</si>
  <si>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</si>
  <si>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</si>
  <si>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</si>
  <si>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</si>
  <si>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</si>
  <si>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</si>
  <si>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</si>
  <si>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</si>
  <si>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</si>
  <si>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</si>
  <si>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</si>
  <si>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</si>
  <si>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</si>
  <si>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</si>
  <si>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</si>
  <si>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</si>
  <si>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</si>
  <si>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</si>
  <si>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</si>
  <si>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</si>
  <si>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</si>
  <si>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</si>
  <si>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</si>
  <si>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</si>
  <si>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</si>
  <si>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</si>
  <si>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</si>
  <si>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</si>
  <si>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</si>
  <si>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</si>
  <si>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</si>
  <si>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</si>
  <si>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</si>
  <si>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</si>
  <si>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</si>
  <si>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</si>
  <si>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</si>
  <si>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</si>
  <si>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</si>
  <si>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</si>
  <si>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</si>
  <si>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</si>
  <si>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</si>
  <si>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</si>
  <si>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</si>
  <si>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</si>
  <si>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</si>
  <si>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</si>
  <si>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</si>
  <si>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</si>
  <si>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</si>
  <si>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</si>
  <si>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</si>
  <si>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</si>
  <si>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</si>
  <si>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</si>
  <si>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</si>
  <si>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</si>
  <si>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</si>
  <si>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</si>
  <si>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</si>
  <si>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</si>
  <si>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</si>
  <si>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</si>
  <si>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</si>
  <si>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</si>
  <si>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</si>
  <si>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</si>
  <si>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</si>
  <si>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</si>
  <si>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</si>
  <si>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</si>
  <si>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</si>
  <si>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</si>
  <si>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</si>
  <si>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</si>
  <si>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</si>
  <si>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</si>
  <si>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</si>
  <si>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</si>
  <si>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</si>
  <si>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</si>
  <si>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</si>
  <si>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</si>
  <si>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</si>
  <si>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</si>
  <si>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</si>
  <si>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</si>
  <si>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</si>
  <si>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</si>
  <si>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</si>
  <si>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</si>
  <si>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</si>
  <si>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</si>
  <si>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</si>
  <si>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</si>
  <si>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</si>
  <si>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</si>
  <si>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</si>
  <si>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</si>
  <si>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</si>
  <si>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</si>
  <si>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</si>
  <si>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</si>
  <si>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</si>
  <si>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</si>
  <si>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</si>
  <si>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t>
    <rPh sb="0" eb="2">
      <t>シャカイ</t>
    </rPh>
    <rPh sb="3" eb="5">
      <t>エンゴ</t>
    </rPh>
    <rPh sb="5" eb="6">
      <t>キョク</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</si>
  <si>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</si>
  <si>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t>
  </si>
  <si>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</si>
  <si>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t>
  </si>
  <si>
    <t>-</t>
    <phoneticPr fontId="5"/>
  </si>
  <si>
    <t>人</t>
    <rPh sb="0" eb="1">
      <t>ニン</t>
    </rPh>
    <phoneticPr fontId="5"/>
  </si>
  <si>
    <t>円</t>
    <rPh sb="0" eb="1">
      <t>エン</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</si>
  <si>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</si>
  <si>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</si>
  <si>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無</t>
  </si>
  <si>
    <t>‐</t>
  </si>
  <si>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</si>
  <si>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市区町村における地域福祉の推進並びにその基盤強化</t>
    <rPh sb="0" eb="4">
      <t>シクチョウソン</t>
    </rPh>
    <rPh sb="8" eb="10">
      <t>チイキ</t>
    </rPh>
    <rPh sb="10" eb="12">
      <t>フクシ</t>
    </rPh>
    <rPh sb="13" eb="15">
      <t>スイシン</t>
    </rPh>
    <rPh sb="15" eb="16">
      <t>ナラ</t>
    </rPh>
    <rPh sb="20" eb="22">
      <t>キバン</t>
    </rPh>
    <rPh sb="22" eb="24">
      <t>キョウカ</t>
    </rPh>
    <phoneticPr fontId="5"/>
  </si>
  <si>
    <t>田仲　教泰</t>
    <rPh sb="0" eb="2">
      <t>タナカ</t>
    </rPh>
    <rPh sb="3" eb="4">
      <t>キョウ</t>
    </rPh>
    <rPh sb="4" eb="5">
      <t>ヤスシ</t>
    </rPh>
    <phoneticPr fontId="5"/>
  </si>
  <si>
    <t>任意後見・補助・補佐等の広報・相談の強化</t>
    <rPh sb="0" eb="2">
      <t>ニンイ</t>
    </rPh>
    <rPh sb="2" eb="4">
      <t>コウケン</t>
    </rPh>
    <rPh sb="5" eb="7">
      <t>ホジョ</t>
    </rPh>
    <rPh sb="8" eb="10">
      <t>ホサ</t>
    </rPh>
    <rPh sb="10" eb="11">
      <t>トウ</t>
    </rPh>
    <rPh sb="12" eb="14">
      <t>コウホウ</t>
    </rPh>
    <rPh sb="15" eb="17">
      <t>ソウダン</t>
    </rPh>
    <rPh sb="18" eb="20">
      <t>キョウカ</t>
    </rPh>
    <phoneticPr fontId="5"/>
  </si>
  <si>
    <t>本人の自発的意思の尊重や能力に応じたきめ細やかな対応を図る観点から、任意後見・補助・保佐等の成年後見制度利用促進を図る。</t>
    <rPh sb="0" eb="2">
      <t>ホンニン</t>
    </rPh>
    <rPh sb="3" eb="6">
      <t>ジハツテキ</t>
    </rPh>
    <rPh sb="6" eb="8">
      <t>イシ</t>
    </rPh>
    <rPh sb="9" eb="11">
      <t>ソンチョウ</t>
    </rPh>
    <rPh sb="12" eb="14">
      <t>ノウリョク</t>
    </rPh>
    <rPh sb="15" eb="16">
      <t>オウ</t>
    </rPh>
    <rPh sb="20" eb="21">
      <t>コマ</t>
    </rPh>
    <rPh sb="24" eb="26">
      <t>タイオウ</t>
    </rPh>
    <rPh sb="27" eb="28">
      <t>ハカ</t>
    </rPh>
    <rPh sb="29" eb="31">
      <t>カンテン</t>
    </rPh>
    <rPh sb="34" eb="36">
      <t>ニンイ</t>
    </rPh>
    <rPh sb="36" eb="38">
      <t>コウケン</t>
    </rPh>
    <rPh sb="39" eb="41">
      <t>ホジョ</t>
    </rPh>
    <rPh sb="44" eb="45">
      <t>トウ</t>
    </rPh>
    <rPh sb="46" eb="48">
      <t>セイネン</t>
    </rPh>
    <rPh sb="48" eb="50">
      <t>コウケン</t>
    </rPh>
    <rPh sb="50" eb="52">
      <t>セイド</t>
    </rPh>
    <rPh sb="52" eb="54">
      <t>リヨウ</t>
    </rPh>
    <rPh sb="54" eb="56">
      <t>ソクシン</t>
    </rPh>
    <rPh sb="57" eb="58">
      <t>ハカ</t>
    </rPh>
    <phoneticPr fontId="5"/>
  </si>
  <si>
    <t>任意後見や補助・保佐制度等の全国的な広報を行うほか、中核機関等における個別の支援事例の専門的な相談や全国の相談体制の整備を推進する。</t>
    <rPh sb="10" eb="12">
      <t>セイド</t>
    </rPh>
    <rPh sb="12" eb="13">
      <t>トウ</t>
    </rPh>
    <rPh sb="14" eb="16">
      <t>ゼンコク</t>
    </rPh>
    <rPh sb="16" eb="17">
      <t>テキ</t>
    </rPh>
    <rPh sb="18" eb="20">
      <t>コウホウ</t>
    </rPh>
    <rPh sb="21" eb="22">
      <t>オコナ</t>
    </rPh>
    <rPh sb="26" eb="28">
      <t>チュウカク</t>
    </rPh>
    <rPh sb="28" eb="30">
      <t>キカン</t>
    </rPh>
    <rPh sb="30" eb="31">
      <t>トウ</t>
    </rPh>
    <rPh sb="35" eb="37">
      <t>コベツ</t>
    </rPh>
    <rPh sb="38" eb="40">
      <t>シエン</t>
    </rPh>
    <rPh sb="40" eb="42">
      <t>ジレイ</t>
    </rPh>
    <rPh sb="43" eb="46">
      <t>センモンテキ</t>
    </rPh>
    <rPh sb="47" eb="49">
      <t>ソウダン</t>
    </rPh>
    <rPh sb="50" eb="52">
      <t>ゼンコク</t>
    </rPh>
    <rPh sb="53" eb="55">
      <t>ソウダン</t>
    </rPh>
    <rPh sb="55" eb="57">
      <t>タイセイ</t>
    </rPh>
    <rPh sb="58" eb="60">
      <t>セイビ</t>
    </rPh>
    <rPh sb="61" eb="63">
      <t>スイシン</t>
    </rPh>
    <phoneticPr fontId="5"/>
  </si>
  <si>
    <t>-</t>
    <phoneticPr fontId="5"/>
  </si>
  <si>
    <t>保健福祉調査委託費</t>
    <rPh sb="0" eb="9">
      <t>ホケンフクシチョウサイタクヒ</t>
    </rPh>
    <phoneticPr fontId="5"/>
  </si>
  <si>
    <t>広報・相談体制の強化の成果が、すぐさま制度利用につながるものではないため、直接的な指標を設定することが困難である。</t>
    <rPh sb="0" eb="2">
      <t>コウホウ</t>
    </rPh>
    <rPh sb="3" eb="5">
      <t>ソウダン</t>
    </rPh>
    <rPh sb="5" eb="7">
      <t>タイセイ</t>
    </rPh>
    <rPh sb="8" eb="10">
      <t>キョウカ</t>
    </rPh>
    <rPh sb="11" eb="13">
      <t>セイカ</t>
    </rPh>
    <rPh sb="19" eb="21">
      <t>セイド</t>
    </rPh>
    <rPh sb="21" eb="23">
      <t>リヨウ</t>
    </rPh>
    <rPh sb="37" eb="40">
      <t>チョクセツテキ</t>
    </rPh>
    <rPh sb="41" eb="43">
      <t>シヒョウ</t>
    </rPh>
    <rPh sb="44" eb="46">
      <t>セッテイ</t>
    </rPh>
    <rPh sb="51" eb="53">
      <t>コンナン</t>
    </rPh>
    <phoneticPr fontId="5"/>
  </si>
  <si>
    <t>前年度より補助・保佐の利用者数が上回る。</t>
    <rPh sb="0" eb="3">
      <t>ゼンネンド</t>
    </rPh>
    <rPh sb="5" eb="7">
      <t>ホジョ</t>
    </rPh>
    <rPh sb="8" eb="10">
      <t>ホサ</t>
    </rPh>
    <rPh sb="11" eb="14">
      <t>リヨウシャ</t>
    </rPh>
    <rPh sb="14" eb="15">
      <t>スウ</t>
    </rPh>
    <rPh sb="16" eb="18">
      <t>ウワマワ</t>
    </rPh>
    <phoneticPr fontId="5"/>
  </si>
  <si>
    <t>補助・保佐の利用者数（参考値）</t>
    <rPh sb="11" eb="14">
      <t>サンコウチ</t>
    </rPh>
    <phoneticPr fontId="5"/>
  </si>
  <si>
    <t>任意後見・補助・保佐が利用されることで判断能力が不十分になっても、本人の意思に基づく支援が実施され又身近な地域で暮らし続けることができることなり、地域共生社会の実現と地域の要援護者の福祉の増進を図ることが可能となる。</t>
    <rPh sb="0" eb="2">
      <t>ニンイ</t>
    </rPh>
    <rPh sb="2" eb="4">
      <t>コウケン</t>
    </rPh>
    <rPh sb="5" eb="7">
      <t>ホジョ</t>
    </rPh>
    <rPh sb="8" eb="10">
      <t>ホサ</t>
    </rPh>
    <rPh sb="11" eb="13">
      <t>リヨウ</t>
    </rPh>
    <rPh sb="19" eb="21">
      <t>ハンダン</t>
    </rPh>
    <rPh sb="21" eb="23">
      <t>ノウリョク</t>
    </rPh>
    <rPh sb="24" eb="27">
      <t>フジュウブン</t>
    </rPh>
    <rPh sb="33" eb="35">
      <t>ホンニン</t>
    </rPh>
    <rPh sb="36" eb="38">
      <t>イシ</t>
    </rPh>
    <rPh sb="39" eb="40">
      <t>モト</t>
    </rPh>
    <rPh sb="42" eb="44">
      <t>シエン</t>
    </rPh>
    <rPh sb="45" eb="47">
      <t>ジッシ</t>
    </rPh>
    <rPh sb="49" eb="50">
      <t>マタ</t>
    </rPh>
    <rPh sb="50" eb="52">
      <t>ミヂカ</t>
    </rPh>
    <rPh sb="53" eb="55">
      <t>チイキ</t>
    </rPh>
    <rPh sb="56" eb="57">
      <t>ク</t>
    </rPh>
    <rPh sb="59" eb="60">
      <t>ツヅ</t>
    </rPh>
    <rPh sb="73" eb="75">
      <t>チイキ</t>
    </rPh>
    <rPh sb="75" eb="77">
      <t>キョウセイ</t>
    </rPh>
    <rPh sb="77" eb="79">
      <t>シャカイ</t>
    </rPh>
    <rPh sb="80" eb="82">
      <t>ジツゲン</t>
    </rPh>
    <rPh sb="83" eb="85">
      <t>チイキ</t>
    </rPh>
    <rPh sb="86" eb="90">
      <t>ヨウエンゴシャ</t>
    </rPh>
    <rPh sb="91" eb="93">
      <t>フクシ</t>
    </rPh>
    <rPh sb="94" eb="96">
      <t>ゾウシン</t>
    </rPh>
    <rPh sb="97" eb="98">
      <t>ハカ</t>
    </rPh>
    <rPh sb="102" eb="104">
      <t>カノウ</t>
    </rPh>
    <phoneticPr fontId="5"/>
  </si>
  <si>
    <t>成年後見制度利用促進基本計画に基づき、本人の自己決定の尊尊重を図るため、任意後見や補助・保佐の利用促進を図る。</t>
    <rPh sb="8" eb="10">
      <t>ソクシン</t>
    </rPh>
    <rPh sb="10" eb="12">
      <t>キホン</t>
    </rPh>
    <rPh sb="12" eb="14">
      <t>ケイカク</t>
    </rPh>
    <rPh sb="15" eb="16">
      <t>モト</t>
    </rPh>
    <rPh sb="19" eb="21">
      <t>ホンニン</t>
    </rPh>
    <rPh sb="22" eb="24">
      <t>ジコ</t>
    </rPh>
    <rPh sb="24" eb="26">
      <t>ケッテイ</t>
    </rPh>
    <rPh sb="27" eb="28">
      <t>ミコト</t>
    </rPh>
    <rPh sb="28" eb="30">
      <t>ソンチョウ</t>
    </rPh>
    <rPh sb="31" eb="32">
      <t>ハカ</t>
    </rPh>
    <rPh sb="36" eb="38">
      <t>ニンイ</t>
    </rPh>
    <rPh sb="38" eb="40">
      <t>コウケン</t>
    </rPh>
    <rPh sb="41" eb="43">
      <t>ホジョ</t>
    </rPh>
    <rPh sb="44" eb="46">
      <t>ホサ</t>
    </rPh>
    <rPh sb="47" eb="49">
      <t>リヨウ</t>
    </rPh>
    <rPh sb="49" eb="51">
      <t>ソクシン</t>
    </rPh>
    <rPh sb="52" eb="53">
      <t>ハカ</t>
    </rPh>
    <phoneticPr fontId="5"/>
  </si>
  <si>
    <t>広報及び相談対応の全国一定の水準を確保するため、国が実施する必要がある。</t>
    <rPh sb="0" eb="2">
      <t>コウホウ</t>
    </rPh>
    <rPh sb="2" eb="3">
      <t>オヨ</t>
    </rPh>
    <rPh sb="4" eb="6">
      <t>ソウダン</t>
    </rPh>
    <rPh sb="6" eb="8">
      <t>タイオウ</t>
    </rPh>
    <rPh sb="9" eb="11">
      <t>ゼンコク</t>
    </rPh>
    <rPh sb="11" eb="13">
      <t>イッテイ</t>
    </rPh>
    <rPh sb="14" eb="16">
      <t>スイジュン</t>
    </rPh>
    <rPh sb="17" eb="19">
      <t>カクホ</t>
    </rPh>
    <rPh sb="24" eb="25">
      <t>クニ</t>
    </rPh>
    <rPh sb="26" eb="28">
      <t>ジッシ</t>
    </rPh>
    <rPh sb="30" eb="32">
      <t>ヒツヨウ</t>
    </rPh>
    <phoneticPr fontId="5"/>
  </si>
  <si>
    <t>任意後見・補助・保佐は、成年後見制度利用促進基本計画に係る中間検証報告書において、活用推進が求められている。</t>
    <rPh sb="0" eb="2">
      <t>ニンイ</t>
    </rPh>
    <rPh sb="2" eb="4">
      <t>コウケン</t>
    </rPh>
    <rPh sb="5" eb="7">
      <t>ホジョ</t>
    </rPh>
    <rPh sb="8" eb="10">
      <t>ホサ</t>
    </rPh>
    <rPh sb="12" eb="14">
      <t>セイネン</t>
    </rPh>
    <rPh sb="14" eb="16">
      <t>コウケン</t>
    </rPh>
    <rPh sb="16" eb="18">
      <t>セイド</t>
    </rPh>
    <rPh sb="18" eb="20">
      <t>リヨウ</t>
    </rPh>
    <rPh sb="20" eb="22">
      <t>ソクシン</t>
    </rPh>
    <rPh sb="22" eb="24">
      <t>キホン</t>
    </rPh>
    <rPh sb="24" eb="26">
      <t>ケイカク</t>
    </rPh>
    <rPh sb="27" eb="28">
      <t>カカ</t>
    </rPh>
    <rPh sb="29" eb="31">
      <t>チュウカン</t>
    </rPh>
    <rPh sb="31" eb="33">
      <t>ケンショウ</t>
    </rPh>
    <rPh sb="33" eb="36">
      <t>ホウコクショ</t>
    </rPh>
    <rPh sb="41" eb="43">
      <t>カツヨウ</t>
    </rPh>
    <rPh sb="43" eb="45">
      <t>スイシン</t>
    </rPh>
    <rPh sb="46" eb="47">
      <t>モト</t>
    </rPh>
    <phoneticPr fontId="5"/>
  </si>
  <si>
    <t>広報・相談の強化実施に必要な経費であること確認。</t>
    <rPh sb="0" eb="2">
      <t>コウホウ</t>
    </rPh>
    <rPh sb="3" eb="5">
      <t>ソウダン</t>
    </rPh>
    <rPh sb="6" eb="8">
      <t>キョウカ</t>
    </rPh>
    <rPh sb="8" eb="10">
      <t>ジッシ</t>
    </rPh>
    <rPh sb="11" eb="13">
      <t>ヒツヨウ</t>
    </rPh>
    <rPh sb="14" eb="16">
      <t>ケイヒ</t>
    </rPh>
    <rPh sb="21" eb="23">
      <t>カクニン</t>
    </rPh>
    <phoneticPr fontId="5"/>
  </si>
  <si>
    <t>ポータルサイトは自治体等で活用されている。</t>
    <rPh sb="8" eb="11">
      <t>ジチタイ</t>
    </rPh>
    <rPh sb="11" eb="12">
      <t>トウ</t>
    </rPh>
    <rPh sb="13" eb="15">
      <t>カツヨウ</t>
    </rPh>
    <phoneticPr fontId="5"/>
  </si>
  <si>
    <t>×</t>
  </si>
  <si>
    <t>　代替指標である保佐・補助の利用者は令和元年度以上の人数となった。</t>
    <rPh sb="8" eb="10">
      <t>ホサ</t>
    </rPh>
    <rPh sb="11" eb="13">
      <t>ホジョ</t>
    </rPh>
    <rPh sb="14" eb="17">
      <t>リヨウシャ</t>
    </rPh>
    <rPh sb="18" eb="20">
      <t>レイワ</t>
    </rPh>
    <rPh sb="20" eb="22">
      <t>ガンネン</t>
    </rPh>
    <rPh sb="22" eb="23">
      <t>ド</t>
    </rPh>
    <rPh sb="23" eb="25">
      <t>イジョウ</t>
    </rPh>
    <rPh sb="26" eb="28">
      <t>ニンズウ</t>
    </rPh>
    <phoneticPr fontId="5"/>
  </si>
  <si>
    <t>　広報事業で作成したポータルサイトや掲載している動画等のコンテンツは、利用者像がイメージしづらい任意後見・補助・保佐をわかりやすく解説しており、全国の自治体や中核機関から高評価であることから、令和３年度も現場で望まれるコンテンツの更新を進めて行く。</t>
    <rPh sb="1" eb="3">
      <t>コウホウ</t>
    </rPh>
    <rPh sb="3" eb="5">
      <t>ジギョウ</t>
    </rPh>
    <rPh sb="6" eb="8">
      <t>サクセイ</t>
    </rPh>
    <rPh sb="18" eb="20">
      <t>ケイサイ</t>
    </rPh>
    <rPh sb="24" eb="26">
      <t>ドウガ</t>
    </rPh>
    <rPh sb="26" eb="27">
      <t>トウ</t>
    </rPh>
    <rPh sb="35" eb="38">
      <t>リヨウシャ</t>
    </rPh>
    <rPh sb="38" eb="39">
      <t>ゾウ</t>
    </rPh>
    <rPh sb="48" eb="50">
      <t>ニンイ</t>
    </rPh>
    <rPh sb="50" eb="52">
      <t>コウケン</t>
    </rPh>
    <rPh sb="53" eb="55">
      <t>ホジョ</t>
    </rPh>
    <rPh sb="56" eb="58">
      <t>ホサ</t>
    </rPh>
    <rPh sb="65" eb="67">
      <t>カイセツ</t>
    </rPh>
    <rPh sb="72" eb="74">
      <t>ゼンコク</t>
    </rPh>
    <rPh sb="75" eb="78">
      <t>ジチタイ</t>
    </rPh>
    <rPh sb="79" eb="83">
      <t>チュウウカクキカン</t>
    </rPh>
    <rPh sb="85" eb="88">
      <t>コウヒョウカ</t>
    </rPh>
    <rPh sb="102" eb="104">
      <t>ゲンバ</t>
    </rPh>
    <rPh sb="105" eb="106">
      <t>ノゾ</t>
    </rPh>
    <rPh sb="115" eb="117">
      <t>コウシン</t>
    </rPh>
    <rPh sb="118" eb="119">
      <t>スス</t>
    </rPh>
    <rPh sb="121" eb="122">
      <t>イ</t>
    </rPh>
    <phoneticPr fontId="5"/>
  </si>
  <si>
    <t>人件費</t>
    <rPh sb="0" eb="3">
      <t>ジンケンヒ</t>
    </rPh>
    <phoneticPr fontId="5"/>
  </si>
  <si>
    <t>委託料</t>
    <rPh sb="0" eb="3">
      <t>イタクリョウ</t>
    </rPh>
    <phoneticPr fontId="5"/>
  </si>
  <si>
    <t>アドバイザー委託等</t>
    <rPh sb="6" eb="8">
      <t>イタク</t>
    </rPh>
    <rPh sb="8" eb="9">
      <t>トウ</t>
    </rPh>
    <phoneticPr fontId="5"/>
  </si>
  <si>
    <t>助成金</t>
    <rPh sb="0" eb="3">
      <t>ジョセイキン</t>
    </rPh>
    <phoneticPr fontId="5"/>
  </si>
  <si>
    <t>地方セミナー負担</t>
    <rPh sb="0" eb="2">
      <t>チホウ</t>
    </rPh>
    <rPh sb="6" eb="8">
      <t>フタン</t>
    </rPh>
    <phoneticPr fontId="5"/>
  </si>
  <si>
    <t>謝金</t>
    <rPh sb="0" eb="2">
      <t>シャキン</t>
    </rPh>
    <phoneticPr fontId="5"/>
  </si>
  <si>
    <t>講師謝礼等</t>
    <rPh sb="0" eb="2">
      <t>コウシ</t>
    </rPh>
    <rPh sb="2" eb="4">
      <t>シャレイ</t>
    </rPh>
    <rPh sb="4" eb="5">
      <t>トウ</t>
    </rPh>
    <phoneticPr fontId="5"/>
  </si>
  <si>
    <t>雑費</t>
    <rPh sb="0" eb="2">
      <t>ザッピ</t>
    </rPh>
    <phoneticPr fontId="5"/>
  </si>
  <si>
    <t>LAN負担金等</t>
    <rPh sb="3" eb="6">
      <t>フタンキン</t>
    </rPh>
    <rPh sb="6" eb="7">
      <t>トウ</t>
    </rPh>
    <phoneticPr fontId="5"/>
  </si>
  <si>
    <t>租税公課</t>
    <rPh sb="0" eb="2">
      <t>ソゼイ</t>
    </rPh>
    <rPh sb="2" eb="4">
      <t>コウカ</t>
    </rPh>
    <phoneticPr fontId="5"/>
  </si>
  <si>
    <t>消費税</t>
    <rPh sb="0" eb="3">
      <t>ショウヒゼイ</t>
    </rPh>
    <phoneticPr fontId="5"/>
  </si>
  <si>
    <t>使用料及び賃借料</t>
    <rPh sb="0" eb="3">
      <t>シヨウリョウ</t>
    </rPh>
    <rPh sb="3" eb="4">
      <t>オヨ</t>
    </rPh>
    <rPh sb="5" eb="8">
      <t>チンシャクリョウ</t>
    </rPh>
    <phoneticPr fontId="5"/>
  </si>
  <si>
    <t>シンポジウム会場代等</t>
    <rPh sb="6" eb="9">
      <t>カイジョウダイ</t>
    </rPh>
    <rPh sb="9" eb="10">
      <t>トウ</t>
    </rPh>
    <phoneticPr fontId="5"/>
  </si>
  <si>
    <t>その他</t>
    <rPh sb="2" eb="3">
      <t>タ</t>
    </rPh>
    <phoneticPr fontId="5"/>
  </si>
  <si>
    <t>職員賃金</t>
    <rPh sb="0" eb="2">
      <t>ショクイン</t>
    </rPh>
    <rPh sb="2" eb="4">
      <t>チンギン</t>
    </rPh>
    <phoneticPr fontId="5"/>
  </si>
  <si>
    <t>株式会社博報堂</t>
    <rPh sb="0" eb="2">
      <t>カブシキ</t>
    </rPh>
    <rPh sb="2" eb="4">
      <t>カイシャ</t>
    </rPh>
    <rPh sb="4" eb="7">
      <t>ハクホウドウ</t>
    </rPh>
    <phoneticPr fontId="5"/>
  </si>
  <si>
    <t>広告代理</t>
    <rPh sb="0" eb="2">
      <t>コウコク</t>
    </rPh>
    <rPh sb="2" eb="4">
      <t>ダイリ</t>
    </rPh>
    <phoneticPr fontId="5"/>
  </si>
  <si>
    <t>人件費</t>
    <rPh sb="0" eb="3">
      <t>ジンケンヒ</t>
    </rPh>
    <phoneticPr fontId="5"/>
  </si>
  <si>
    <t>再委託費</t>
    <rPh sb="0" eb="3">
      <t>サイイタク</t>
    </rPh>
    <rPh sb="3" eb="4">
      <t>ヒ</t>
    </rPh>
    <phoneticPr fontId="5"/>
  </si>
  <si>
    <t>☑</t>
  </si>
  <si>
    <t>再委託費</t>
    <rPh sb="0" eb="3">
      <t>サイイタク</t>
    </rPh>
    <rPh sb="3" eb="4">
      <t>ヒ</t>
    </rPh>
    <phoneticPr fontId="5"/>
  </si>
  <si>
    <t>動画制作等</t>
    <rPh sb="0" eb="2">
      <t>ドウガ</t>
    </rPh>
    <rPh sb="2" eb="4">
      <t>セイサク</t>
    </rPh>
    <rPh sb="4" eb="5">
      <t>トウ</t>
    </rPh>
    <phoneticPr fontId="5"/>
  </si>
  <si>
    <t>タレント出演、バナー広告使用</t>
    <rPh sb="4" eb="6">
      <t>シュツエン</t>
    </rPh>
    <rPh sb="10" eb="12">
      <t>コウコク</t>
    </rPh>
    <rPh sb="12" eb="14">
      <t>シヨウ</t>
    </rPh>
    <phoneticPr fontId="5"/>
  </si>
  <si>
    <t>管理費</t>
    <rPh sb="0" eb="3">
      <t>カンリヒ</t>
    </rPh>
    <phoneticPr fontId="5"/>
  </si>
  <si>
    <t>手数料</t>
    <rPh sb="0" eb="3">
      <t>テスウリョウ</t>
    </rPh>
    <phoneticPr fontId="5"/>
  </si>
  <si>
    <t>その他</t>
    <rPh sb="2" eb="3">
      <t>タ</t>
    </rPh>
    <phoneticPr fontId="5"/>
  </si>
  <si>
    <t>-</t>
    <phoneticPr fontId="5"/>
  </si>
  <si>
    <t>厚労</t>
  </si>
  <si>
    <t>事業で得られた成果物を、当事者を含めた企画委員会に報告し、評価を得る。令和２年度に制作したポータルサイト、動画、ポスター等はどれも高評価であった。</t>
    <rPh sb="0" eb="2">
      <t>ジギョウ</t>
    </rPh>
    <rPh sb="3" eb="4">
      <t>エ</t>
    </rPh>
    <rPh sb="7" eb="10">
      <t>セイカブツ</t>
    </rPh>
    <rPh sb="12" eb="15">
      <t>トウジシャ</t>
    </rPh>
    <rPh sb="16" eb="17">
      <t>フク</t>
    </rPh>
    <rPh sb="19" eb="21">
      <t>キカク</t>
    </rPh>
    <rPh sb="21" eb="24">
      <t>イインカイ</t>
    </rPh>
    <rPh sb="25" eb="27">
      <t>ホウコク</t>
    </rPh>
    <rPh sb="29" eb="31">
      <t>ヒョウカ</t>
    </rPh>
    <rPh sb="32" eb="33">
      <t>エ</t>
    </rPh>
    <rPh sb="35" eb="37">
      <t>レイワ</t>
    </rPh>
    <rPh sb="38" eb="40">
      <t>ネンド</t>
    </rPh>
    <rPh sb="41" eb="43">
      <t>セイサク</t>
    </rPh>
    <rPh sb="53" eb="55">
      <t>ドウガ</t>
    </rPh>
    <rPh sb="60" eb="61">
      <t>トウ</t>
    </rPh>
    <rPh sb="65" eb="68">
      <t>コウヒョウカ</t>
    </rPh>
    <phoneticPr fontId="5"/>
  </si>
  <si>
    <t>Ｘ／Ｙ
Ｘ：執行額
Ｙ：補助補佐の利用者数</t>
    <rPh sb="6" eb="8">
      <t>シッコウ</t>
    </rPh>
    <rPh sb="8" eb="9">
      <t>ガク</t>
    </rPh>
    <rPh sb="12" eb="14">
      <t>ホジョ</t>
    </rPh>
    <rPh sb="14" eb="16">
      <t>ホサ</t>
    </rPh>
    <rPh sb="17" eb="20">
      <t>リヨウシャ</t>
    </rPh>
    <rPh sb="20" eb="21">
      <t>スウ</t>
    </rPh>
    <phoneticPr fontId="5"/>
  </si>
  <si>
    <t>110,566,799/54,952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</si>
</sst>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122336</xdr:colOff>
      <xdr:row>748</xdr:row>
      <xdr:rowOff>123265</xdr:rowOff>
    </xdr:from>
    <xdr:to>
      <xdr:col>37</xdr:col>
      <xdr:colOff>182848</xdr:colOff>
      <xdr:row>749</xdr:row>
      <xdr:rowOff>330950</xdr:rowOff>
    </xdr:to>
    <xdr:sp macro="" textlink="">
      <xdr:nvSpPr>
        <xdr:cNvPr id="2" name="テキスト ボックス 1"/>
        <xdr:cNvSpPr txBox="1"/>
      </xdr:nvSpPr>
      <xdr:spPr>
        <a:xfrm>
          <a:off x="4358160" y="43209883"/>
          <a:ext cx="3287806" cy="555067"/>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111</a:t>
          </a:r>
          <a:r>
            <a:rPr kumimoji="1" lang="ja-JP" altLang="en-US" sz="1100"/>
            <a:t>百万円</a:t>
          </a:r>
        </a:p>
      </xdr:txBody>
    </xdr:sp>
    <xdr:clientData/>
  </xdr:twoCellAnchor>
  <xdr:twoCellAnchor>
    <xdr:from>
      <xdr:col>18</xdr:col>
      <xdr:colOff>1498</xdr:colOff>
      <xdr:row>752</xdr:row>
      <xdr:rowOff>137642</xdr:rowOff>
    </xdr:from>
    <xdr:to>
      <xdr:col>18</xdr:col>
      <xdr:colOff>1499</xdr:colOff>
      <xdr:row>753</xdr:row>
      <xdr:rowOff>70042</xdr:rowOff>
    </xdr:to>
    <xdr:cxnSp macro="">
      <xdr:nvCxnSpPr>
        <xdr:cNvPr id="3" name="直線矢印コネクタ 2"/>
        <xdr:cNvCxnSpPr/>
      </xdr:nvCxnSpPr>
      <xdr:spPr>
        <a:xfrm>
          <a:off x="3632204" y="44613789"/>
          <a:ext cx="1" cy="279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84417</xdr:colOff>
      <xdr:row>750</xdr:row>
      <xdr:rowOff>162487</xdr:rowOff>
    </xdr:from>
    <xdr:to>
      <xdr:col>39</xdr:col>
      <xdr:colOff>41275</xdr:colOff>
      <xdr:row>751</xdr:row>
      <xdr:rowOff>346823</xdr:rowOff>
    </xdr:to>
    <xdr:sp macro="" textlink="">
      <xdr:nvSpPr>
        <xdr:cNvPr id="4" name="大かっこ 3"/>
        <xdr:cNvSpPr/>
      </xdr:nvSpPr>
      <xdr:spPr>
        <a:xfrm>
          <a:off x="4118535" y="43943869"/>
          <a:ext cx="3789269" cy="5317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82733</xdr:colOff>
      <xdr:row>754</xdr:row>
      <xdr:rowOff>104779</xdr:rowOff>
    </xdr:from>
    <xdr:to>
      <xdr:col>25</xdr:col>
      <xdr:colOff>144739</xdr:colOff>
      <xdr:row>755</xdr:row>
      <xdr:rowOff>316962</xdr:rowOff>
    </xdr:to>
    <xdr:sp macro="" textlink="">
      <xdr:nvSpPr>
        <xdr:cNvPr id="5" name="テキスト ボックス 4"/>
        <xdr:cNvSpPr txBox="1"/>
      </xdr:nvSpPr>
      <xdr:spPr>
        <a:xfrm>
          <a:off x="1898086" y="45275691"/>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Ａ．社会福祉法人全国社会福祉協議会</a:t>
          </a:r>
          <a:endParaRPr kumimoji="1" lang="en-US" altLang="ja-JP" sz="1100"/>
        </a:p>
        <a:p>
          <a:pPr algn="ctr"/>
          <a:r>
            <a:rPr kumimoji="1" lang="en-US" altLang="ja-JP" sz="1100"/>
            <a:t>15.8</a:t>
          </a:r>
          <a:r>
            <a:rPr kumimoji="1" lang="ja-JP" altLang="en-US" sz="1100"/>
            <a:t>百万円</a:t>
          </a:r>
          <a:endParaRPr kumimoji="1" lang="en-US" altLang="ja-JP" sz="1100"/>
        </a:p>
      </xdr:txBody>
    </xdr:sp>
    <xdr:clientData/>
  </xdr:twoCellAnchor>
  <xdr:twoCellAnchor>
    <xdr:from>
      <xdr:col>8</xdr:col>
      <xdr:colOff>84418</xdr:colOff>
      <xdr:row>753</xdr:row>
      <xdr:rowOff>197411</xdr:rowOff>
    </xdr:from>
    <xdr:to>
      <xdr:col>20</xdr:col>
      <xdr:colOff>197036</xdr:colOff>
      <xdr:row>754</xdr:row>
      <xdr:rowOff>247276</xdr:rowOff>
    </xdr:to>
    <xdr:sp macro="" textlink="">
      <xdr:nvSpPr>
        <xdr:cNvPr id="6" name="テキスト ボックス 5"/>
        <xdr:cNvSpPr txBox="1"/>
      </xdr:nvSpPr>
      <xdr:spPr>
        <a:xfrm>
          <a:off x="1698065" y="45020940"/>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56023</xdr:colOff>
      <xdr:row>756</xdr:row>
      <xdr:rowOff>87597</xdr:rowOff>
    </xdr:from>
    <xdr:to>
      <xdr:col>27</xdr:col>
      <xdr:colOff>12880</xdr:colOff>
      <xdr:row>757</xdr:row>
      <xdr:rowOff>155779</xdr:rowOff>
    </xdr:to>
    <xdr:sp macro="" textlink="">
      <xdr:nvSpPr>
        <xdr:cNvPr id="7" name="大かっこ 6"/>
        <xdr:cNvSpPr/>
      </xdr:nvSpPr>
      <xdr:spPr>
        <a:xfrm>
          <a:off x="1669670" y="45953273"/>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168089</xdr:colOff>
      <xdr:row>750</xdr:row>
      <xdr:rowOff>190501</xdr:rowOff>
    </xdr:from>
    <xdr:to>
      <xdr:col>39</xdr:col>
      <xdr:colOff>91516</xdr:colOff>
      <xdr:row>752</xdr:row>
      <xdr:rowOff>5042</xdr:rowOff>
    </xdr:to>
    <xdr:sp macro="" textlink="">
      <xdr:nvSpPr>
        <xdr:cNvPr id="12" name="テキスト ボックス 11"/>
        <xdr:cNvSpPr txBox="1"/>
      </xdr:nvSpPr>
      <xdr:spPr>
        <a:xfrm>
          <a:off x="4202207" y="43971883"/>
          <a:ext cx="3755838" cy="5093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8</xdr:col>
      <xdr:colOff>134471</xdr:colOff>
      <xdr:row>756</xdr:row>
      <xdr:rowOff>145677</xdr:rowOff>
    </xdr:from>
    <xdr:to>
      <xdr:col>27</xdr:col>
      <xdr:colOff>59391</xdr:colOff>
      <xdr:row>757</xdr:row>
      <xdr:rowOff>173132</xdr:rowOff>
    </xdr:to>
    <xdr:sp macro="" textlink="">
      <xdr:nvSpPr>
        <xdr:cNvPr id="13" name="テキスト ボックス 12"/>
        <xdr:cNvSpPr txBox="1"/>
      </xdr:nvSpPr>
      <xdr:spPr>
        <a:xfrm>
          <a:off x="1748118" y="46011353"/>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任意後見・補助・保佐等の相談体制強化・シンポジウム等</a:t>
          </a:r>
          <a:endParaRPr lang="ja-JP" altLang="ja-JP">
            <a:effectLst/>
          </a:endParaRPr>
        </a:p>
      </xdr:txBody>
    </xdr:sp>
    <xdr:clientData/>
  </xdr:twoCellAnchor>
  <xdr:twoCellAnchor>
    <xdr:from>
      <xdr:col>42</xdr:col>
      <xdr:colOff>23910</xdr:colOff>
      <xdr:row>752</xdr:row>
      <xdr:rowOff>216083</xdr:rowOff>
    </xdr:from>
    <xdr:to>
      <xdr:col>42</xdr:col>
      <xdr:colOff>23911</xdr:colOff>
      <xdr:row>753</xdr:row>
      <xdr:rowOff>148483</xdr:rowOff>
    </xdr:to>
    <xdr:cxnSp macro="">
      <xdr:nvCxnSpPr>
        <xdr:cNvPr id="15" name="直線矢印コネクタ 14"/>
        <xdr:cNvCxnSpPr/>
      </xdr:nvCxnSpPr>
      <xdr:spPr>
        <a:xfrm>
          <a:off x="8495557" y="44692230"/>
          <a:ext cx="1" cy="279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105145</xdr:colOff>
      <xdr:row>754</xdr:row>
      <xdr:rowOff>183220</xdr:rowOff>
    </xdr:from>
    <xdr:to>
      <xdr:col>49</xdr:col>
      <xdr:colOff>167151</xdr:colOff>
      <xdr:row>756</xdr:row>
      <xdr:rowOff>48021</xdr:rowOff>
    </xdr:to>
    <xdr:sp macro="" textlink="">
      <xdr:nvSpPr>
        <xdr:cNvPr id="16" name="テキスト ボックス 15"/>
        <xdr:cNvSpPr txBox="1"/>
      </xdr:nvSpPr>
      <xdr:spPr>
        <a:xfrm>
          <a:off x="6761439" y="45354132"/>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．株式会社博報堂</a:t>
          </a:r>
          <a:endParaRPr kumimoji="1" lang="en-US" altLang="ja-JP" sz="1100"/>
        </a:p>
        <a:p>
          <a:pPr algn="ctr"/>
          <a:r>
            <a:rPr kumimoji="1" lang="en-US" altLang="ja-JP" sz="1100"/>
            <a:t>94.5</a:t>
          </a:r>
          <a:r>
            <a:rPr kumimoji="1" lang="ja-JP" altLang="en-US" sz="1100"/>
            <a:t>百万円</a:t>
          </a:r>
          <a:endParaRPr kumimoji="1" lang="en-US" altLang="ja-JP" sz="1100"/>
        </a:p>
      </xdr:txBody>
    </xdr:sp>
    <xdr:clientData/>
  </xdr:twoCellAnchor>
  <xdr:twoCellAnchor>
    <xdr:from>
      <xdr:col>32</xdr:col>
      <xdr:colOff>106830</xdr:colOff>
      <xdr:row>753</xdr:row>
      <xdr:rowOff>275852</xdr:rowOff>
    </xdr:from>
    <xdr:to>
      <xdr:col>45</xdr:col>
      <xdr:colOff>17742</xdr:colOff>
      <xdr:row>754</xdr:row>
      <xdr:rowOff>325717</xdr:rowOff>
    </xdr:to>
    <xdr:sp macro="" textlink="">
      <xdr:nvSpPr>
        <xdr:cNvPr id="17" name="テキスト ボックス 16"/>
        <xdr:cNvSpPr txBox="1"/>
      </xdr:nvSpPr>
      <xdr:spPr>
        <a:xfrm>
          <a:off x="6561418" y="45099381"/>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78435</xdr:colOff>
      <xdr:row>756</xdr:row>
      <xdr:rowOff>166038</xdr:rowOff>
    </xdr:from>
    <xdr:to>
      <xdr:col>49</xdr:col>
      <xdr:colOff>438704</xdr:colOff>
      <xdr:row>757</xdr:row>
      <xdr:rowOff>234220</xdr:rowOff>
    </xdr:to>
    <xdr:sp macro="" textlink="">
      <xdr:nvSpPr>
        <xdr:cNvPr id="18" name="大かっこ 17"/>
        <xdr:cNvSpPr/>
      </xdr:nvSpPr>
      <xdr:spPr>
        <a:xfrm>
          <a:off x="6533023" y="46031714"/>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156883</xdr:colOff>
      <xdr:row>756</xdr:row>
      <xdr:rowOff>224118</xdr:rowOff>
    </xdr:from>
    <xdr:to>
      <xdr:col>49</xdr:col>
      <xdr:colOff>485215</xdr:colOff>
      <xdr:row>757</xdr:row>
      <xdr:rowOff>251573</xdr:rowOff>
    </xdr:to>
    <xdr:sp macro="" textlink="">
      <xdr:nvSpPr>
        <xdr:cNvPr id="19" name="テキスト ボックス 18"/>
        <xdr:cNvSpPr txBox="1"/>
      </xdr:nvSpPr>
      <xdr:spPr>
        <a:xfrm>
          <a:off x="6611471" y="46089794"/>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任意後見・補助・保佐等の広報</a:t>
          </a:r>
          <a:endParaRPr lang="ja-JP" altLang="ja-JP">
            <a:effectLst/>
          </a:endParaRPr>
        </a:p>
      </xdr:txBody>
    </xdr:sp>
    <xdr:clientData/>
  </xdr:twoCellAnchor>
  <xdr:twoCellAnchor>
    <xdr:from>
      <xdr:col>9</xdr:col>
      <xdr:colOff>93939</xdr:colOff>
      <xdr:row>759</xdr:row>
      <xdr:rowOff>228043</xdr:rowOff>
    </xdr:from>
    <xdr:to>
      <xdr:col>25</xdr:col>
      <xdr:colOff>155945</xdr:colOff>
      <xdr:row>761</xdr:row>
      <xdr:rowOff>92844</xdr:rowOff>
    </xdr:to>
    <xdr:sp macro="" textlink="">
      <xdr:nvSpPr>
        <xdr:cNvPr id="20" name="テキスト ボックス 19"/>
        <xdr:cNvSpPr txBox="1"/>
      </xdr:nvSpPr>
      <xdr:spPr>
        <a:xfrm>
          <a:off x="1909292" y="47135867"/>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．日本弁護士連合会</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twoCellAnchor>
    <xdr:from>
      <xdr:col>8</xdr:col>
      <xdr:colOff>95624</xdr:colOff>
      <xdr:row>758</xdr:row>
      <xdr:rowOff>320675</xdr:rowOff>
    </xdr:from>
    <xdr:to>
      <xdr:col>21</xdr:col>
      <xdr:colOff>6536</xdr:colOff>
      <xdr:row>760</xdr:row>
      <xdr:rowOff>23158</xdr:rowOff>
    </xdr:to>
    <xdr:sp macro="" textlink="">
      <xdr:nvSpPr>
        <xdr:cNvPr id="21" name="テキスト ボックス 20"/>
        <xdr:cNvSpPr txBox="1"/>
      </xdr:nvSpPr>
      <xdr:spPr>
        <a:xfrm>
          <a:off x="1709271" y="46881116"/>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67229</xdr:colOff>
      <xdr:row>761</xdr:row>
      <xdr:rowOff>210861</xdr:rowOff>
    </xdr:from>
    <xdr:to>
      <xdr:col>27</xdr:col>
      <xdr:colOff>24086</xdr:colOff>
      <xdr:row>762</xdr:row>
      <xdr:rowOff>279043</xdr:rowOff>
    </xdr:to>
    <xdr:sp macro="" textlink="">
      <xdr:nvSpPr>
        <xdr:cNvPr id="22" name="大かっこ 21"/>
        <xdr:cNvSpPr/>
      </xdr:nvSpPr>
      <xdr:spPr>
        <a:xfrm>
          <a:off x="1680876" y="47813449"/>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145677</xdr:colOff>
      <xdr:row>761</xdr:row>
      <xdr:rowOff>268941</xdr:rowOff>
    </xdr:from>
    <xdr:to>
      <xdr:col>27</xdr:col>
      <xdr:colOff>70597</xdr:colOff>
      <xdr:row>762</xdr:row>
      <xdr:rowOff>296396</xdr:rowOff>
    </xdr:to>
    <xdr:sp macro="" textlink="">
      <xdr:nvSpPr>
        <xdr:cNvPr id="23" name="テキスト ボックス 22"/>
        <xdr:cNvSpPr txBox="1"/>
      </xdr:nvSpPr>
      <xdr:spPr>
        <a:xfrm>
          <a:off x="1759324" y="47871529"/>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twoCellAnchor>
    <xdr:from>
      <xdr:col>18</xdr:col>
      <xdr:colOff>1498</xdr:colOff>
      <xdr:row>757</xdr:row>
      <xdr:rowOff>294524</xdr:rowOff>
    </xdr:from>
    <xdr:to>
      <xdr:col>18</xdr:col>
      <xdr:colOff>1499</xdr:colOff>
      <xdr:row>758</xdr:row>
      <xdr:rowOff>226924</xdr:rowOff>
    </xdr:to>
    <xdr:cxnSp macro="">
      <xdr:nvCxnSpPr>
        <xdr:cNvPr id="24" name="直線矢印コネクタ 23"/>
        <xdr:cNvCxnSpPr/>
      </xdr:nvCxnSpPr>
      <xdr:spPr>
        <a:xfrm>
          <a:off x="3632204" y="46507583"/>
          <a:ext cx="1" cy="279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82733</xdr:colOff>
      <xdr:row>764</xdr:row>
      <xdr:rowOff>3926</xdr:rowOff>
    </xdr:from>
    <xdr:to>
      <xdr:col>25</xdr:col>
      <xdr:colOff>144739</xdr:colOff>
      <xdr:row>764</xdr:row>
      <xdr:rowOff>563491</xdr:rowOff>
    </xdr:to>
    <xdr:sp macro="" textlink="">
      <xdr:nvSpPr>
        <xdr:cNvPr id="25" name="テキスト ボックス 24"/>
        <xdr:cNvSpPr txBox="1"/>
      </xdr:nvSpPr>
      <xdr:spPr>
        <a:xfrm>
          <a:off x="1898086" y="48648661"/>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．成年後見センター・リーガルサポート</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twoCellAnchor>
    <xdr:from>
      <xdr:col>8</xdr:col>
      <xdr:colOff>84418</xdr:colOff>
      <xdr:row>763</xdr:row>
      <xdr:rowOff>96557</xdr:rowOff>
    </xdr:from>
    <xdr:to>
      <xdr:col>20</xdr:col>
      <xdr:colOff>197036</xdr:colOff>
      <xdr:row>764</xdr:row>
      <xdr:rowOff>146423</xdr:rowOff>
    </xdr:to>
    <xdr:sp macro="" textlink="">
      <xdr:nvSpPr>
        <xdr:cNvPr id="26" name="テキスト ボックス 25"/>
        <xdr:cNvSpPr txBox="1"/>
      </xdr:nvSpPr>
      <xdr:spPr>
        <a:xfrm>
          <a:off x="1698065" y="48393910"/>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56023</xdr:colOff>
      <xdr:row>765</xdr:row>
      <xdr:rowOff>9155</xdr:rowOff>
    </xdr:from>
    <xdr:to>
      <xdr:col>27</xdr:col>
      <xdr:colOff>12880</xdr:colOff>
      <xdr:row>765</xdr:row>
      <xdr:rowOff>424720</xdr:rowOff>
    </xdr:to>
    <xdr:sp macro="" textlink="">
      <xdr:nvSpPr>
        <xdr:cNvPr id="27" name="大かっこ 26"/>
        <xdr:cNvSpPr/>
      </xdr:nvSpPr>
      <xdr:spPr>
        <a:xfrm>
          <a:off x="1669670" y="49326243"/>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134471</xdr:colOff>
      <xdr:row>765</xdr:row>
      <xdr:rowOff>67235</xdr:rowOff>
    </xdr:from>
    <xdr:to>
      <xdr:col>27</xdr:col>
      <xdr:colOff>59391</xdr:colOff>
      <xdr:row>765</xdr:row>
      <xdr:rowOff>442073</xdr:rowOff>
    </xdr:to>
    <xdr:sp macro="" textlink="">
      <xdr:nvSpPr>
        <xdr:cNvPr id="28" name="テキスト ボックス 27"/>
        <xdr:cNvSpPr txBox="1"/>
      </xdr:nvSpPr>
      <xdr:spPr>
        <a:xfrm>
          <a:off x="1748118" y="49384323"/>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twoCellAnchor>
    <xdr:from>
      <xdr:col>9</xdr:col>
      <xdr:colOff>82733</xdr:colOff>
      <xdr:row>766</xdr:row>
      <xdr:rowOff>37544</xdr:rowOff>
    </xdr:from>
    <xdr:to>
      <xdr:col>25</xdr:col>
      <xdr:colOff>144739</xdr:colOff>
      <xdr:row>766</xdr:row>
      <xdr:rowOff>597109</xdr:rowOff>
    </xdr:to>
    <xdr:sp macro="" textlink="">
      <xdr:nvSpPr>
        <xdr:cNvPr id="29" name="テキスト ボックス 28"/>
        <xdr:cNvSpPr txBox="1"/>
      </xdr:nvSpPr>
      <xdr:spPr>
        <a:xfrm>
          <a:off x="1898086" y="50026985"/>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．日本社会福祉士会</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twoCellAnchor>
    <xdr:from>
      <xdr:col>8</xdr:col>
      <xdr:colOff>84418</xdr:colOff>
      <xdr:row>765</xdr:row>
      <xdr:rowOff>455146</xdr:rowOff>
    </xdr:from>
    <xdr:to>
      <xdr:col>20</xdr:col>
      <xdr:colOff>197036</xdr:colOff>
      <xdr:row>766</xdr:row>
      <xdr:rowOff>180041</xdr:rowOff>
    </xdr:to>
    <xdr:sp macro="" textlink="">
      <xdr:nvSpPr>
        <xdr:cNvPr id="30" name="テキスト ボックス 29"/>
        <xdr:cNvSpPr txBox="1"/>
      </xdr:nvSpPr>
      <xdr:spPr>
        <a:xfrm>
          <a:off x="1698065" y="49772234"/>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56023</xdr:colOff>
      <xdr:row>767</xdr:row>
      <xdr:rowOff>42773</xdr:rowOff>
    </xdr:from>
    <xdr:to>
      <xdr:col>27</xdr:col>
      <xdr:colOff>12880</xdr:colOff>
      <xdr:row>768</xdr:row>
      <xdr:rowOff>88544</xdr:rowOff>
    </xdr:to>
    <xdr:sp macro="" textlink="">
      <xdr:nvSpPr>
        <xdr:cNvPr id="31" name="大かっこ 30"/>
        <xdr:cNvSpPr/>
      </xdr:nvSpPr>
      <xdr:spPr>
        <a:xfrm>
          <a:off x="1669670" y="50704567"/>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134471</xdr:colOff>
      <xdr:row>767</xdr:row>
      <xdr:rowOff>100853</xdr:rowOff>
    </xdr:from>
    <xdr:to>
      <xdr:col>27</xdr:col>
      <xdr:colOff>59391</xdr:colOff>
      <xdr:row>768</xdr:row>
      <xdr:rowOff>105897</xdr:rowOff>
    </xdr:to>
    <xdr:sp macro="" textlink="">
      <xdr:nvSpPr>
        <xdr:cNvPr id="32" name="テキスト ボックス 31"/>
        <xdr:cNvSpPr txBox="1"/>
      </xdr:nvSpPr>
      <xdr:spPr>
        <a:xfrm>
          <a:off x="1748118" y="50762647"/>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twoCellAnchor>
    <xdr:from>
      <xdr:col>42</xdr:col>
      <xdr:colOff>12704</xdr:colOff>
      <xdr:row>758</xdr:row>
      <xdr:rowOff>3171</xdr:rowOff>
    </xdr:from>
    <xdr:to>
      <xdr:col>42</xdr:col>
      <xdr:colOff>12705</xdr:colOff>
      <xdr:row>758</xdr:row>
      <xdr:rowOff>282953</xdr:rowOff>
    </xdr:to>
    <xdr:cxnSp macro="">
      <xdr:nvCxnSpPr>
        <xdr:cNvPr id="33" name="直線矢印コネクタ 32"/>
        <xdr:cNvCxnSpPr/>
      </xdr:nvCxnSpPr>
      <xdr:spPr>
        <a:xfrm>
          <a:off x="8484351" y="46563612"/>
          <a:ext cx="1" cy="279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82733</xdr:colOff>
      <xdr:row>759</xdr:row>
      <xdr:rowOff>272867</xdr:rowOff>
    </xdr:from>
    <xdr:to>
      <xdr:col>49</xdr:col>
      <xdr:colOff>144739</xdr:colOff>
      <xdr:row>761</xdr:row>
      <xdr:rowOff>137668</xdr:rowOff>
    </xdr:to>
    <xdr:sp macro="" textlink="">
      <xdr:nvSpPr>
        <xdr:cNvPr id="34" name="テキスト ボックス 33"/>
        <xdr:cNvSpPr txBox="1"/>
      </xdr:nvSpPr>
      <xdr:spPr>
        <a:xfrm>
          <a:off x="6739027" y="47180691"/>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．オーディションプロダクション</a:t>
          </a:r>
          <a:endParaRPr kumimoji="1" lang="en-US" altLang="ja-JP" sz="1100"/>
        </a:p>
        <a:p>
          <a:pPr algn="ctr"/>
          <a:r>
            <a:rPr kumimoji="1" lang="en-US" altLang="ja-JP" sz="1100"/>
            <a:t>17.4</a:t>
          </a:r>
          <a:r>
            <a:rPr kumimoji="1" lang="ja-JP" altLang="en-US" sz="1100"/>
            <a:t>百万円</a:t>
          </a:r>
          <a:endParaRPr kumimoji="1" lang="en-US" altLang="ja-JP" sz="1100"/>
        </a:p>
      </xdr:txBody>
    </xdr:sp>
    <xdr:clientData/>
  </xdr:twoCellAnchor>
  <xdr:twoCellAnchor>
    <xdr:from>
      <xdr:col>32</xdr:col>
      <xdr:colOff>84418</xdr:colOff>
      <xdr:row>759</xdr:row>
      <xdr:rowOff>18116</xdr:rowOff>
    </xdr:from>
    <xdr:to>
      <xdr:col>44</xdr:col>
      <xdr:colOff>197036</xdr:colOff>
      <xdr:row>760</xdr:row>
      <xdr:rowOff>67982</xdr:rowOff>
    </xdr:to>
    <xdr:sp macro="" textlink="">
      <xdr:nvSpPr>
        <xdr:cNvPr id="35" name="テキスト ボックス 34"/>
        <xdr:cNvSpPr txBox="1"/>
      </xdr:nvSpPr>
      <xdr:spPr>
        <a:xfrm>
          <a:off x="6539006" y="46925940"/>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56023</xdr:colOff>
      <xdr:row>761</xdr:row>
      <xdr:rowOff>255685</xdr:rowOff>
    </xdr:from>
    <xdr:to>
      <xdr:col>49</xdr:col>
      <xdr:colOff>416292</xdr:colOff>
      <xdr:row>762</xdr:row>
      <xdr:rowOff>323867</xdr:rowOff>
    </xdr:to>
    <xdr:sp macro="" textlink="">
      <xdr:nvSpPr>
        <xdr:cNvPr id="36" name="大かっこ 35"/>
        <xdr:cNvSpPr/>
      </xdr:nvSpPr>
      <xdr:spPr>
        <a:xfrm>
          <a:off x="6510611" y="47858273"/>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134471</xdr:colOff>
      <xdr:row>761</xdr:row>
      <xdr:rowOff>313765</xdr:rowOff>
    </xdr:from>
    <xdr:to>
      <xdr:col>49</xdr:col>
      <xdr:colOff>462803</xdr:colOff>
      <xdr:row>762</xdr:row>
      <xdr:rowOff>341220</xdr:rowOff>
    </xdr:to>
    <xdr:sp macro="" textlink="">
      <xdr:nvSpPr>
        <xdr:cNvPr id="37" name="テキスト ボックス 36"/>
        <xdr:cNvSpPr txBox="1"/>
      </xdr:nvSpPr>
      <xdr:spPr>
        <a:xfrm>
          <a:off x="6589059" y="47916353"/>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動画制作（演出、機材、編集費等）</a:t>
          </a:r>
          <a:endParaRPr kumimoji="1" lang="en-US" altLang="ja-JP" sz="1100">
            <a:solidFill>
              <a:schemeClr val="dk1"/>
            </a:solidFill>
            <a:effectLst/>
            <a:latin typeface="+mn-lt"/>
            <a:ea typeface="+mn-ea"/>
            <a:cs typeface="+mn-cs"/>
          </a:endParaRPr>
        </a:p>
      </xdr:txBody>
    </xdr:sp>
    <xdr:clientData/>
  </xdr:twoCellAnchor>
  <xdr:twoCellAnchor>
    <xdr:from>
      <xdr:col>33</xdr:col>
      <xdr:colOff>105145</xdr:colOff>
      <xdr:row>763</xdr:row>
      <xdr:rowOff>328897</xdr:rowOff>
    </xdr:from>
    <xdr:to>
      <xdr:col>49</xdr:col>
      <xdr:colOff>167151</xdr:colOff>
      <xdr:row>764</xdr:row>
      <xdr:rowOff>541080</xdr:rowOff>
    </xdr:to>
    <xdr:sp macro="" textlink="">
      <xdr:nvSpPr>
        <xdr:cNvPr id="38" name="テキスト ボックス 37"/>
        <xdr:cNvSpPr txBox="1"/>
      </xdr:nvSpPr>
      <xdr:spPr>
        <a:xfrm>
          <a:off x="6761439" y="48626250"/>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博報堂プロダクツ</a:t>
          </a:r>
          <a:endParaRPr kumimoji="1" lang="en-US" altLang="ja-JP" sz="1100"/>
        </a:p>
        <a:p>
          <a:pPr algn="ctr"/>
          <a:r>
            <a:rPr kumimoji="1" lang="en-US" altLang="ja-JP" sz="1100"/>
            <a:t>9.2</a:t>
          </a:r>
          <a:r>
            <a:rPr kumimoji="1" lang="ja-JP" altLang="en-US" sz="1100"/>
            <a:t>百万円</a:t>
          </a:r>
          <a:endParaRPr kumimoji="1" lang="en-US" altLang="ja-JP" sz="1100"/>
        </a:p>
      </xdr:txBody>
    </xdr:sp>
    <xdr:clientData/>
  </xdr:twoCellAnchor>
  <xdr:twoCellAnchor>
    <xdr:from>
      <xdr:col>32</xdr:col>
      <xdr:colOff>106830</xdr:colOff>
      <xdr:row>763</xdr:row>
      <xdr:rowOff>74146</xdr:rowOff>
    </xdr:from>
    <xdr:to>
      <xdr:col>45</xdr:col>
      <xdr:colOff>17742</xdr:colOff>
      <xdr:row>764</xdr:row>
      <xdr:rowOff>124012</xdr:rowOff>
    </xdr:to>
    <xdr:sp macro="" textlink="">
      <xdr:nvSpPr>
        <xdr:cNvPr id="39" name="テキスト ボックス 38"/>
        <xdr:cNvSpPr txBox="1"/>
      </xdr:nvSpPr>
      <xdr:spPr>
        <a:xfrm>
          <a:off x="6561418" y="48371499"/>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78435</xdr:colOff>
      <xdr:row>764</xdr:row>
      <xdr:rowOff>659097</xdr:rowOff>
    </xdr:from>
    <xdr:to>
      <xdr:col>49</xdr:col>
      <xdr:colOff>438704</xdr:colOff>
      <xdr:row>765</xdr:row>
      <xdr:rowOff>402309</xdr:rowOff>
    </xdr:to>
    <xdr:sp macro="" textlink="">
      <xdr:nvSpPr>
        <xdr:cNvPr id="40" name="大かっこ 39"/>
        <xdr:cNvSpPr/>
      </xdr:nvSpPr>
      <xdr:spPr>
        <a:xfrm>
          <a:off x="6533023" y="49303832"/>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156883</xdr:colOff>
      <xdr:row>765</xdr:row>
      <xdr:rowOff>44824</xdr:rowOff>
    </xdr:from>
    <xdr:to>
      <xdr:col>49</xdr:col>
      <xdr:colOff>485215</xdr:colOff>
      <xdr:row>765</xdr:row>
      <xdr:rowOff>419662</xdr:rowOff>
    </xdr:to>
    <xdr:sp macro="" textlink="">
      <xdr:nvSpPr>
        <xdr:cNvPr id="41" name="テキスト ボックス 40"/>
        <xdr:cNvSpPr txBox="1"/>
      </xdr:nvSpPr>
      <xdr:spPr>
        <a:xfrm>
          <a:off x="6611471" y="49361912"/>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ポータルサイト作成、動画品質管理</a:t>
          </a:r>
          <a:endParaRPr lang="ja-JP" altLang="ja-JP">
            <a:effectLst/>
          </a:endParaRPr>
        </a:p>
      </xdr:txBody>
    </xdr:sp>
    <xdr:clientData/>
  </xdr:twoCellAnchor>
  <xdr:twoCellAnchor>
    <xdr:from>
      <xdr:col>33</xdr:col>
      <xdr:colOff>116350</xdr:colOff>
      <xdr:row>766</xdr:row>
      <xdr:rowOff>115985</xdr:rowOff>
    </xdr:from>
    <xdr:to>
      <xdr:col>49</xdr:col>
      <xdr:colOff>178356</xdr:colOff>
      <xdr:row>767</xdr:row>
      <xdr:rowOff>3197</xdr:rowOff>
    </xdr:to>
    <xdr:sp macro="" textlink="">
      <xdr:nvSpPr>
        <xdr:cNvPr id="42" name="テキスト ボックス 41"/>
        <xdr:cNvSpPr txBox="1"/>
      </xdr:nvSpPr>
      <xdr:spPr>
        <a:xfrm>
          <a:off x="6772644" y="50105426"/>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a:t>
          </a:r>
          <a:r>
            <a:rPr kumimoji="1" lang="en-US" altLang="ja-JP" sz="1100"/>
            <a:t>KITEN</a:t>
          </a:r>
        </a:p>
        <a:p>
          <a:pPr algn="ctr"/>
          <a:r>
            <a:rPr kumimoji="1" lang="en-US" altLang="ja-JP" sz="1100"/>
            <a:t>7.7</a:t>
          </a:r>
          <a:r>
            <a:rPr kumimoji="1" lang="ja-JP" altLang="en-US" sz="1100"/>
            <a:t>百万円</a:t>
          </a:r>
          <a:endParaRPr kumimoji="1" lang="en-US" altLang="ja-JP" sz="1100"/>
        </a:p>
      </xdr:txBody>
    </xdr:sp>
    <xdr:clientData/>
  </xdr:twoCellAnchor>
  <xdr:twoCellAnchor>
    <xdr:from>
      <xdr:col>32</xdr:col>
      <xdr:colOff>118035</xdr:colOff>
      <xdr:row>765</xdr:row>
      <xdr:rowOff>533587</xdr:rowOff>
    </xdr:from>
    <xdr:to>
      <xdr:col>45</xdr:col>
      <xdr:colOff>28947</xdr:colOff>
      <xdr:row>766</xdr:row>
      <xdr:rowOff>258482</xdr:rowOff>
    </xdr:to>
    <xdr:sp macro="" textlink="">
      <xdr:nvSpPr>
        <xdr:cNvPr id="43" name="テキスト ボックス 42"/>
        <xdr:cNvSpPr txBox="1"/>
      </xdr:nvSpPr>
      <xdr:spPr>
        <a:xfrm>
          <a:off x="6572623" y="49850675"/>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89640</xdr:colOff>
      <xdr:row>767</xdr:row>
      <xdr:rowOff>121214</xdr:rowOff>
    </xdr:from>
    <xdr:to>
      <xdr:col>49</xdr:col>
      <xdr:colOff>449909</xdr:colOff>
      <xdr:row>768</xdr:row>
      <xdr:rowOff>166985</xdr:rowOff>
    </xdr:to>
    <xdr:sp macro="" textlink="">
      <xdr:nvSpPr>
        <xdr:cNvPr id="44" name="大かっこ 43"/>
        <xdr:cNvSpPr/>
      </xdr:nvSpPr>
      <xdr:spPr>
        <a:xfrm>
          <a:off x="6544228" y="50783008"/>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168088</xdr:colOff>
      <xdr:row>767</xdr:row>
      <xdr:rowOff>179294</xdr:rowOff>
    </xdr:from>
    <xdr:to>
      <xdr:col>49</xdr:col>
      <xdr:colOff>496420</xdr:colOff>
      <xdr:row>768</xdr:row>
      <xdr:rowOff>184338</xdr:rowOff>
    </xdr:to>
    <xdr:sp macro="" textlink="">
      <xdr:nvSpPr>
        <xdr:cNvPr id="45" name="テキスト ボックス 44"/>
        <xdr:cNvSpPr txBox="1"/>
      </xdr:nvSpPr>
      <xdr:spPr>
        <a:xfrm>
          <a:off x="6622676" y="50841088"/>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ポスター、リーフレット作成等</a:t>
          </a:r>
          <a:endParaRPr lang="ja-JP" altLang="ja-JP">
            <a:effectLst/>
          </a:endParaRPr>
        </a:p>
      </xdr:txBody>
    </xdr:sp>
    <xdr:clientData/>
  </xdr:twoCellAnchor>
  <xdr:twoCellAnchor>
    <xdr:from>
      <xdr:col>33</xdr:col>
      <xdr:colOff>82732</xdr:colOff>
      <xdr:row>769</xdr:row>
      <xdr:rowOff>284073</xdr:rowOff>
    </xdr:from>
    <xdr:to>
      <xdr:col>49</xdr:col>
      <xdr:colOff>144738</xdr:colOff>
      <xdr:row>771</xdr:row>
      <xdr:rowOff>14403</xdr:rowOff>
    </xdr:to>
    <xdr:sp macro="" textlink="">
      <xdr:nvSpPr>
        <xdr:cNvPr id="46" name="テキスト ボックス 45"/>
        <xdr:cNvSpPr txBox="1"/>
      </xdr:nvSpPr>
      <xdr:spPr>
        <a:xfrm>
          <a:off x="6739026" y="51539779"/>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．コミュニケーション科学研究所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32</xdr:col>
      <xdr:colOff>84417</xdr:colOff>
      <xdr:row>769</xdr:row>
      <xdr:rowOff>29322</xdr:rowOff>
    </xdr:from>
    <xdr:to>
      <xdr:col>44</xdr:col>
      <xdr:colOff>197035</xdr:colOff>
      <xdr:row>769</xdr:row>
      <xdr:rowOff>426570</xdr:rowOff>
    </xdr:to>
    <xdr:sp macro="" textlink="">
      <xdr:nvSpPr>
        <xdr:cNvPr id="47" name="テキスト ボックス 46"/>
        <xdr:cNvSpPr txBox="1"/>
      </xdr:nvSpPr>
      <xdr:spPr>
        <a:xfrm>
          <a:off x="6539005" y="51285028"/>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56022</xdr:colOff>
      <xdr:row>771</xdr:row>
      <xdr:rowOff>132420</xdr:rowOff>
    </xdr:from>
    <xdr:to>
      <xdr:col>49</xdr:col>
      <xdr:colOff>416291</xdr:colOff>
      <xdr:row>772</xdr:row>
      <xdr:rowOff>234220</xdr:rowOff>
    </xdr:to>
    <xdr:sp macro="" textlink="">
      <xdr:nvSpPr>
        <xdr:cNvPr id="48" name="大かっこ 47"/>
        <xdr:cNvSpPr/>
      </xdr:nvSpPr>
      <xdr:spPr>
        <a:xfrm>
          <a:off x="6510610" y="52217361"/>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134470</xdr:colOff>
      <xdr:row>771</xdr:row>
      <xdr:rowOff>190500</xdr:rowOff>
    </xdr:from>
    <xdr:to>
      <xdr:col>49</xdr:col>
      <xdr:colOff>462802</xdr:colOff>
      <xdr:row>772</xdr:row>
      <xdr:rowOff>251573</xdr:rowOff>
    </xdr:to>
    <xdr:sp macro="" textlink="">
      <xdr:nvSpPr>
        <xdr:cNvPr id="49" name="テキスト ボックス 48"/>
        <xdr:cNvSpPr txBox="1"/>
      </xdr:nvSpPr>
      <xdr:spPr>
        <a:xfrm>
          <a:off x="6589058" y="52275441"/>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広告効果検証</a:t>
          </a:r>
          <a:endParaRPr lang="ja-JP" altLang="ja-JP">
            <a:effectLst/>
          </a:endParaRPr>
        </a:p>
      </xdr:txBody>
    </xdr:sp>
    <xdr:clientData/>
  </xdr:twoCellAnchor>
  <xdr:twoCellAnchor>
    <xdr:from>
      <xdr:col>33</xdr:col>
      <xdr:colOff>71526</xdr:colOff>
      <xdr:row>773</xdr:row>
      <xdr:rowOff>261661</xdr:rowOff>
    </xdr:from>
    <xdr:to>
      <xdr:col>49</xdr:col>
      <xdr:colOff>133532</xdr:colOff>
      <xdr:row>775</xdr:row>
      <xdr:rowOff>193697</xdr:rowOff>
    </xdr:to>
    <xdr:sp macro="" textlink="">
      <xdr:nvSpPr>
        <xdr:cNvPr id="50" name="テキスト ボックス 49"/>
        <xdr:cNvSpPr txBox="1"/>
      </xdr:nvSpPr>
      <xdr:spPr>
        <a:xfrm>
          <a:off x="6727820" y="52974132"/>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Ｊ．藤田雅弘（フリーランス）</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twoCellAnchor>
    <xdr:from>
      <xdr:col>32</xdr:col>
      <xdr:colOff>73211</xdr:colOff>
      <xdr:row>773</xdr:row>
      <xdr:rowOff>6910</xdr:rowOff>
    </xdr:from>
    <xdr:to>
      <xdr:col>44</xdr:col>
      <xdr:colOff>185829</xdr:colOff>
      <xdr:row>774</xdr:row>
      <xdr:rowOff>90394</xdr:rowOff>
    </xdr:to>
    <xdr:sp macro="" textlink="">
      <xdr:nvSpPr>
        <xdr:cNvPr id="51" name="テキスト ボックス 50"/>
        <xdr:cNvSpPr txBox="1"/>
      </xdr:nvSpPr>
      <xdr:spPr>
        <a:xfrm>
          <a:off x="6527799" y="52719381"/>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44816</xdr:colOff>
      <xdr:row>775</xdr:row>
      <xdr:rowOff>311714</xdr:rowOff>
    </xdr:from>
    <xdr:to>
      <xdr:col>49</xdr:col>
      <xdr:colOff>405085</xdr:colOff>
      <xdr:row>777</xdr:row>
      <xdr:rowOff>99750</xdr:rowOff>
    </xdr:to>
    <xdr:sp macro="" textlink="">
      <xdr:nvSpPr>
        <xdr:cNvPr id="52" name="大かっこ 51"/>
        <xdr:cNvSpPr/>
      </xdr:nvSpPr>
      <xdr:spPr>
        <a:xfrm>
          <a:off x="6499404" y="53651714"/>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123264</xdr:colOff>
      <xdr:row>776</xdr:row>
      <xdr:rowOff>56029</xdr:rowOff>
    </xdr:from>
    <xdr:to>
      <xdr:col>49</xdr:col>
      <xdr:colOff>451596</xdr:colOff>
      <xdr:row>777</xdr:row>
      <xdr:rowOff>117103</xdr:rowOff>
    </xdr:to>
    <xdr:sp macro="" textlink="">
      <xdr:nvSpPr>
        <xdr:cNvPr id="53" name="テキスト ボックス 52"/>
        <xdr:cNvSpPr txBox="1"/>
      </xdr:nvSpPr>
      <xdr:spPr>
        <a:xfrm>
          <a:off x="6577852" y="53709794"/>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クリエイティブディレクション、コピーライティング</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3" zoomScale="85" zoomScaleNormal="75" zoomScaleSheetLayoutView="85" zoomScalePageLayoutView="85" workbookViewId="0">
      <selection activeCell="AM117" sqref="AM117:AP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407</v>
      </c>
      <c r="AJ2" s="949" t="s">
        <v>773</v>
      </c>
      <c r="AK2" s="949"/>
      <c r="AL2" s="949"/>
      <c r="AM2" s="949"/>
      <c r="AN2" s="98" t="s">
        <v>407</v>
      </c>
      <c r="AO2" s="949">
        <v>20</v>
      </c>
      <c r="AP2" s="949"/>
      <c r="AQ2" s="949"/>
      <c r="AR2" s="99" t="s">
        <v>712</v>
      </c>
      <c r="AS2" s="955">
        <v>784</v>
      </c>
      <c r="AT2" s="955"/>
      <c r="AU2" s="955"/>
      <c r="AV2" s="98" t="str">
        <f>IF(AW2="","","-")</f>
        <v/>
      </c>
      <c r="AW2" s="915"/>
      <c r="AX2" s="915"/>
    </row>
    <row r="3" spans="1:50" ht="21" customHeight="1" thickBot="1" x14ac:dyDescent="0.2">
      <c r="A3" s="867" t="s">
        <v>705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713</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729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510</v>
      </c>
      <c r="H5" s="840"/>
      <c r="I5" s="840"/>
      <c r="J5" s="840"/>
      <c r="K5" s="840"/>
      <c r="L5" s="840"/>
      <c r="M5" s="841" t="s">
        <v>66</v>
      </c>
      <c r="N5" s="842"/>
      <c r="O5" s="842"/>
      <c r="P5" s="842"/>
      <c r="Q5" s="842"/>
      <c r="R5" s="843"/>
      <c r="S5" s="844" t="s">
        <v>70</v>
      </c>
      <c r="T5" s="840"/>
      <c r="U5" s="840"/>
      <c r="V5" s="840"/>
      <c r="W5" s="840"/>
      <c r="X5" s="845"/>
      <c r="Y5" s="697" t="s">
        <v>3</v>
      </c>
      <c r="Z5" s="543"/>
      <c r="AA5" s="543"/>
      <c r="AB5" s="543"/>
      <c r="AC5" s="543"/>
      <c r="AD5" s="544"/>
      <c r="AE5" s="698" t="s">
        <v>715</v>
      </c>
      <c r="AF5" s="698"/>
      <c r="AG5" s="698"/>
      <c r="AH5" s="698"/>
      <c r="AI5" s="698"/>
      <c r="AJ5" s="698"/>
      <c r="AK5" s="698"/>
      <c r="AL5" s="698"/>
      <c r="AM5" s="698"/>
      <c r="AN5" s="698"/>
      <c r="AO5" s="698"/>
      <c r="AP5" s="699"/>
      <c r="AQ5" s="700" t="s">
        <v>728</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719</v>
      </c>
      <c r="H7" s="499"/>
      <c r="I7" s="499"/>
      <c r="J7" s="499"/>
      <c r="K7" s="499"/>
      <c r="L7" s="499"/>
      <c r="M7" s="499"/>
      <c r="N7" s="499"/>
      <c r="O7" s="499"/>
      <c r="P7" s="499"/>
      <c r="Q7" s="499"/>
      <c r="R7" s="499"/>
      <c r="S7" s="499"/>
      <c r="T7" s="499"/>
      <c r="U7" s="499"/>
      <c r="V7" s="499"/>
      <c r="W7" s="499"/>
      <c r="X7" s="500"/>
      <c r="Y7" s="927" t="s">
        <v>390</v>
      </c>
      <c r="Z7" s="440"/>
      <c r="AA7" s="440"/>
      <c r="AB7" s="440"/>
      <c r="AC7" s="440"/>
      <c r="AD7" s="928"/>
      <c r="AE7" s="916" t="s">
        <v>717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256</v>
      </c>
      <c r="B8" s="496"/>
      <c r="C8" s="496"/>
      <c r="D8" s="496"/>
      <c r="E8" s="496"/>
      <c r="F8" s="497"/>
      <c r="G8" s="950" t="str">
        <f>入力規則等!A27</f>
        <v>-</v>
      </c>
      <c r="H8" s="719"/>
      <c r="I8" s="719"/>
      <c r="J8" s="719"/>
      <c r="K8" s="719"/>
      <c r="L8" s="719"/>
      <c r="M8" s="719"/>
      <c r="N8" s="719"/>
      <c r="O8" s="719"/>
      <c r="P8" s="719"/>
      <c r="Q8" s="719"/>
      <c r="R8" s="719"/>
      <c r="S8" s="719"/>
      <c r="T8" s="719"/>
      <c r="U8" s="719"/>
      <c r="V8" s="719"/>
      <c r="W8" s="719"/>
      <c r="X8" s="951"/>
      <c r="Y8" s="846" t="s">
        <v>257</v>
      </c>
      <c r="Z8" s="847"/>
      <c r="AA8" s="847"/>
      <c r="AB8" s="847"/>
      <c r="AC8" s="847"/>
      <c r="AD8" s="848"/>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730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731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8" t="s">
        <v>24</v>
      </c>
      <c r="B12" s="969"/>
      <c r="C12" s="969"/>
      <c r="D12" s="969"/>
      <c r="E12" s="969"/>
      <c r="F12" s="970"/>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702</v>
      </c>
      <c r="AE12" s="442"/>
      <c r="AF12" s="442"/>
      <c r="AG12" s="442"/>
      <c r="AH12" s="442"/>
      <c r="AI12" s="442"/>
      <c r="AJ12" s="443"/>
      <c r="AK12" s="447" t="s">
        <v>706</v>
      </c>
      <c r="AL12" s="442"/>
      <c r="AM12" s="442"/>
      <c r="AN12" s="442"/>
      <c r="AO12" s="442"/>
      <c r="AP12" s="442"/>
      <c r="AQ12" s="443"/>
      <c r="AR12" s="447" t="s">
        <v>707</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719</v>
      </c>
      <c r="Q13" s="657"/>
      <c r="R13" s="657"/>
      <c r="S13" s="657"/>
      <c r="T13" s="657"/>
      <c r="U13" s="657"/>
      <c r="V13" s="658"/>
      <c r="W13" s="656" t="s">
        <v>732</v>
      </c>
      <c r="X13" s="657"/>
      <c r="Y13" s="657"/>
      <c r="Z13" s="657"/>
      <c r="AA13" s="657"/>
      <c r="AB13" s="657"/>
      <c r="AC13" s="658"/>
      <c r="AD13" s="656">
        <v>187</v>
      </c>
      <c r="AE13" s="657"/>
      <c r="AF13" s="657"/>
      <c r="AG13" s="657"/>
      <c r="AH13" s="657"/>
      <c r="AI13" s="657"/>
      <c r="AJ13" s="658"/>
      <c r="AK13" s="656">
        <v>143</v>
      </c>
      <c r="AL13" s="657"/>
      <c r="AM13" s="657"/>
      <c r="AN13" s="657"/>
      <c r="AO13" s="657"/>
      <c r="AP13" s="657"/>
      <c r="AQ13" s="658"/>
      <c r="AR13" s="924"/>
      <c r="AS13" s="925"/>
      <c r="AT13" s="925"/>
      <c r="AU13" s="925"/>
      <c r="AV13" s="925"/>
      <c r="AW13" s="925"/>
      <c r="AX13" s="926"/>
    </row>
    <row r="14" spans="1:50" ht="21" customHeight="1" x14ac:dyDescent="0.15">
      <c r="A14" s="613"/>
      <c r="B14" s="614"/>
      <c r="C14" s="614"/>
      <c r="D14" s="614"/>
      <c r="E14" s="614"/>
      <c r="F14" s="615"/>
      <c r="G14" s="724"/>
      <c r="H14" s="725"/>
      <c r="I14" s="710" t="s">
        <v>8</v>
      </c>
      <c r="J14" s="761"/>
      <c r="K14" s="761"/>
      <c r="L14" s="761"/>
      <c r="M14" s="761"/>
      <c r="N14" s="761"/>
      <c r="O14" s="762"/>
      <c r="P14" s="656" t="s">
        <v>719</v>
      </c>
      <c r="Q14" s="657"/>
      <c r="R14" s="657"/>
      <c r="S14" s="657"/>
      <c r="T14" s="657"/>
      <c r="U14" s="657"/>
      <c r="V14" s="658"/>
      <c r="W14" s="656" t="s">
        <v>719</v>
      </c>
      <c r="X14" s="657"/>
      <c r="Y14" s="657"/>
      <c r="Z14" s="657"/>
      <c r="AA14" s="657"/>
      <c r="AB14" s="657"/>
      <c r="AC14" s="658"/>
      <c r="AD14" s="656" t="s">
        <v>719</v>
      </c>
      <c r="AE14" s="657"/>
      <c r="AF14" s="657"/>
      <c r="AG14" s="657"/>
      <c r="AH14" s="657"/>
      <c r="AI14" s="657"/>
      <c r="AJ14" s="658"/>
      <c r="AK14" s="656" t="s">
        <v>719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719</v>
      </c>
      <c r="Q15" s="657"/>
      <c r="R15" s="657"/>
      <c r="S15" s="657"/>
      <c r="T15" s="657"/>
      <c r="U15" s="657"/>
      <c r="V15" s="658"/>
      <c r="W15" s="656" t="s">
        <v>719</v>
      </c>
      <c r="X15" s="657"/>
      <c r="Y15" s="657"/>
      <c r="Z15" s="657"/>
      <c r="AA15" s="657"/>
      <c r="AB15" s="657"/>
      <c r="AC15" s="658"/>
      <c r="AD15" s="656" t="s">
        <v>719</v>
      </c>
      <c r="AE15" s="657"/>
      <c r="AF15" s="657"/>
      <c r="AG15" s="657"/>
      <c r="AH15" s="657"/>
      <c r="AI15" s="657"/>
      <c r="AJ15" s="658"/>
      <c r="AK15" s="656" t="s">
        <v>719</v>
      </c>
      <c r="AL15" s="657"/>
      <c r="AM15" s="657"/>
      <c r="AN15" s="657"/>
      <c r="AO15" s="657"/>
      <c r="AP15" s="657"/>
      <c r="AQ15" s="658"/>
      <c r="AR15" s="656" t="s">
        <v>719</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719</v>
      </c>
      <c r="Q16" s="657"/>
      <c r="R16" s="657"/>
      <c r="S16" s="657"/>
      <c r="T16" s="657"/>
      <c r="U16" s="657"/>
      <c r="V16" s="658"/>
      <c r="W16" s="656" t="s">
        <v>719</v>
      </c>
      <c r="X16" s="657"/>
      <c r="Y16" s="657"/>
      <c r="Z16" s="657"/>
      <c r="AA16" s="657"/>
      <c r="AB16" s="657"/>
      <c r="AC16" s="658"/>
      <c r="AD16" s="656" t="s">
        <v>719</v>
      </c>
      <c r="AE16" s="657"/>
      <c r="AF16" s="657"/>
      <c r="AG16" s="657"/>
      <c r="AH16" s="657"/>
      <c r="AI16" s="657"/>
      <c r="AJ16" s="658"/>
      <c r="AK16" s="656" t="s">
        <v>719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719</v>
      </c>
      <c r="Q17" s="657"/>
      <c r="R17" s="657"/>
      <c r="S17" s="657"/>
      <c r="T17" s="657"/>
      <c r="U17" s="657"/>
      <c r="V17" s="658"/>
      <c r="W17" s="656" t="s">
        <v>719</v>
      </c>
      <c r="X17" s="657"/>
      <c r="Y17" s="657"/>
      <c r="Z17" s="657"/>
      <c r="AA17" s="657"/>
      <c r="AB17" s="657"/>
      <c r="AC17" s="658"/>
      <c r="AD17" s="656" t="s">
        <v>719</v>
      </c>
      <c r="AE17" s="657"/>
      <c r="AF17" s="657"/>
      <c r="AG17" s="657"/>
      <c r="AH17" s="657"/>
      <c r="AI17" s="657"/>
      <c r="AJ17" s="658"/>
      <c r="AK17" s="656" t="s">
        <v>719</v>
      </c>
      <c r="AL17" s="657"/>
      <c r="AM17" s="657"/>
      <c r="AN17" s="657"/>
      <c r="AO17" s="657"/>
      <c r="AP17" s="657"/>
      <c r="AQ17" s="658"/>
      <c r="AR17" s="922"/>
      <c r="AS17" s="922"/>
      <c r="AT17" s="922"/>
      <c r="AU17" s="922"/>
      <c r="AV17" s="922"/>
      <c r="AW17" s="922"/>
      <c r="AX17" s="923"/>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187</v>
      </c>
      <c r="AE18" s="879"/>
      <c r="AF18" s="879"/>
      <c r="AG18" s="879"/>
      <c r="AH18" s="879"/>
      <c r="AI18" s="879"/>
      <c r="AJ18" s="880"/>
      <c r="AK18" s="878">
        <f>SUM(AK13:AQ17)</f>
        <v>143</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c r="X19" s="657"/>
      <c r="Y19" s="657"/>
      <c r="Z19" s="657"/>
      <c r="AA19" s="657"/>
      <c r="AB19" s="657"/>
      <c r="AC19" s="658"/>
      <c r="AD19" s="656">
        <v>111</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0.5935828877005348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1"/>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0.5935828877005348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710</v>
      </c>
      <c r="B22" s="978"/>
      <c r="C22" s="978"/>
      <c r="D22" s="978"/>
      <c r="E22" s="978"/>
      <c r="F22" s="979"/>
      <c r="G22" s="973" t="s">
        <v>333</v>
      </c>
      <c r="H22" s="222"/>
      <c r="I22" s="222"/>
      <c r="J22" s="222"/>
      <c r="K22" s="222"/>
      <c r="L22" s="222"/>
      <c r="M22" s="222"/>
      <c r="N22" s="222"/>
      <c r="O22" s="223"/>
      <c r="P22" s="938" t="s">
        <v>708</v>
      </c>
      <c r="Q22" s="222"/>
      <c r="R22" s="222"/>
      <c r="S22" s="222"/>
      <c r="T22" s="222"/>
      <c r="U22" s="222"/>
      <c r="V22" s="223"/>
      <c r="W22" s="938" t="s">
        <v>709</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733</v>
      </c>
      <c r="H23" s="975"/>
      <c r="I23" s="975"/>
      <c r="J23" s="975"/>
      <c r="K23" s="975"/>
      <c r="L23" s="975"/>
      <c r="M23" s="975"/>
      <c r="N23" s="975"/>
      <c r="O23" s="976"/>
      <c r="P23" s="924">
        <v>143</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56"/>
      <c r="Q24" s="657"/>
      <c r="R24" s="657"/>
      <c r="S24" s="657"/>
      <c r="T24" s="657"/>
      <c r="U24" s="657"/>
      <c r="V24" s="658"/>
      <c r="W24" s="656"/>
      <c r="X24" s="657"/>
      <c r="Y24" s="657"/>
      <c r="Z24" s="657"/>
      <c r="AA24" s="657"/>
      <c r="AB24" s="657"/>
      <c r="AC24" s="65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56"/>
      <c r="Q25" s="657"/>
      <c r="R25" s="657"/>
      <c r="S25" s="657"/>
      <c r="T25" s="657"/>
      <c r="U25" s="657"/>
      <c r="V25" s="658"/>
      <c r="W25" s="656"/>
      <c r="X25" s="657"/>
      <c r="Y25" s="657"/>
      <c r="Z25" s="657"/>
      <c r="AA25" s="657"/>
      <c r="AB25" s="657"/>
      <c r="AC25" s="65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56"/>
      <c r="Q26" s="657"/>
      <c r="R26" s="657"/>
      <c r="S26" s="657"/>
      <c r="T26" s="657"/>
      <c r="U26" s="657"/>
      <c r="V26" s="658"/>
      <c r="W26" s="656"/>
      <c r="X26" s="657"/>
      <c r="Y26" s="657"/>
      <c r="Z26" s="657"/>
      <c r="AA26" s="657"/>
      <c r="AB26" s="657"/>
      <c r="AC26" s="65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56"/>
      <c r="Q27" s="657"/>
      <c r="R27" s="657"/>
      <c r="S27" s="657"/>
      <c r="T27" s="657"/>
      <c r="U27" s="657"/>
      <c r="V27" s="658"/>
      <c r="W27" s="656"/>
      <c r="X27" s="657"/>
      <c r="Y27" s="657"/>
      <c r="Z27" s="657"/>
      <c r="AA27" s="657"/>
      <c r="AB27" s="657"/>
      <c r="AC27" s="65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78">
        <f>P29-SUM(P23:P27)</f>
        <v>0</v>
      </c>
      <c r="Q28" s="879"/>
      <c r="R28" s="879"/>
      <c r="S28" s="879"/>
      <c r="T28" s="879"/>
      <c r="U28" s="879"/>
      <c r="V28" s="880"/>
      <c r="W28" s="878">
        <f>W29-SUM(W23:W27)</f>
        <v>0</v>
      </c>
      <c r="X28" s="879"/>
      <c r="Y28" s="879"/>
      <c r="Z28" s="879"/>
      <c r="AA28" s="879"/>
      <c r="AB28" s="879"/>
      <c r="AC28" s="88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56">
        <f>AK13</f>
        <v>143</v>
      </c>
      <c r="Q29" s="657"/>
      <c r="R29" s="657"/>
      <c r="S29" s="657"/>
      <c r="T29" s="657"/>
      <c r="U29" s="657"/>
      <c r="V29" s="658"/>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1" t="s">
        <v>348</v>
      </c>
      <c r="B30" s="862"/>
      <c r="C30" s="862"/>
      <c r="D30" s="862"/>
      <c r="E30" s="862"/>
      <c r="F30" s="863"/>
      <c r="G30" s="772" t="s">
        <v>146</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391</v>
      </c>
      <c r="AF30" s="859"/>
      <c r="AG30" s="859"/>
      <c r="AH30" s="860"/>
      <c r="AI30" s="919" t="s">
        <v>413</v>
      </c>
      <c r="AJ30" s="919"/>
      <c r="AK30" s="919"/>
      <c r="AL30" s="858"/>
      <c r="AM30" s="919" t="s">
        <v>510</v>
      </c>
      <c r="AN30" s="919"/>
      <c r="AO30" s="919"/>
      <c r="AP30" s="858"/>
      <c r="AQ30" s="766" t="s">
        <v>232</v>
      </c>
      <c r="AR30" s="767"/>
      <c r="AS30" s="767"/>
      <c r="AT30" s="768"/>
      <c r="AU30" s="773" t="s">
        <v>134</v>
      </c>
      <c r="AV30" s="773"/>
      <c r="AW30" s="773"/>
      <c r="AX30" s="921"/>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20"/>
      <c r="AJ31" s="920"/>
      <c r="AK31" s="920"/>
      <c r="AL31" s="408"/>
      <c r="AM31" s="920"/>
      <c r="AN31" s="920"/>
      <c r="AO31" s="920"/>
      <c r="AP31" s="408"/>
      <c r="AQ31" s="250" t="s">
        <v>719</v>
      </c>
      <c r="AR31" s="201"/>
      <c r="AS31" s="136" t="s">
        <v>233</v>
      </c>
      <c r="AT31" s="137"/>
      <c r="AU31" s="200" t="s">
        <v>719</v>
      </c>
      <c r="AV31" s="200"/>
      <c r="AW31" s="393" t="s">
        <v>179</v>
      </c>
      <c r="AX31" s="394"/>
    </row>
    <row r="32" spans="1:50" ht="23.25" customHeight="1" x14ac:dyDescent="0.15">
      <c r="A32" s="398"/>
      <c r="B32" s="396"/>
      <c r="C32" s="396"/>
      <c r="D32" s="396"/>
      <c r="E32" s="396"/>
      <c r="F32" s="397"/>
      <c r="G32" s="564" t="s">
        <v>719</v>
      </c>
      <c r="H32" s="565"/>
      <c r="I32" s="565"/>
      <c r="J32" s="565"/>
      <c r="K32" s="565"/>
      <c r="L32" s="565"/>
      <c r="M32" s="565"/>
      <c r="N32" s="565"/>
      <c r="O32" s="566"/>
      <c r="P32" s="108" t="s">
        <v>719</v>
      </c>
      <c r="Q32" s="108"/>
      <c r="R32" s="108"/>
      <c r="S32" s="108"/>
      <c r="T32" s="108"/>
      <c r="U32" s="108"/>
      <c r="V32" s="108"/>
      <c r="W32" s="108"/>
      <c r="X32" s="109"/>
      <c r="Y32" s="471" t="s">
        <v>12</v>
      </c>
      <c r="Z32" s="531"/>
      <c r="AA32" s="532"/>
      <c r="AB32" s="461" t="s">
        <v>719</v>
      </c>
      <c r="AC32" s="461"/>
      <c r="AD32" s="461"/>
      <c r="AE32" s="218" t="s">
        <v>719</v>
      </c>
      <c r="AF32" s="219"/>
      <c r="AG32" s="219"/>
      <c r="AH32" s="219"/>
      <c r="AI32" s="218" t="s">
        <v>719</v>
      </c>
      <c r="AJ32" s="219"/>
      <c r="AK32" s="219"/>
      <c r="AL32" s="219"/>
      <c r="AM32" s="218" t="s">
        <v>719</v>
      </c>
      <c r="AN32" s="219"/>
      <c r="AO32" s="219"/>
      <c r="AP32" s="219"/>
      <c r="AQ32" s="336" t="s">
        <v>719</v>
      </c>
      <c r="AR32" s="208"/>
      <c r="AS32" s="208"/>
      <c r="AT32" s="337"/>
      <c r="AU32" s="219" t="s">
        <v>719</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719</v>
      </c>
      <c r="AC33" s="523"/>
      <c r="AD33" s="523"/>
      <c r="AE33" s="218" t="s">
        <v>719</v>
      </c>
      <c r="AF33" s="219"/>
      <c r="AG33" s="219"/>
      <c r="AH33" s="219"/>
      <c r="AI33" s="218" t="s">
        <v>719</v>
      </c>
      <c r="AJ33" s="219"/>
      <c r="AK33" s="219"/>
      <c r="AL33" s="219"/>
      <c r="AM33" s="218" t="s">
        <v>719</v>
      </c>
      <c r="AN33" s="219"/>
      <c r="AO33" s="219"/>
      <c r="AP33" s="219"/>
      <c r="AQ33" s="336" t="s">
        <v>719</v>
      </c>
      <c r="AR33" s="208"/>
      <c r="AS33" s="208"/>
      <c r="AT33" s="337"/>
      <c r="AU33" s="219" t="s">
        <v>719</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719</v>
      </c>
      <c r="AF34" s="219"/>
      <c r="AG34" s="219"/>
      <c r="AH34" s="219"/>
      <c r="AI34" s="218" t="s">
        <v>719</v>
      </c>
      <c r="AJ34" s="219"/>
      <c r="AK34" s="219"/>
      <c r="AL34" s="219"/>
      <c r="AM34" s="218" t="s">
        <v>719</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 hidden="1" customHeight="1" x14ac:dyDescent="0.15">
      <c r="A37" s="769" t="s">
        <v>348</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14"/>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348</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14"/>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348</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29" t="s">
        <v>134</v>
      </c>
      <c r="AV51" s="929"/>
      <c r="AW51" s="929"/>
      <c r="AX51" s="930"/>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348</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29" t="s">
        <v>134</v>
      </c>
      <c r="AV58" s="929"/>
      <c r="AW58" s="929"/>
      <c r="AX58" s="930"/>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349</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344</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354</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349</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343</v>
      </c>
      <c r="AP79" s="274"/>
      <c r="AQ79" s="274"/>
      <c r="AR79" s="76"/>
      <c r="AS79" s="273"/>
      <c r="AT79" s="274"/>
      <c r="AU79" s="274"/>
      <c r="AV79" s="274"/>
      <c r="AW79" s="274"/>
      <c r="AX79" s="972"/>
      <c r="AY79">
        <f>COUNTIF($AR$79,"☑")</f>
        <v>0</v>
      </c>
    </row>
    <row r="80" spans="1:51" ht="18.75" customHeight="1" x14ac:dyDescent="0.15">
      <c r="A80" s="864"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5"/>
      <c r="B82" s="527"/>
      <c r="C82" s="425"/>
      <c r="D82" s="425"/>
      <c r="E82" s="425"/>
      <c r="F82" s="426"/>
      <c r="G82" s="675" t="s">
        <v>734</v>
      </c>
      <c r="H82" s="675"/>
      <c r="I82" s="675"/>
      <c r="J82" s="675"/>
      <c r="K82" s="675"/>
      <c r="L82" s="675"/>
      <c r="M82" s="675"/>
      <c r="N82" s="675"/>
      <c r="O82" s="675"/>
      <c r="P82" s="675"/>
      <c r="Q82" s="675"/>
      <c r="R82" s="675"/>
      <c r="S82" s="675"/>
      <c r="T82" s="675"/>
      <c r="U82" s="675"/>
      <c r="V82" s="675"/>
      <c r="W82" s="675"/>
      <c r="X82" s="675"/>
      <c r="Y82" s="675"/>
      <c r="Z82" s="675"/>
      <c r="AA82" s="676"/>
      <c r="AB82" s="884" t="s">
        <v>774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c r="AY82">
        <f t="shared" ref="AY82:AY89" si="10">$AY$80</f>
        <v>1</v>
      </c>
    </row>
    <row r="83" spans="1:60" ht="22.5" customHeight="1" x14ac:dyDescent="0.15">
      <c r="A83" s="865"/>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c r="AY83">
        <f t="shared" si="10"/>
        <v>1</v>
      </c>
    </row>
    <row r="84" spans="1:60" ht="19.5" customHeight="1" x14ac:dyDescent="0.15">
      <c r="A84" s="865"/>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c r="AY84">
        <f t="shared" si="10"/>
        <v>1</v>
      </c>
    </row>
    <row r="85" spans="1:60" ht="18.75" customHeight="1" x14ac:dyDescent="0.15">
      <c r="A85" s="86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1</v>
      </c>
      <c r="AZ85" s="10"/>
      <c r="BA85" s="10"/>
      <c r="BB85" s="10"/>
      <c r="BC85" s="10"/>
    </row>
    <row r="86" spans="1:60" ht="18.75" customHeight="1" x14ac:dyDescent="0.15">
      <c r="A86" s="86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t="s">
        <v>719</v>
      </c>
      <c r="AR86" s="200"/>
      <c r="AS86" s="136" t="s">
        <v>233</v>
      </c>
      <c r="AT86" s="137"/>
      <c r="AU86" s="200">
        <v>3</v>
      </c>
      <c r="AV86" s="200"/>
      <c r="AW86" s="393" t="s">
        <v>179</v>
      </c>
      <c r="AX86" s="394"/>
      <c r="AY86">
        <f t="shared" si="10"/>
        <v>1</v>
      </c>
      <c r="AZ86" s="10"/>
      <c r="BA86" s="10"/>
      <c r="BB86" s="10"/>
      <c r="BC86" s="10"/>
      <c r="BD86" s="10"/>
      <c r="BE86" s="10"/>
      <c r="BF86" s="10"/>
      <c r="BG86" s="10"/>
      <c r="BH86" s="10"/>
    </row>
    <row r="87" spans="1:60" ht="23.25" customHeight="1" x14ac:dyDescent="0.15">
      <c r="A87" s="865"/>
      <c r="B87" s="425"/>
      <c r="C87" s="425"/>
      <c r="D87" s="425"/>
      <c r="E87" s="425"/>
      <c r="F87" s="426"/>
      <c r="G87" s="107" t="s">
        <v>735</v>
      </c>
      <c r="H87" s="108"/>
      <c r="I87" s="108"/>
      <c r="J87" s="108"/>
      <c r="K87" s="108"/>
      <c r="L87" s="108"/>
      <c r="M87" s="108"/>
      <c r="N87" s="108"/>
      <c r="O87" s="109"/>
      <c r="P87" s="108" t="s">
        <v>736</v>
      </c>
      <c r="Q87" s="514"/>
      <c r="R87" s="514"/>
      <c r="S87" s="514"/>
      <c r="T87" s="514"/>
      <c r="U87" s="514"/>
      <c r="V87" s="514"/>
      <c r="W87" s="514"/>
      <c r="X87" s="515"/>
      <c r="Y87" s="561" t="s">
        <v>62</v>
      </c>
      <c r="Z87" s="562"/>
      <c r="AA87" s="563"/>
      <c r="AB87" s="461" t="s">
        <v>720</v>
      </c>
      <c r="AC87" s="461"/>
      <c r="AD87" s="461"/>
      <c r="AE87" s="218" t="s">
        <v>719</v>
      </c>
      <c r="AF87" s="219"/>
      <c r="AG87" s="219"/>
      <c r="AH87" s="219"/>
      <c r="AI87" s="218" t="s">
        <v>732</v>
      </c>
      <c r="AJ87" s="219"/>
      <c r="AK87" s="219"/>
      <c r="AL87" s="219"/>
      <c r="AM87" s="218">
        <v>54952</v>
      </c>
      <c r="AN87" s="219"/>
      <c r="AO87" s="219"/>
      <c r="AP87" s="219"/>
      <c r="AQ87" s="336" t="s">
        <v>719</v>
      </c>
      <c r="AR87" s="208"/>
      <c r="AS87" s="208"/>
      <c r="AT87" s="337"/>
      <c r="AU87" s="219" t="s">
        <v>719</v>
      </c>
      <c r="AV87" s="219"/>
      <c r="AW87" s="219"/>
      <c r="AX87" s="221"/>
      <c r="AY87">
        <f t="shared" si="10"/>
        <v>1</v>
      </c>
    </row>
    <row r="88" spans="1:60" ht="23.25" customHeight="1" x14ac:dyDescent="0.15">
      <c r="A88" s="865"/>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t="s">
        <v>407</v>
      </c>
      <c r="AC88" s="523"/>
      <c r="AD88" s="523"/>
      <c r="AE88" s="218" t="s">
        <v>719</v>
      </c>
      <c r="AF88" s="219"/>
      <c r="AG88" s="219"/>
      <c r="AH88" s="219"/>
      <c r="AI88" s="218" t="s">
        <v>719</v>
      </c>
      <c r="AJ88" s="219"/>
      <c r="AK88" s="219"/>
      <c r="AL88" s="219"/>
      <c r="AM88" s="218" t="s">
        <v>732</v>
      </c>
      <c r="AN88" s="219"/>
      <c r="AO88" s="219"/>
      <c r="AP88" s="219"/>
      <c r="AQ88" s="336" t="s">
        <v>719</v>
      </c>
      <c r="AR88" s="208"/>
      <c r="AS88" s="208"/>
      <c r="AT88" s="337"/>
      <c r="AU88" s="219"/>
      <c r="AV88" s="219"/>
      <c r="AW88" s="219"/>
      <c r="AX88" s="221"/>
      <c r="AY88">
        <f t="shared" si="10"/>
        <v>1</v>
      </c>
      <c r="AZ88" s="10"/>
      <c r="BA88" s="10"/>
      <c r="BB88" s="10"/>
      <c r="BC88" s="10"/>
    </row>
    <row r="89" spans="1:60" ht="23.25" customHeight="1" thickBot="1" x14ac:dyDescent="0.2">
      <c r="A89" s="865"/>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t="s">
        <v>719</v>
      </c>
      <c r="AF89" s="226"/>
      <c r="AG89" s="226"/>
      <c r="AH89" s="226"/>
      <c r="AI89" s="225" t="s">
        <v>719</v>
      </c>
      <c r="AJ89" s="226"/>
      <c r="AK89" s="226"/>
      <c r="AL89" s="226"/>
      <c r="AM89" s="225" t="s">
        <v>732</v>
      </c>
      <c r="AN89" s="226"/>
      <c r="AO89" s="226"/>
      <c r="AP89" s="226"/>
      <c r="AQ89" s="336" t="s">
        <v>719</v>
      </c>
      <c r="AR89" s="208"/>
      <c r="AS89" s="208"/>
      <c r="AT89" s="337"/>
      <c r="AU89" s="219" t="s">
        <v>719</v>
      </c>
      <c r="AV89" s="219"/>
      <c r="AW89" s="219"/>
      <c r="AX89" s="221"/>
      <c r="AY89">
        <f t="shared" si="10"/>
        <v>1</v>
      </c>
      <c r="AZ89" s="10"/>
      <c r="BA89" s="10"/>
      <c r="BB89" s="10"/>
      <c r="BC89" s="10"/>
      <c r="BD89" s="10"/>
      <c r="BE89" s="10"/>
      <c r="BF89" s="10"/>
      <c r="BG89" s="10"/>
      <c r="BH89" s="10"/>
    </row>
    <row r="90" spans="1:60" ht="18.75" hidden="1" customHeight="1" x14ac:dyDescent="0.15">
      <c r="A90" s="86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6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5"/>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5"/>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544</v>
      </c>
      <c r="AV100" s="318"/>
      <c r="AW100" s="318"/>
      <c r="AX100" s="320"/>
    </row>
    <row r="101" spans="1:60" ht="23.25" customHeight="1" x14ac:dyDescent="0.15">
      <c r="A101" s="419"/>
      <c r="B101" s="420"/>
      <c r="C101" s="420"/>
      <c r="D101" s="420"/>
      <c r="E101" s="420"/>
      <c r="F101" s="421"/>
      <c r="G101" s="108" t="s">
        <v>407</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407</v>
      </c>
      <c r="AC101" s="461"/>
      <c r="AD101" s="461"/>
      <c r="AE101" s="282" t="s">
        <v>719</v>
      </c>
      <c r="AF101" s="282"/>
      <c r="AG101" s="282"/>
      <c r="AH101" s="282"/>
      <c r="AI101" s="282" t="s">
        <v>732</v>
      </c>
      <c r="AJ101" s="282"/>
      <c r="AK101" s="282"/>
      <c r="AL101" s="282"/>
      <c r="AM101" s="282" t="s">
        <v>732</v>
      </c>
      <c r="AN101" s="282"/>
      <c r="AO101" s="282"/>
      <c r="AP101" s="282"/>
      <c r="AQ101" s="282" t="s">
        <v>719</v>
      </c>
      <c r="AR101" s="282"/>
      <c r="AS101" s="282"/>
      <c r="AT101" s="282"/>
      <c r="AU101" s="218" t="s">
        <v>719</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407</v>
      </c>
      <c r="AC102" s="461"/>
      <c r="AD102" s="461"/>
      <c r="AE102" s="282" t="s">
        <v>719</v>
      </c>
      <c r="AF102" s="282"/>
      <c r="AG102" s="282"/>
      <c r="AH102" s="282"/>
      <c r="AI102" s="282" t="s">
        <v>732</v>
      </c>
      <c r="AJ102" s="282"/>
      <c r="AK102" s="282"/>
      <c r="AL102" s="282"/>
      <c r="AM102" s="282" t="s">
        <v>732</v>
      </c>
      <c r="AN102" s="282"/>
      <c r="AO102" s="282"/>
      <c r="AP102" s="282"/>
      <c r="AQ102" s="282" t="s">
        <v>732</v>
      </c>
      <c r="AR102" s="282"/>
      <c r="AS102" s="282"/>
      <c r="AT102" s="282"/>
      <c r="AU102" s="225" t="s">
        <v>719</v>
      </c>
      <c r="AV102" s="226"/>
      <c r="AW102" s="226"/>
      <c r="AX102" s="321"/>
    </row>
    <row r="103" spans="1:60" ht="31.5" hidden="1" customHeight="1" x14ac:dyDescent="0.15">
      <c r="A103" s="416" t="s">
        <v>350</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350</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t="s">
        <v>732</v>
      </c>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350</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350</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545</v>
      </c>
      <c r="AR115" s="591"/>
      <c r="AS115" s="591"/>
      <c r="AT115" s="591"/>
      <c r="AU115" s="591"/>
      <c r="AV115" s="591"/>
      <c r="AW115" s="591"/>
      <c r="AX115" s="592"/>
    </row>
    <row r="116" spans="1:51" ht="23.25" customHeight="1" x14ac:dyDescent="0.15">
      <c r="A116" s="436"/>
      <c r="B116" s="437"/>
      <c r="C116" s="437"/>
      <c r="D116" s="437"/>
      <c r="E116" s="437"/>
      <c r="F116" s="438"/>
      <c r="G116" s="388" t="s">
        <v>775</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721</v>
      </c>
      <c r="AC116" s="463"/>
      <c r="AD116" s="464"/>
      <c r="AE116" s="282" t="s">
        <v>407</v>
      </c>
      <c r="AF116" s="282"/>
      <c r="AG116" s="282"/>
      <c r="AH116" s="282"/>
      <c r="AI116" s="282" t="s">
        <v>732</v>
      </c>
      <c r="AJ116" s="282"/>
      <c r="AK116" s="282"/>
      <c r="AL116" s="282"/>
      <c r="AM116" s="282">
        <f>(15766599+94800200)/54952</f>
        <v>2012.0614172368612</v>
      </c>
      <c r="AN116" s="282"/>
      <c r="AO116" s="282"/>
      <c r="AP116" s="282"/>
      <c r="AQ116" s="218" t="s">
        <v>732</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407</v>
      </c>
      <c r="AC117" s="473"/>
      <c r="AD117" s="474"/>
      <c r="AE117" s="551" t="s">
        <v>407</v>
      </c>
      <c r="AF117" s="551"/>
      <c r="AG117" s="551"/>
      <c r="AH117" s="551"/>
      <c r="AI117" s="551" t="s">
        <v>732</v>
      </c>
      <c r="AJ117" s="551"/>
      <c r="AK117" s="551"/>
      <c r="AL117" s="551"/>
      <c r="AM117" s="551" t="s">
        <v>776</v>
      </c>
      <c r="AN117" s="551"/>
      <c r="AO117" s="551"/>
      <c r="AP117" s="551"/>
      <c r="AQ117" s="551" t="s">
        <v>407</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545</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545</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545</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541</v>
      </c>
      <c r="H125" s="388"/>
      <c r="I125" s="388"/>
      <c r="J125" s="388"/>
      <c r="K125" s="388"/>
      <c r="L125" s="388"/>
      <c r="M125" s="388"/>
      <c r="N125" s="388"/>
      <c r="O125" s="388"/>
      <c r="P125" s="388"/>
      <c r="Q125" s="388"/>
      <c r="R125" s="388"/>
      <c r="S125" s="388"/>
      <c r="T125" s="388"/>
      <c r="U125" s="388"/>
      <c r="V125" s="388"/>
      <c r="W125" s="388"/>
      <c r="X125" s="934"/>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5"/>
      <c r="Y126" s="471" t="s">
        <v>49</v>
      </c>
      <c r="Z126" s="445"/>
      <c r="AA126" s="446"/>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31"/>
      <c r="Z127" s="932"/>
      <c r="AA127" s="933"/>
      <c r="AB127" s="408" t="s">
        <v>11</v>
      </c>
      <c r="AC127" s="409"/>
      <c r="AD127" s="410"/>
      <c r="AE127" s="247" t="s">
        <v>391</v>
      </c>
      <c r="AF127" s="247"/>
      <c r="AG127" s="247"/>
      <c r="AH127" s="247"/>
      <c r="AI127" s="247" t="s">
        <v>413</v>
      </c>
      <c r="AJ127" s="247"/>
      <c r="AK127" s="247"/>
      <c r="AL127" s="247"/>
      <c r="AM127" s="247" t="s">
        <v>510</v>
      </c>
      <c r="AN127" s="247"/>
      <c r="AO127" s="247"/>
      <c r="AP127" s="247"/>
      <c r="AQ127" s="590" t="s">
        <v>545</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542</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772</v>
      </c>
      <c r="AR133" s="200"/>
      <c r="AS133" s="136" t="s">
        <v>233</v>
      </c>
      <c r="AT133" s="137"/>
      <c r="AU133" s="201" t="s">
        <v>772</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407</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407</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36"/>
      <c r="E430" s="175" t="s">
        <v>400</v>
      </c>
      <c r="F430" s="898"/>
      <c r="G430" s="899" t="s">
        <v>252</v>
      </c>
      <c r="H430" s="126"/>
      <c r="I430" s="126"/>
      <c r="J430" s="900" t="s">
        <v>718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772</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719</v>
      </c>
      <c r="AF435" s="208"/>
      <c r="AG435" s="208"/>
      <c r="AH435" s="337"/>
      <c r="AI435" s="336" t="s">
        <v>719</v>
      </c>
      <c r="AJ435" s="208"/>
      <c r="AK435" s="208"/>
      <c r="AL435" s="208"/>
      <c r="AM435" s="336" t="s">
        <v>719</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27" customHeight="1" x14ac:dyDescent="0.15">
      <c r="A702" s="870" t="s">
        <v>140</v>
      </c>
      <c r="B702" s="871"/>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716</v>
      </c>
      <c r="AE702" s="342"/>
      <c r="AF702" s="342"/>
      <c r="AG702" s="380" t="s">
        <v>738</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72"/>
      <c r="B703" s="873"/>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2" t="s">
        <v>716</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36.75" customHeight="1" x14ac:dyDescent="0.15">
      <c r="A704" s="874"/>
      <c r="B704" s="875"/>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716</v>
      </c>
      <c r="AE704" s="782"/>
      <c r="AF704" s="782"/>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716</v>
      </c>
      <c r="AE705" s="714"/>
      <c r="AF705" s="714"/>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724</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724</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725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725</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725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716</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6" t="s">
        <v>345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725</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52" t="s">
        <v>346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725</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725</v>
      </c>
      <c r="AE714" s="804"/>
      <c r="AF714" s="805"/>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725</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725</v>
      </c>
      <c r="AE716" s="626"/>
      <c r="AF716" s="626"/>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743</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716</v>
      </c>
      <c r="AE718" s="323"/>
      <c r="AF718" s="323"/>
      <c r="AG718" s="130" t="s">
        <v>742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725</v>
      </c>
      <c r="AE719" s="604"/>
      <c r="AF719" s="604"/>
      <c r="AG719" s="128" t="s">
        <v>772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t="s">
        <v>772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7" t="s">
        <v>744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5" t="s">
        <v>675</v>
      </c>
      <c r="B737" s="211"/>
      <c r="C737" s="211"/>
      <c r="D737" s="212"/>
      <c r="E737" s="959" t="s">
        <v>719</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398</v>
      </c>
      <c r="B738" s="361"/>
      <c r="C738" s="361"/>
      <c r="D738" s="361"/>
      <c r="E738" s="959" t="s">
        <v>719</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397</v>
      </c>
      <c r="B739" s="361"/>
      <c r="C739" s="361"/>
      <c r="D739" s="361"/>
      <c r="E739" s="959" t="s">
        <v>719</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396</v>
      </c>
      <c r="B740" s="361"/>
      <c r="C740" s="361"/>
      <c r="D740" s="361"/>
      <c r="E740" s="959" t="s">
        <v>719</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395</v>
      </c>
      <c r="B741" s="361"/>
      <c r="C741" s="361"/>
      <c r="D741" s="361"/>
      <c r="E741" s="959" t="s">
        <v>719</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394</v>
      </c>
      <c r="B742" s="361"/>
      <c r="C742" s="361"/>
      <c r="D742" s="361"/>
      <c r="E742" s="959" t="s">
        <v>719</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393</v>
      </c>
      <c r="B743" s="361"/>
      <c r="C743" s="361"/>
      <c r="D743" s="361"/>
      <c r="E743" s="959" t="s">
        <v>719</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392</v>
      </c>
      <c r="B744" s="361"/>
      <c r="C744" s="361"/>
      <c r="D744" s="361"/>
      <c r="E744" s="959" t="s">
        <v>719</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391</v>
      </c>
      <c r="B745" s="361"/>
      <c r="C745" s="361"/>
      <c r="D745" s="361"/>
      <c r="E745" s="996" t="s">
        <v>719</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548</v>
      </c>
      <c r="B746" s="361"/>
      <c r="C746" s="361"/>
      <c r="D746" s="361"/>
      <c r="E746" s="965"/>
      <c r="F746" s="963"/>
      <c r="G746" s="963"/>
      <c r="H746" s="100" t="str">
        <f>IF(E746="","","-")</f>
        <v/>
      </c>
      <c r="I746" s="963"/>
      <c r="J746" s="963"/>
      <c r="K746" s="100" t="str">
        <f>IF(I746="","","-")</f>
        <v/>
      </c>
      <c r="L746" s="964"/>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510</v>
      </c>
      <c r="B747" s="361"/>
      <c r="C747" s="361"/>
      <c r="D747" s="361"/>
      <c r="E747" s="965" t="s">
        <v>713</v>
      </c>
      <c r="F747" s="963"/>
      <c r="G747" s="963"/>
      <c r="H747" s="100" t="str">
        <f>IF(E747="","","-")</f>
        <v>-</v>
      </c>
      <c r="I747" s="963" t="s">
        <v>414</v>
      </c>
      <c r="J747" s="963"/>
      <c r="K747" s="100" t="str">
        <f>IF(I747="","","-")</f>
        <v>-</v>
      </c>
      <c r="L747" s="964">
        <v>70</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3" t="s">
        <v>385</v>
      </c>
      <c r="B748" s="614"/>
      <c r="C748" s="614"/>
      <c r="D748" s="614"/>
      <c r="E748" s="614"/>
      <c r="F748" s="615"/>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746</v>
      </c>
      <c r="H789" s="670"/>
      <c r="I789" s="670"/>
      <c r="J789" s="670"/>
      <c r="K789" s="671"/>
      <c r="L789" s="663" t="s">
        <v>760</v>
      </c>
      <c r="M789" s="664"/>
      <c r="N789" s="664"/>
      <c r="O789" s="664"/>
      <c r="P789" s="664"/>
      <c r="Q789" s="664"/>
      <c r="R789" s="664"/>
      <c r="S789" s="664"/>
      <c r="T789" s="664"/>
      <c r="U789" s="664"/>
      <c r="V789" s="664"/>
      <c r="W789" s="664"/>
      <c r="X789" s="665"/>
      <c r="Y789" s="383">
        <v>8.5</v>
      </c>
      <c r="Z789" s="384"/>
      <c r="AA789" s="384"/>
      <c r="AB789" s="801"/>
      <c r="AC789" s="669" t="s">
        <v>764</v>
      </c>
      <c r="AD789" s="670"/>
      <c r="AE789" s="670"/>
      <c r="AF789" s="670"/>
      <c r="AG789" s="671"/>
      <c r="AH789" s="663"/>
      <c r="AI789" s="664"/>
      <c r="AJ789" s="664"/>
      <c r="AK789" s="664"/>
      <c r="AL789" s="664"/>
      <c r="AM789" s="664"/>
      <c r="AN789" s="664"/>
      <c r="AO789" s="664"/>
      <c r="AP789" s="664"/>
      <c r="AQ789" s="664"/>
      <c r="AR789" s="664"/>
      <c r="AS789" s="664"/>
      <c r="AT789" s="665"/>
      <c r="AU789" s="383">
        <v>0.6</v>
      </c>
      <c r="AV789" s="384"/>
      <c r="AW789" s="384"/>
      <c r="AX789" s="385"/>
    </row>
    <row r="790" spans="1:51" ht="24.75" customHeight="1" x14ac:dyDescent="0.15">
      <c r="A790" s="630"/>
      <c r="B790" s="631"/>
      <c r="C790" s="631"/>
      <c r="D790" s="631"/>
      <c r="E790" s="631"/>
      <c r="F790" s="632"/>
      <c r="G790" s="605" t="s">
        <v>747</v>
      </c>
      <c r="H790" s="606"/>
      <c r="I790" s="606"/>
      <c r="J790" s="606"/>
      <c r="K790" s="607"/>
      <c r="L790" s="597" t="s">
        <v>748</v>
      </c>
      <c r="M790" s="598"/>
      <c r="N790" s="598"/>
      <c r="O790" s="598"/>
      <c r="P790" s="598"/>
      <c r="Q790" s="598"/>
      <c r="R790" s="598"/>
      <c r="S790" s="598"/>
      <c r="T790" s="598"/>
      <c r="U790" s="598"/>
      <c r="V790" s="598"/>
      <c r="W790" s="598"/>
      <c r="X790" s="599"/>
      <c r="Y790" s="600">
        <v>1.8</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749</v>
      </c>
      <c r="H791" s="606"/>
      <c r="I791" s="606"/>
      <c r="J791" s="606"/>
      <c r="K791" s="607"/>
      <c r="L791" s="597" t="s">
        <v>750</v>
      </c>
      <c r="M791" s="598"/>
      <c r="N791" s="598"/>
      <c r="O791" s="598"/>
      <c r="P791" s="598"/>
      <c r="Q791" s="598"/>
      <c r="R791" s="598"/>
      <c r="S791" s="598"/>
      <c r="T791" s="598"/>
      <c r="U791" s="598"/>
      <c r="V791" s="598"/>
      <c r="W791" s="598"/>
      <c r="X791" s="599"/>
      <c r="Y791" s="600">
        <v>1.7</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751</v>
      </c>
      <c r="H792" s="606"/>
      <c r="I792" s="606"/>
      <c r="J792" s="606"/>
      <c r="K792" s="607"/>
      <c r="L792" s="597" t="s">
        <v>752</v>
      </c>
      <c r="M792" s="598"/>
      <c r="N792" s="598"/>
      <c r="O792" s="598"/>
      <c r="P792" s="598"/>
      <c r="Q792" s="598"/>
      <c r="R792" s="598"/>
      <c r="S792" s="598"/>
      <c r="T792" s="598"/>
      <c r="U792" s="598"/>
      <c r="V792" s="598"/>
      <c r="W792" s="598"/>
      <c r="X792" s="599"/>
      <c r="Y792" s="600">
        <v>1.1000000000000001</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t="s">
        <v>753</v>
      </c>
      <c r="H793" s="606"/>
      <c r="I793" s="606"/>
      <c r="J793" s="606"/>
      <c r="K793" s="607"/>
      <c r="L793" s="597" t="s">
        <v>754</v>
      </c>
      <c r="M793" s="598"/>
      <c r="N793" s="598"/>
      <c r="O793" s="598"/>
      <c r="P793" s="598"/>
      <c r="Q793" s="598"/>
      <c r="R793" s="598"/>
      <c r="S793" s="598"/>
      <c r="T793" s="598"/>
      <c r="U793" s="598"/>
      <c r="V793" s="598"/>
      <c r="W793" s="598"/>
      <c r="X793" s="599"/>
      <c r="Y793" s="600">
        <v>1</v>
      </c>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t="s">
        <v>755</v>
      </c>
      <c r="H794" s="606"/>
      <c r="I794" s="606"/>
      <c r="J794" s="606"/>
      <c r="K794" s="607"/>
      <c r="L794" s="597" t="s">
        <v>756</v>
      </c>
      <c r="M794" s="598"/>
      <c r="N794" s="598"/>
      <c r="O794" s="598"/>
      <c r="P794" s="598"/>
      <c r="Q794" s="598"/>
      <c r="R794" s="598"/>
      <c r="S794" s="598"/>
      <c r="T794" s="598"/>
      <c r="U794" s="598"/>
      <c r="V794" s="598"/>
      <c r="W794" s="598"/>
      <c r="X794" s="599"/>
      <c r="Y794" s="600">
        <v>0.95</v>
      </c>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t="s">
        <v>757</v>
      </c>
      <c r="H795" s="606"/>
      <c r="I795" s="606"/>
      <c r="J795" s="606"/>
      <c r="K795" s="607"/>
      <c r="L795" s="597" t="s">
        <v>758</v>
      </c>
      <c r="M795" s="598"/>
      <c r="N795" s="598"/>
      <c r="O795" s="598"/>
      <c r="P795" s="598"/>
      <c r="Q795" s="598"/>
      <c r="R795" s="598"/>
      <c r="S795" s="598"/>
      <c r="T795" s="598"/>
      <c r="U795" s="598"/>
      <c r="V795" s="598"/>
      <c r="W795" s="598"/>
      <c r="X795" s="599"/>
      <c r="Y795" s="600">
        <v>0.4</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t="s">
        <v>759</v>
      </c>
      <c r="H796" s="606"/>
      <c r="I796" s="606"/>
      <c r="J796" s="606"/>
      <c r="K796" s="607"/>
      <c r="L796" s="597"/>
      <c r="M796" s="598"/>
      <c r="N796" s="598"/>
      <c r="O796" s="598"/>
      <c r="P796" s="598"/>
      <c r="Q796" s="598"/>
      <c r="R796" s="598"/>
      <c r="S796" s="598"/>
      <c r="T796" s="598"/>
      <c r="U796" s="598"/>
      <c r="V796" s="598"/>
      <c r="W796" s="598"/>
      <c r="X796" s="599"/>
      <c r="Y796" s="600">
        <v>0.3</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15.75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0.6</v>
      </c>
      <c r="AV799" s="828"/>
      <c r="AW799" s="828"/>
      <c r="AX799" s="830"/>
    </row>
    <row r="800" spans="1:51" ht="24.75"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2</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30"/>
      <c r="B802" s="631"/>
      <c r="C802" s="631"/>
      <c r="D802" s="631"/>
      <c r="E802" s="631"/>
      <c r="F802" s="632"/>
      <c r="G802" s="605" t="s">
        <v>757</v>
      </c>
      <c r="H802" s="606"/>
      <c r="I802" s="606"/>
      <c r="J802" s="606"/>
      <c r="K802" s="607"/>
      <c r="L802" s="663" t="s">
        <v>768</v>
      </c>
      <c r="M802" s="664"/>
      <c r="N802" s="664"/>
      <c r="O802" s="664"/>
      <c r="P802" s="664"/>
      <c r="Q802" s="664"/>
      <c r="R802" s="664"/>
      <c r="S802" s="664"/>
      <c r="T802" s="664"/>
      <c r="U802" s="664"/>
      <c r="V802" s="664"/>
      <c r="W802" s="664"/>
      <c r="X802" s="665"/>
      <c r="Y802" s="383">
        <v>40</v>
      </c>
      <c r="Z802" s="384"/>
      <c r="AA802" s="384"/>
      <c r="AB802" s="385"/>
      <c r="AC802" s="669" t="s">
        <v>764</v>
      </c>
      <c r="AD802" s="670"/>
      <c r="AE802" s="670"/>
      <c r="AF802" s="670"/>
      <c r="AG802" s="671"/>
      <c r="AH802" s="663"/>
      <c r="AI802" s="664"/>
      <c r="AJ802" s="664"/>
      <c r="AK802" s="664"/>
      <c r="AL802" s="664"/>
      <c r="AM802" s="664"/>
      <c r="AN802" s="664"/>
      <c r="AO802" s="664"/>
      <c r="AP802" s="664"/>
      <c r="AQ802" s="664"/>
      <c r="AR802" s="664"/>
      <c r="AS802" s="664"/>
      <c r="AT802" s="665"/>
      <c r="AU802" s="383">
        <v>0.6</v>
      </c>
      <c r="AV802" s="384"/>
      <c r="AW802" s="384"/>
      <c r="AX802" s="385"/>
      <c r="AY802">
        <f t="shared" ref="AY802:AY812" si="115">$AY$800</f>
        <v>2</v>
      </c>
    </row>
    <row r="803" spans="1:51" ht="24.75" customHeight="1" x14ac:dyDescent="0.15">
      <c r="A803" s="630"/>
      <c r="B803" s="631"/>
      <c r="C803" s="631"/>
      <c r="D803" s="631"/>
      <c r="E803" s="631"/>
      <c r="F803" s="632"/>
      <c r="G803" s="605" t="s">
        <v>747</v>
      </c>
      <c r="H803" s="835"/>
      <c r="I803" s="835"/>
      <c r="J803" s="835"/>
      <c r="K803" s="836"/>
      <c r="L803" s="597" t="s">
        <v>767</v>
      </c>
      <c r="M803" s="837"/>
      <c r="N803" s="837"/>
      <c r="O803" s="837"/>
      <c r="P803" s="837"/>
      <c r="Q803" s="837"/>
      <c r="R803" s="837"/>
      <c r="S803" s="837"/>
      <c r="T803" s="837"/>
      <c r="U803" s="837"/>
      <c r="V803" s="837"/>
      <c r="W803" s="837"/>
      <c r="X803" s="838"/>
      <c r="Y803" s="600">
        <v>36.5</v>
      </c>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customHeight="1" x14ac:dyDescent="0.15">
      <c r="A804" s="630"/>
      <c r="B804" s="631"/>
      <c r="C804" s="631"/>
      <c r="D804" s="631"/>
      <c r="E804" s="631"/>
      <c r="F804" s="632"/>
      <c r="G804" s="605" t="s">
        <v>755</v>
      </c>
      <c r="H804" s="606"/>
      <c r="I804" s="606"/>
      <c r="J804" s="606"/>
      <c r="K804" s="607"/>
      <c r="L804" s="597" t="s">
        <v>756</v>
      </c>
      <c r="M804" s="598"/>
      <c r="N804" s="598"/>
      <c r="O804" s="598"/>
      <c r="P804" s="598"/>
      <c r="Q804" s="598"/>
      <c r="R804" s="598"/>
      <c r="S804" s="598"/>
      <c r="T804" s="598"/>
      <c r="U804" s="598"/>
      <c r="V804" s="598"/>
      <c r="W804" s="598"/>
      <c r="X804" s="599"/>
      <c r="Y804" s="600">
        <v>8.6</v>
      </c>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customHeight="1" x14ac:dyDescent="0.15">
      <c r="A805" s="630"/>
      <c r="B805" s="631"/>
      <c r="C805" s="631"/>
      <c r="D805" s="631"/>
      <c r="E805" s="631"/>
      <c r="F805" s="632"/>
      <c r="G805" s="605" t="s">
        <v>769</v>
      </c>
      <c r="H805" s="606"/>
      <c r="I805" s="606"/>
      <c r="J805" s="606"/>
      <c r="K805" s="607"/>
      <c r="L805" s="597"/>
      <c r="M805" s="598"/>
      <c r="N805" s="598"/>
      <c r="O805" s="598"/>
      <c r="P805" s="598"/>
      <c r="Q805" s="598"/>
      <c r="R805" s="598"/>
      <c r="S805" s="598"/>
      <c r="T805" s="598"/>
      <c r="U805" s="598"/>
      <c r="V805" s="598"/>
      <c r="W805" s="598"/>
      <c r="X805" s="599"/>
      <c r="Y805" s="600">
        <v>4.7</v>
      </c>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customHeight="1" x14ac:dyDescent="0.15">
      <c r="A806" s="630"/>
      <c r="B806" s="631"/>
      <c r="C806" s="631"/>
      <c r="D806" s="631"/>
      <c r="E806" s="631"/>
      <c r="F806" s="632"/>
      <c r="G806" s="605" t="s">
        <v>763</v>
      </c>
      <c r="H806" s="606"/>
      <c r="I806" s="606"/>
      <c r="J806" s="606"/>
      <c r="K806" s="607"/>
      <c r="L806" s="597"/>
      <c r="M806" s="598"/>
      <c r="N806" s="598"/>
      <c r="O806" s="598"/>
      <c r="P806" s="598"/>
      <c r="Q806" s="598"/>
      <c r="R806" s="598"/>
      <c r="S806" s="598"/>
      <c r="T806" s="598"/>
      <c r="U806" s="598"/>
      <c r="V806" s="598"/>
      <c r="W806" s="598"/>
      <c r="X806" s="599"/>
      <c r="Y806" s="600">
        <v>3</v>
      </c>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customHeight="1" x14ac:dyDescent="0.15">
      <c r="A807" s="630"/>
      <c r="B807" s="631"/>
      <c r="C807" s="631"/>
      <c r="D807" s="631"/>
      <c r="E807" s="631"/>
      <c r="F807" s="632"/>
      <c r="G807" s="605" t="s">
        <v>770</v>
      </c>
      <c r="H807" s="606"/>
      <c r="I807" s="606"/>
      <c r="J807" s="606"/>
      <c r="K807" s="607"/>
      <c r="L807" s="597"/>
      <c r="M807" s="598"/>
      <c r="N807" s="598"/>
      <c r="O807" s="598"/>
      <c r="P807" s="598"/>
      <c r="Q807" s="598"/>
      <c r="R807" s="598"/>
      <c r="S807" s="598"/>
      <c r="T807" s="598"/>
      <c r="U807" s="598"/>
      <c r="V807" s="598"/>
      <c r="W807" s="598"/>
      <c r="X807" s="599"/>
      <c r="Y807" s="600">
        <v>1.5</v>
      </c>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customHeight="1" x14ac:dyDescent="0.15">
      <c r="A808" s="630"/>
      <c r="B808" s="631"/>
      <c r="C808" s="631"/>
      <c r="D808" s="631"/>
      <c r="E808" s="631"/>
      <c r="F808" s="632"/>
      <c r="G808" s="605" t="s">
        <v>771</v>
      </c>
      <c r="H808" s="606"/>
      <c r="I808" s="606"/>
      <c r="J808" s="606"/>
      <c r="K808" s="607"/>
      <c r="L808" s="597"/>
      <c r="M808" s="598"/>
      <c r="N808" s="598"/>
      <c r="O808" s="598"/>
      <c r="P808" s="598"/>
      <c r="Q808" s="598"/>
      <c r="R808" s="598"/>
      <c r="S808" s="598"/>
      <c r="T808" s="598"/>
      <c r="U808" s="598"/>
      <c r="V808" s="598"/>
      <c r="W808" s="598"/>
      <c r="X808" s="599"/>
      <c r="Y808" s="600">
        <v>0.2</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94.5</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0.6</v>
      </c>
      <c r="AV812" s="828"/>
      <c r="AW812" s="828"/>
      <c r="AX812" s="830"/>
      <c r="AY812">
        <f t="shared" si="115"/>
        <v>2</v>
      </c>
    </row>
    <row r="813" spans="1:51" ht="24.75"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2</v>
      </c>
    </row>
    <row r="814" spans="1:51" ht="24.75"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2</v>
      </c>
    </row>
    <row r="815" spans="1:51" ht="24.75" customHeight="1" x14ac:dyDescent="0.15">
      <c r="A815" s="630"/>
      <c r="B815" s="631"/>
      <c r="C815" s="631"/>
      <c r="D815" s="631"/>
      <c r="E815" s="631"/>
      <c r="F815" s="632"/>
      <c r="G815" s="669" t="s">
        <v>747</v>
      </c>
      <c r="H815" s="670"/>
      <c r="I815" s="670"/>
      <c r="J815" s="670"/>
      <c r="K815" s="671"/>
      <c r="L815" s="663" t="s">
        <v>767</v>
      </c>
      <c r="M815" s="664"/>
      <c r="N815" s="664"/>
      <c r="O815" s="664"/>
      <c r="P815" s="664"/>
      <c r="Q815" s="664"/>
      <c r="R815" s="664"/>
      <c r="S815" s="664"/>
      <c r="T815" s="664"/>
      <c r="U815" s="664"/>
      <c r="V815" s="664"/>
      <c r="W815" s="664"/>
      <c r="X815" s="665"/>
      <c r="Y815" s="383"/>
      <c r="Z815" s="384"/>
      <c r="AA815" s="384"/>
      <c r="AB815" s="801"/>
      <c r="AC815" s="669" t="s">
        <v>764</v>
      </c>
      <c r="AD815" s="670"/>
      <c r="AE815" s="670"/>
      <c r="AF815" s="670"/>
      <c r="AG815" s="671"/>
      <c r="AH815" s="663"/>
      <c r="AI815" s="664"/>
      <c r="AJ815" s="664"/>
      <c r="AK815" s="664"/>
      <c r="AL815" s="664"/>
      <c r="AM815" s="664"/>
      <c r="AN815" s="664"/>
      <c r="AO815" s="664"/>
      <c r="AP815" s="664"/>
      <c r="AQ815" s="664"/>
      <c r="AR815" s="664"/>
      <c r="AS815" s="664"/>
      <c r="AT815" s="665"/>
      <c r="AU815" s="383">
        <v>17.399999999999999</v>
      </c>
      <c r="AV815" s="384"/>
      <c r="AW815" s="384"/>
      <c r="AX815" s="385"/>
      <c r="AY815">
        <f t="shared" ref="AY815:AY825" si="116">$AY$813</f>
        <v>2</v>
      </c>
    </row>
    <row r="816" spans="1:51"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2</v>
      </c>
    </row>
    <row r="817" spans="1:51" ht="24.75"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2</v>
      </c>
    </row>
    <row r="818" spans="1:51" ht="24.75"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2</v>
      </c>
    </row>
    <row r="819" spans="1:51" ht="24.75"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2</v>
      </c>
    </row>
    <row r="820" spans="1:51" ht="24.75"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2</v>
      </c>
    </row>
    <row r="822" spans="1:51"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2</v>
      </c>
    </row>
    <row r="823" spans="1:51"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17.399999999999999</v>
      </c>
      <c r="AV825" s="828"/>
      <c r="AW825" s="828"/>
      <c r="AX825" s="830"/>
      <c r="AY825">
        <f t="shared" si="116"/>
        <v>2</v>
      </c>
    </row>
    <row r="826" spans="1:51" ht="24.75"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2</v>
      </c>
    </row>
    <row r="827" spans="1:51" ht="24.75"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2</v>
      </c>
    </row>
    <row r="828" spans="1:51" s="16" customFormat="1" ht="24.75" customHeight="1" x14ac:dyDescent="0.15">
      <c r="A828" s="630"/>
      <c r="B828" s="631"/>
      <c r="C828" s="631"/>
      <c r="D828" s="631"/>
      <c r="E828" s="631"/>
      <c r="F828" s="632"/>
      <c r="G828" s="669" t="s">
        <v>764</v>
      </c>
      <c r="H828" s="670"/>
      <c r="I828" s="670"/>
      <c r="J828" s="670"/>
      <c r="K828" s="671"/>
      <c r="L828" s="663"/>
      <c r="M828" s="664"/>
      <c r="N828" s="664"/>
      <c r="O828" s="664"/>
      <c r="P828" s="664"/>
      <c r="Q828" s="664"/>
      <c r="R828" s="664"/>
      <c r="S828" s="664"/>
      <c r="T828" s="664"/>
      <c r="U828" s="664"/>
      <c r="V828" s="664"/>
      <c r="W828" s="664"/>
      <c r="X828" s="665"/>
      <c r="Y828" s="383">
        <v>9.1999999999999993</v>
      </c>
      <c r="Z828" s="384"/>
      <c r="AA828" s="384"/>
      <c r="AB828" s="801"/>
      <c r="AC828" s="669" t="s">
        <v>764</v>
      </c>
      <c r="AD828" s="670"/>
      <c r="AE828" s="670"/>
      <c r="AF828" s="670"/>
      <c r="AG828" s="671"/>
      <c r="AH828" s="663"/>
      <c r="AI828" s="664"/>
      <c r="AJ828" s="664"/>
      <c r="AK828" s="664"/>
      <c r="AL828" s="664"/>
      <c r="AM828" s="664"/>
      <c r="AN828" s="664"/>
      <c r="AO828" s="664"/>
      <c r="AP828" s="664"/>
      <c r="AQ828" s="664"/>
      <c r="AR828" s="664"/>
      <c r="AS828" s="664"/>
      <c r="AT828" s="665"/>
      <c r="AU828" s="383">
        <v>7.7</v>
      </c>
      <c r="AV828" s="384"/>
      <c r="AW828" s="384"/>
      <c r="AX828" s="385"/>
      <c r="AY828">
        <f t="shared" ref="AY828:AY838" si="117">$AY$826</f>
        <v>2</v>
      </c>
    </row>
    <row r="829" spans="1:51"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2</v>
      </c>
    </row>
    <row r="830" spans="1:51" ht="24.75"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2</v>
      </c>
    </row>
    <row r="831" spans="1:51" ht="24.75"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2</v>
      </c>
    </row>
    <row r="832" spans="1:51" ht="24.75"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2</v>
      </c>
    </row>
    <row r="833" spans="1:51" ht="24.75"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2</v>
      </c>
    </row>
    <row r="834" spans="1:51" ht="24.75"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2</v>
      </c>
    </row>
    <row r="835" spans="1:51" ht="24.75"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2</v>
      </c>
    </row>
    <row r="836" spans="1:51" ht="24.75"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2</v>
      </c>
    </row>
    <row r="837" spans="1:51" ht="24.75"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2</v>
      </c>
    </row>
    <row r="838" spans="1:51" ht="24.75"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9.1999999999999993</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7.7</v>
      </c>
      <c r="AV838" s="828"/>
      <c r="AW838" s="828"/>
      <c r="AX838" s="830"/>
      <c r="AY838">
        <f t="shared" si="117"/>
        <v>2</v>
      </c>
    </row>
    <row r="839" spans="1:51" ht="24.7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343</v>
      </c>
      <c r="AM839" s="276"/>
      <c r="AN839" s="276"/>
      <c r="AO839" s="102" t="s">
        <v>765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726</v>
      </c>
      <c r="D845" s="343"/>
      <c r="E845" s="343"/>
      <c r="F845" s="343"/>
      <c r="G845" s="343"/>
      <c r="H845" s="343"/>
      <c r="I845" s="343"/>
      <c r="J845" s="344">
        <v>2010005001032</v>
      </c>
      <c r="K845" s="345"/>
      <c r="L845" s="345"/>
      <c r="M845" s="345"/>
      <c r="N845" s="345"/>
      <c r="O845" s="345"/>
      <c r="P845" s="909" t="s">
        <v>727</v>
      </c>
      <c r="Q845" s="910"/>
      <c r="R845" s="910"/>
      <c r="S845" s="910"/>
      <c r="T845" s="910"/>
      <c r="U845" s="910"/>
      <c r="V845" s="910"/>
      <c r="W845" s="910"/>
      <c r="X845" s="910"/>
      <c r="Y845" s="347">
        <v>15.8</v>
      </c>
      <c r="Z845" s="348"/>
      <c r="AA845" s="348"/>
      <c r="AB845" s="349"/>
      <c r="AC845" s="904" t="s">
        <v>374</v>
      </c>
      <c r="AD845" s="905"/>
      <c r="AE845" s="905"/>
      <c r="AF845" s="905"/>
      <c r="AG845" s="905"/>
      <c r="AH845" s="366">
        <v>1</v>
      </c>
      <c r="AI845" s="367"/>
      <c r="AJ845" s="367"/>
      <c r="AK845" s="367"/>
      <c r="AL845" s="354">
        <v>98.1</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761</v>
      </c>
      <c r="D878" s="343"/>
      <c r="E878" s="343"/>
      <c r="F878" s="343"/>
      <c r="G878" s="343"/>
      <c r="H878" s="343"/>
      <c r="I878" s="343"/>
      <c r="J878" s="344">
        <v>8010401024011</v>
      </c>
      <c r="K878" s="345"/>
      <c r="L878" s="345"/>
      <c r="M878" s="345"/>
      <c r="N878" s="345"/>
      <c r="O878" s="345"/>
      <c r="P878" s="359" t="s">
        <v>762</v>
      </c>
      <c r="Q878" s="346"/>
      <c r="R878" s="346"/>
      <c r="S878" s="346"/>
      <c r="T878" s="346"/>
      <c r="U878" s="346"/>
      <c r="V878" s="346"/>
      <c r="W878" s="346"/>
      <c r="X878" s="346"/>
      <c r="Y878" s="347">
        <v>95</v>
      </c>
      <c r="Z878" s="348"/>
      <c r="AA878" s="348"/>
      <c r="AB878" s="349"/>
      <c r="AC878" s="350" t="s">
        <v>376</v>
      </c>
      <c r="AD878" s="351"/>
      <c r="AE878" s="351"/>
      <c r="AF878" s="351"/>
      <c r="AG878" s="351"/>
      <c r="AH878" s="366">
        <v>3</v>
      </c>
      <c r="AI878" s="367"/>
      <c r="AJ878" s="367"/>
      <c r="AK878" s="367"/>
      <c r="AL878" s="354">
        <v>62.3</v>
      </c>
      <c r="AM878" s="355"/>
      <c r="AN878" s="355"/>
      <c r="AO878" s="356"/>
      <c r="AP878" s="357" t="s">
        <v>407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t="s">
        <v>718</v>
      </c>
      <c r="D1110" s="368"/>
      <c r="E1110" s="369" t="s">
        <v>718</v>
      </c>
      <c r="F1110" s="369"/>
      <c r="G1110" s="369"/>
      <c r="H1110" s="369"/>
      <c r="I1110" s="369"/>
      <c r="J1110" s="344" t="s">
        <v>718</v>
      </c>
      <c r="K1110" s="345"/>
      <c r="L1110" s="345"/>
      <c r="M1110" s="345"/>
      <c r="N1110" s="345"/>
      <c r="O1110" s="345"/>
      <c r="P1110" s="357" t="s">
        <v>407</v>
      </c>
      <c r="Q1110" s="357"/>
      <c r="R1110" s="357"/>
      <c r="S1110" s="357"/>
      <c r="T1110" s="357"/>
      <c r="U1110" s="357"/>
      <c r="V1110" s="357"/>
      <c r="W1110" s="357"/>
      <c r="X1110" s="357"/>
      <c r="Y1110" s="347" t="s">
        <v>718</v>
      </c>
      <c r="Z1110" s="348"/>
      <c r="AA1110" s="348"/>
      <c r="AB1110" s="349"/>
      <c r="AC1110" s="371" t="s">
        <v>718</v>
      </c>
      <c r="AD1110" s="371"/>
      <c r="AE1110" s="371"/>
      <c r="AF1110" s="371"/>
      <c r="AG1110" s="371"/>
      <c r="AH1110" s="352" t="s">
        <v>718</v>
      </c>
      <c r="AI1110" s="353"/>
      <c r="AJ1110" s="353"/>
      <c r="AK1110" s="353"/>
      <c r="AL1110" s="354" t="s">
        <v>718</v>
      </c>
      <c r="AM1110" s="355"/>
      <c r="AN1110" s="355"/>
      <c r="AO1110" s="356"/>
      <c r="AP1110" s="357" t="s">
        <v>407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29">
      <formula>IF(RIGHT(TEXT(P14,"0.#"),1)=".",FALSE,TRUE)</formula>
    </cfRule>
    <cfRule type="expression" dxfId="2816" priority="14030">
      <formula>IF(RIGHT(TEXT(P14,"0.#"),1)=".",TRUE,FALSE)</formula>
    </cfRule>
  </conditionalFormatting>
  <conditionalFormatting sqref="AE32">
    <cfRule type="expression" dxfId="2815" priority="14019">
      <formula>IF(RIGHT(TEXT(AE32,"0.#"),1)=".",FALSE,TRUE)</formula>
    </cfRule>
    <cfRule type="expression" dxfId="2814" priority="14020">
      <formula>IF(RIGHT(TEXT(AE32,"0.#"),1)=".",TRUE,FALSE)</formula>
    </cfRule>
  </conditionalFormatting>
  <conditionalFormatting sqref="P18:AX18">
    <cfRule type="expression" dxfId="2813" priority="13905">
      <formula>IF(RIGHT(TEXT(P18,"0.#"),1)=".",FALSE,TRUE)</formula>
    </cfRule>
    <cfRule type="expression" dxfId="2812" priority="13906">
      <formula>IF(RIGHT(TEXT(P18,"0.#"),1)=".",TRUE,FALSE)</formula>
    </cfRule>
  </conditionalFormatting>
  <conditionalFormatting sqref="Y790">
    <cfRule type="expression" dxfId="2811" priority="13901">
      <formula>IF(RIGHT(TEXT(Y790,"0.#"),1)=".",FALSE,TRUE)</formula>
    </cfRule>
    <cfRule type="expression" dxfId="2810" priority="13902">
      <formula>IF(RIGHT(TEXT(Y790,"0.#"),1)=".",TRUE,FALSE)</formula>
    </cfRule>
  </conditionalFormatting>
  <conditionalFormatting sqref="Y799">
    <cfRule type="expression" dxfId="2809" priority="13897">
      <formula>IF(RIGHT(TEXT(Y799,"0.#"),1)=".",FALSE,TRUE)</formula>
    </cfRule>
    <cfRule type="expression" dxfId="2808" priority="13898">
      <formula>IF(RIGHT(TEXT(Y799,"0.#"),1)=".",TRUE,FALSE)</formula>
    </cfRule>
  </conditionalFormatting>
  <conditionalFormatting sqref="Y830:Y837 Y828 Y817:Y824 Y815 Y804:Y811">
    <cfRule type="expression" dxfId="2807" priority="13679">
      <formula>IF(RIGHT(TEXT(Y804,"0.#"),1)=".",FALSE,TRUE)</formula>
    </cfRule>
    <cfRule type="expression" dxfId="2806" priority="13680">
      <formula>IF(RIGHT(TEXT(Y804,"0.#"),1)=".",TRUE,FALSE)</formula>
    </cfRule>
  </conditionalFormatting>
  <conditionalFormatting sqref="P16:AQ17 P15:AX15 P13:AX13">
    <cfRule type="expression" dxfId="2805" priority="13727">
      <formula>IF(RIGHT(TEXT(P13,"0.#"),1)=".",FALSE,TRUE)</formula>
    </cfRule>
    <cfRule type="expression" dxfId="2804" priority="13728">
      <formula>IF(RIGHT(TEXT(P13,"0.#"),1)=".",TRUE,FALSE)</formula>
    </cfRule>
  </conditionalFormatting>
  <conditionalFormatting sqref="P19:AJ19">
    <cfRule type="expression" dxfId="2803" priority="13725">
      <formula>IF(RIGHT(TEXT(P19,"0.#"),1)=".",FALSE,TRUE)</formula>
    </cfRule>
    <cfRule type="expression" dxfId="2802" priority="13726">
      <formula>IF(RIGHT(TEXT(P19,"0.#"),1)=".",TRUE,FALSE)</formula>
    </cfRule>
  </conditionalFormatting>
  <conditionalFormatting sqref="AE101 AQ101">
    <cfRule type="expression" dxfId="2801" priority="13717">
      <formula>IF(RIGHT(TEXT(AE101,"0.#"),1)=".",FALSE,TRUE)</formula>
    </cfRule>
    <cfRule type="expression" dxfId="2800" priority="13718">
      <formula>IF(RIGHT(TEXT(AE101,"0.#"),1)=".",TRUE,FALSE)</formula>
    </cfRule>
  </conditionalFormatting>
  <conditionalFormatting sqref="Y791:Y798 Y789">
    <cfRule type="expression" dxfId="2799" priority="13703">
      <formula>IF(RIGHT(TEXT(Y789,"0.#"),1)=".",FALSE,TRUE)</formula>
    </cfRule>
    <cfRule type="expression" dxfId="2798" priority="13704">
      <formula>IF(RIGHT(TEXT(Y789,"0.#"),1)=".",TRUE,FALSE)</formula>
    </cfRule>
  </conditionalFormatting>
  <conditionalFormatting sqref="AU790">
    <cfRule type="expression" dxfId="2797" priority="13701">
      <formula>IF(RIGHT(TEXT(AU790,"0.#"),1)=".",FALSE,TRUE)</formula>
    </cfRule>
    <cfRule type="expression" dxfId="2796" priority="13702">
      <formula>IF(RIGHT(TEXT(AU790,"0.#"),1)=".",TRUE,FALSE)</formula>
    </cfRule>
  </conditionalFormatting>
  <conditionalFormatting sqref="AU799">
    <cfRule type="expression" dxfId="2795" priority="13699">
      <formula>IF(RIGHT(TEXT(AU799,"0.#"),1)=".",FALSE,TRUE)</formula>
    </cfRule>
    <cfRule type="expression" dxfId="2794" priority="13700">
      <formula>IF(RIGHT(TEXT(AU799,"0.#"),1)=".",TRUE,FALSE)</formula>
    </cfRule>
  </conditionalFormatting>
  <conditionalFormatting sqref="AU791:AU798 AU789">
    <cfRule type="expression" dxfId="2793" priority="13697">
      <formula>IF(RIGHT(TEXT(AU789,"0.#"),1)=".",FALSE,TRUE)</formula>
    </cfRule>
    <cfRule type="expression" dxfId="2792" priority="13698">
      <formula>IF(RIGHT(TEXT(AU789,"0.#"),1)=".",TRUE,FALSE)</formula>
    </cfRule>
  </conditionalFormatting>
  <conditionalFormatting sqref="Y829 Y816 Y803">
    <cfRule type="expression" dxfId="2791" priority="13683">
      <formula>IF(RIGHT(TEXT(Y803,"0.#"),1)=".",FALSE,TRUE)</formula>
    </cfRule>
    <cfRule type="expression" dxfId="2790" priority="13684">
      <formula>IF(RIGHT(TEXT(Y803,"0.#"),1)=".",TRUE,FALSE)</formula>
    </cfRule>
  </conditionalFormatting>
  <conditionalFormatting sqref="Y838 Y825 Y812">
    <cfRule type="expression" dxfId="2789" priority="13681">
      <formula>IF(RIGHT(TEXT(Y812,"0.#"),1)=".",FALSE,TRUE)</formula>
    </cfRule>
    <cfRule type="expression" dxfId="2788" priority="13682">
      <formula>IF(RIGHT(TEXT(Y812,"0.#"),1)=".",TRUE,FALSE)</formula>
    </cfRule>
  </conditionalFormatting>
  <conditionalFormatting sqref="AU829 AU816 AU803">
    <cfRule type="expression" dxfId="2787" priority="13677">
      <formula>IF(RIGHT(TEXT(AU803,"0.#"),1)=".",FALSE,TRUE)</formula>
    </cfRule>
    <cfRule type="expression" dxfId="2786" priority="13678">
      <formula>IF(RIGHT(TEXT(AU803,"0.#"),1)=".",TRUE,FALSE)</formula>
    </cfRule>
  </conditionalFormatting>
  <conditionalFormatting sqref="AU838 AU825 AU812">
    <cfRule type="expression" dxfId="2785" priority="13675">
      <formula>IF(RIGHT(TEXT(AU812,"0.#"),1)=".",FALSE,TRUE)</formula>
    </cfRule>
    <cfRule type="expression" dxfId="2784" priority="13676">
      <formula>IF(RIGHT(TEXT(AU812,"0.#"),1)=".",TRUE,FALSE)</formula>
    </cfRule>
  </conditionalFormatting>
  <conditionalFormatting sqref="AU830:AU837 AU828 AU817:AU824 AU815 AU804:AU811">
    <cfRule type="expression" dxfId="2783" priority="13673">
      <formula>IF(RIGHT(TEXT(AU804,"0.#"),1)=".",FALSE,TRUE)</formula>
    </cfRule>
    <cfRule type="expression" dxfId="2782" priority="13674">
      <formula>IF(RIGHT(TEXT(AU804,"0.#"),1)=".",TRUE,FALSE)</formula>
    </cfRule>
  </conditionalFormatting>
  <conditionalFormatting sqref="AM87">
    <cfRule type="expression" dxfId="2781" priority="13327">
      <formula>IF(RIGHT(TEXT(AM87,"0.#"),1)=".",FALSE,TRUE)</formula>
    </cfRule>
    <cfRule type="expression" dxfId="2780" priority="13328">
      <formula>IF(RIGHT(TEXT(AM87,"0.#"),1)=".",TRUE,FALSE)</formula>
    </cfRule>
  </conditionalFormatting>
  <conditionalFormatting sqref="AE55">
    <cfRule type="expression" dxfId="2779" priority="13395">
      <formula>IF(RIGHT(TEXT(AE55,"0.#"),1)=".",FALSE,TRUE)</formula>
    </cfRule>
    <cfRule type="expression" dxfId="2778" priority="13396">
      <formula>IF(RIGHT(TEXT(AE55,"0.#"),1)=".",TRUE,FALSE)</formula>
    </cfRule>
  </conditionalFormatting>
  <conditionalFormatting sqref="AI55">
    <cfRule type="expression" dxfId="2777" priority="13393">
      <formula>IF(RIGHT(TEXT(AI55,"0.#"),1)=".",FALSE,TRUE)</formula>
    </cfRule>
    <cfRule type="expression" dxfId="2776" priority="13394">
      <formula>IF(RIGHT(TEXT(AI55,"0.#"),1)=".",TRUE,FALSE)</formula>
    </cfRule>
  </conditionalFormatting>
  <conditionalFormatting sqref="AM34">
    <cfRule type="expression" dxfId="2775" priority="13473">
      <formula>IF(RIGHT(TEXT(AM34,"0.#"),1)=".",FALSE,TRUE)</formula>
    </cfRule>
    <cfRule type="expression" dxfId="2774" priority="13474">
      <formula>IF(RIGHT(TEXT(AM34,"0.#"),1)=".",TRUE,FALSE)</formula>
    </cfRule>
  </conditionalFormatting>
  <conditionalFormatting sqref="AE33">
    <cfRule type="expression" dxfId="2773" priority="13487">
      <formula>IF(RIGHT(TEXT(AE33,"0.#"),1)=".",FALSE,TRUE)</formula>
    </cfRule>
    <cfRule type="expression" dxfId="2772" priority="13488">
      <formula>IF(RIGHT(TEXT(AE33,"0.#"),1)=".",TRUE,FALSE)</formula>
    </cfRule>
  </conditionalFormatting>
  <conditionalFormatting sqref="AE34">
    <cfRule type="expression" dxfId="2771" priority="13485">
      <formula>IF(RIGHT(TEXT(AE34,"0.#"),1)=".",FALSE,TRUE)</formula>
    </cfRule>
    <cfRule type="expression" dxfId="2770" priority="13486">
      <formula>IF(RIGHT(TEXT(AE34,"0.#"),1)=".",TRUE,FALSE)</formula>
    </cfRule>
  </conditionalFormatting>
  <conditionalFormatting sqref="AI34">
    <cfRule type="expression" dxfId="2769" priority="13483">
      <formula>IF(RIGHT(TEXT(AI34,"0.#"),1)=".",FALSE,TRUE)</formula>
    </cfRule>
    <cfRule type="expression" dxfId="2768" priority="13484">
      <formula>IF(RIGHT(TEXT(AI34,"0.#"),1)=".",TRUE,FALSE)</formula>
    </cfRule>
  </conditionalFormatting>
  <conditionalFormatting sqref="AI33">
    <cfRule type="expression" dxfId="2767" priority="13481">
      <formula>IF(RIGHT(TEXT(AI33,"0.#"),1)=".",FALSE,TRUE)</formula>
    </cfRule>
    <cfRule type="expression" dxfId="2766" priority="13482">
      <formula>IF(RIGHT(TEXT(AI33,"0.#"),1)=".",TRUE,FALSE)</formula>
    </cfRule>
  </conditionalFormatting>
  <conditionalFormatting sqref="AI32">
    <cfRule type="expression" dxfId="2765" priority="13479">
      <formula>IF(RIGHT(TEXT(AI32,"0.#"),1)=".",FALSE,TRUE)</formula>
    </cfRule>
    <cfRule type="expression" dxfId="2764" priority="13480">
      <formula>IF(RIGHT(TEXT(AI32,"0.#"),1)=".",TRUE,FALSE)</formula>
    </cfRule>
  </conditionalFormatting>
  <conditionalFormatting sqref="AM32">
    <cfRule type="expression" dxfId="2763" priority="13477">
      <formula>IF(RIGHT(TEXT(AM32,"0.#"),1)=".",FALSE,TRUE)</formula>
    </cfRule>
    <cfRule type="expression" dxfId="2762" priority="13478">
      <formula>IF(RIGHT(TEXT(AM32,"0.#"),1)=".",TRUE,FALSE)</formula>
    </cfRule>
  </conditionalFormatting>
  <conditionalFormatting sqref="AM33">
    <cfRule type="expression" dxfId="2761" priority="13475">
      <formula>IF(RIGHT(TEXT(AM33,"0.#"),1)=".",FALSE,TRUE)</formula>
    </cfRule>
    <cfRule type="expression" dxfId="2760" priority="13476">
      <formula>IF(RIGHT(TEXT(AM33,"0.#"),1)=".",TRUE,FALSE)</formula>
    </cfRule>
  </conditionalFormatting>
  <conditionalFormatting sqref="AQ32:AQ34">
    <cfRule type="expression" dxfId="2759" priority="13467">
      <formula>IF(RIGHT(TEXT(AQ32,"0.#"),1)=".",FALSE,TRUE)</formula>
    </cfRule>
    <cfRule type="expression" dxfId="2758" priority="13468">
      <formula>IF(RIGHT(TEXT(AQ32,"0.#"),1)=".",TRUE,FALSE)</formula>
    </cfRule>
  </conditionalFormatting>
  <conditionalFormatting sqref="AU32:AU34">
    <cfRule type="expression" dxfId="2757" priority="13465">
      <formula>IF(RIGHT(TEXT(AU32,"0.#"),1)=".",FALSE,TRUE)</formula>
    </cfRule>
    <cfRule type="expression" dxfId="2756" priority="13466">
      <formula>IF(RIGHT(TEXT(AU32,"0.#"),1)=".",TRUE,FALSE)</formula>
    </cfRule>
  </conditionalFormatting>
  <conditionalFormatting sqref="AE53">
    <cfRule type="expression" dxfId="2755" priority="13399">
      <formula>IF(RIGHT(TEXT(AE53,"0.#"),1)=".",FALSE,TRUE)</formula>
    </cfRule>
    <cfRule type="expression" dxfId="2754" priority="13400">
      <formula>IF(RIGHT(TEXT(AE53,"0.#"),1)=".",TRUE,FALSE)</formula>
    </cfRule>
  </conditionalFormatting>
  <conditionalFormatting sqref="AE54">
    <cfRule type="expression" dxfId="2753" priority="13397">
      <formula>IF(RIGHT(TEXT(AE54,"0.#"),1)=".",FALSE,TRUE)</formula>
    </cfRule>
    <cfRule type="expression" dxfId="2752" priority="13398">
      <formula>IF(RIGHT(TEXT(AE54,"0.#"),1)=".",TRUE,FALSE)</formula>
    </cfRule>
  </conditionalFormatting>
  <conditionalFormatting sqref="AI54">
    <cfRule type="expression" dxfId="2751" priority="13391">
      <formula>IF(RIGHT(TEXT(AI54,"0.#"),1)=".",FALSE,TRUE)</formula>
    </cfRule>
    <cfRule type="expression" dxfId="2750" priority="13392">
      <formula>IF(RIGHT(TEXT(AI54,"0.#"),1)=".",TRUE,FALSE)</formula>
    </cfRule>
  </conditionalFormatting>
  <conditionalFormatting sqref="AI53">
    <cfRule type="expression" dxfId="2749" priority="13389">
      <formula>IF(RIGHT(TEXT(AI53,"0.#"),1)=".",FALSE,TRUE)</formula>
    </cfRule>
    <cfRule type="expression" dxfId="2748" priority="13390">
      <formula>IF(RIGHT(TEXT(AI53,"0.#"),1)=".",TRUE,FALSE)</formula>
    </cfRule>
  </conditionalFormatting>
  <conditionalFormatting sqref="AM53">
    <cfRule type="expression" dxfId="2747" priority="13387">
      <formula>IF(RIGHT(TEXT(AM53,"0.#"),1)=".",FALSE,TRUE)</formula>
    </cfRule>
    <cfRule type="expression" dxfId="2746" priority="13388">
      <formula>IF(RIGHT(TEXT(AM53,"0.#"),1)=".",TRUE,FALSE)</formula>
    </cfRule>
  </conditionalFormatting>
  <conditionalFormatting sqref="AM54">
    <cfRule type="expression" dxfId="2745" priority="13385">
      <formula>IF(RIGHT(TEXT(AM54,"0.#"),1)=".",FALSE,TRUE)</formula>
    </cfRule>
    <cfRule type="expression" dxfId="2744" priority="13386">
      <formula>IF(RIGHT(TEXT(AM54,"0.#"),1)=".",TRUE,FALSE)</formula>
    </cfRule>
  </conditionalFormatting>
  <conditionalFormatting sqref="AM55">
    <cfRule type="expression" dxfId="2743" priority="13383">
      <formula>IF(RIGHT(TEXT(AM55,"0.#"),1)=".",FALSE,TRUE)</formula>
    </cfRule>
    <cfRule type="expression" dxfId="2742" priority="13384">
      <formula>IF(RIGHT(TEXT(AM55,"0.#"),1)=".",TRUE,FALSE)</formula>
    </cfRule>
  </conditionalFormatting>
  <conditionalFormatting sqref="AE60">
    <cfRule type="expression" dxfId="2741" priority="13369">
      <formula>IF(RIGHT(TEXT(AE60,"0.#"),1)=".",FALSE,TRUE)</formula>
    </cfRule>
    <cfRule type="expression" dxfId="2740" priority="13370">
      <formula>IF(RIGHT(TEXT(AE60,"0.#"),1)=".",TRUE,FALSE)</formula>
    </cfRule>
  </conditionalFormatting>
  <conditionalFormatting sqref="AE61">
    <cfRule type="expression" dxfId="2739" priority="13367">
      <formula>IF(RIGHT(TEXT(AE61,"0.#"),1)=".",FALSE,TRUE)</formula>
    </cfRule>
    <cfRule type="expression" dxfId="2738" priority="13368">
      <formula>IF(RIGHT(TEXT(AE61,"0.#"),1)=".",TRUE,FALSE)</formula>
    </cfRule>
  </conditionalFormatting>
  <conditionalFormatting sqref="AE62">
    <cfRule type="expression" dxfId="2737" priority="13365">
      <formula>IF(RIGHT(TEXT(AE62,"0.#"),1)=".",FALSE,TRUE)</formula>
    </cfRule>
    <cfRule type="expression" dxfId="2736" priority="13366">
      <formula>IF(RIGHT(TEXT(AE62,"0.#"),1)=".",TRUE,FALSE)</formula>
    </cfRule>
  </conditionalFormatting>
  <conditionalFormatting sqref="AI62">
    <cfRule type="expression" dxfId="2735" priority="13363">
      <formula>IF(RIGHT(TEXT(AI62,"0.#"),1)=".",FALSE,TRUE)</formula>
    </cfRule>
    <cfRule type="expression" dxfId="2734" priority="13364">
      <formula>IF(RIGHT(TEXT(AI62,"0.#"),1)=".",TRUE,FALSE)</formula>
    </cfRule>
  </conditionalFormatting>
  <conditionalFormatting sqref="AI61">
    <cfRule type="expression" dxfId="2733" priority="13361">
      <formula>IF(RIGHT(TEXT(AI61,"0.#"),1)=".",FALSE,TRUE)</formula>
    </cfRule>
    <cfRule type="expression" dxfId="2732" priority="13362">
      <formula>IF(RIGHT(TEXT(AI61,"0.#"),1)=".",TRUE,FALSE)</formula>
    </cfRule>
  </conditionalFormatting>
  <conditionalFormatting sqref="AI60">
    <cfRule type="expression" dxfId="2731" priority="13359">
      <formula>IF(RIGHT(TEXT(AI60,"0.#"),1)=".",FALSE,TRUE)</formula>
    </cfRule>
    <cfRule type="expression" dxfId="2730" priority="13360">
      <formula>IF(RIGHT(TEXT(AI60,"0.#"),1)=".",TRUE,FALSE)</formula>
    </cfRule>
  </conditionalFormatting>
  <conditionalFormatting sqref="AM60">
    <cfRule type="expression" dxfId="2729" priority="13357">
      <formula>IF(RIGHT(TEXT(AM60,"0.#"),1)=".",FALSE,TRUE)</formula>
    </cfRule>
    <cfRule type="expression" dxfId="2728" priority="13358">
      <formula>IF(RIGHT(TEXT(AM60,"0.#"),1)=".",TRUE,FALSE)</formula>
    </cfRule>
  </conditionalFormatting>
  <conditionalFormatting sqref="AM61">
    <cfRule type="expression" dxfId="2727" priority="13355">
      <formula>IF(RIGHT(TEXT(AM61,"0.#"),1)=".",FALSE,TRUE)</formula>
    </cfRule>
    <cfRule type="expression" dxfId="2726" priority="13356">
      <formula>IF(RIGHT(TEXT(AM61,"0.#"),1)=".",TRUE,FALSE)</formula>
    </cfRule>
  </conditionalFormatting>
  <conditionalFormatting sqref="AM62">
    <cfRule type="expression" dxfId="2725" priority="13353">
      <formula>IF(RIGHT(TEXT(AM62,"0.#"),1)=".",FALSE,TRUE)</formula>
    </cfRule>
    <cfRule type="expression" dxfId="2724" priority="13354">
      <formula>IF(RIGHT(TEXT(AM62,"0.#"),1)=".",TRUE,FALSE)</formula>
    </cfRule>
  </conditionalFormatting>
  <conditionalFormatting sqref="AE87">
    <cfRule type="expression" dxfId="2723" priority="13339">
      <formula>IF(RIGHT(TEXT(AE87,"0.#"),1)=".",FALSE,TRUE)</formula>
    </cfRule>
    <cfRule type="expression" dxfId="2722" priority="13340">
      <formula>IF(RIGHT(TEXT(AE87,"0.#"),1)=".",TRUE,FALSE)</formula>
    </cfRule>
  </conditionalFormatting>
  <conditionalFormatting sqref="AE88">
    <cfRule type="expression" dxfId="2721" priority="13337">
      <formula>IF(RIGHT(TEXT(AE88,"0.#"),1)=".",FALSE,TRUE)</formula>
    </cfRule>
    <cfRule type="expression" dxfId="2720" priority="13338">
      <formula>IF(RIGHT(TEXT(AE88,"0.#"),1)=".",TRUE,FALSE)</formula>
    </cfRule>
  </conditionalFormatting>
  <conditionalFormatting sqref="AE89">
    <cfRule type="expression" dxfId="2719" priority="13335">
      <formula>IF(RIGHT(TEXT(AE89,"0.#"),1)=".",FALSE,TRUE)</formula>
    </cfRule>
    <cfRule type="expression" dxfId="2718" priority="13336">
      <formula>IF(RIGHT(TEXT(AE89,"0.#"),1)=".",TRUE,FALSE)</formula>
    </cfRule>
  </conditionalFormatting>
  <conditionalFormatting sqref="AI89">
    <cfRule type="expression" dxfId="2717" priority="13333">
      <formula>IF(RIGHT(TEXT(AI89,"0.#"),1)=".",FALSE,TRUE)</formula>
    </cfRule>
    <cfRule type="expression" dxfId="2716" priority="13334">
      <formula>IF(RIGHT(TEXT(AI89,"0.#"),1)=".",TRUE,FALSE)</formula>
    </cfRule>
  </conditionalFormatting>
  <conditionalFormatting sqref="AI88">
    <cfRule type="expression" dxfId="2715" priority="13331">
      <formula>IF(RIGHT(TEXT(AI88,"0.#"),1)=".",FALSE,TRUE)</formula>
    </cfRule>
    <cfRule type="expression" dxfId="2714" priority="13332">
      <formula>IF(RIGHT(TEXT(AI88,"0.#"),1)=".",TRUE,FALSE)</formula>
    </cfRule>
  </conditionalFormatting>
  <conditionalFormatting sqref="AI87">
    <cfRule type="expression" dxfId="2713" priority="13329">
      <formula>IF(RIGHT(TEXT(AI87,"0.#"),1)=".",FALSE,TRUE)</formula>
    </cfRule>
    <cfRule type="expression" dxfId="2712" priority="13330">
      <formula>IF(RIGHT(TEXT(AI87,"0.#"),1)=".",TRUE,FALSE)</formula>
    </cfRule>
  </conditionalFormatting>
  <conditionalFormatting sqref="AM88">
    <cfRule type="expression" dxfId="2711" priority="13325">
      <formula>IF(RIGHT(TEXT(AM88,"0.#"),1)=".",FALSE,TRUE)</formula>
    </cfRule>
    <cfRule type="expression" dxfId="2710" priority="13326">
      <formula>IF(RIGHT(TEXT(AM88,"0.#"),1)=".",TRUE,FALSE)</formula>
    </cfRule>
  </conditionalFormatting>
  <conditionalFormatting sqref="AM89">
    <cfRule type="expression" dxfId="2709" priority="13323">
      <formula>IF(RIGHT(TEXT(AM89,"0.#"),1)=".",FALSE,TRUE)</formula>
    </cfRule>
    <cfRule type="expression" dxfId="2708" priority="13324">
      <formula>IF(RIGHT(TEXT(AM89,"0.#"),1)=".",TRUE,FALSE)</formula>
    </cfRule>
  </conditionalFormatting>
  <conditionalFormatting sqref="AE92">
    <cfRule type="expression" dxfId="2707" priority="13309">
      <formula>IF(RIGHT(TEXT(AE92,"0.#"),1)=".",FALSE,TRUE)</formula>
    </cfRule>
    <cfRule type="expression" dxfId="2706" priority="13310">
      <formula>IF(RIGHT(TEXT(AE92,"0.#"),1)=".",TRUE,FALSE)</formula>
    </cfRule>
  </conditionalFormatting>
  <conditionalFormatting sqref="AE93">
    <cfRule type="expression" dxfId="2705" priority="13307">
      <formula>IF(RIGHT(TEXT(AE93,"0.#"),1)=".",FALSE,TRUE)</formula>
    </cfRule>
    <cfRule type="expression" dxfId="2704" priority="13308">
      <formula>IF(RIGHT(TEXT(AE93,"0.#"),1)=".",TRUE,FALSE)</formula>
    </cfRule>
  </conditionalFormatting>
  <conditionalFormatting sqref="AE94">
    <cfRule type="expression" dxfId="2703" priority="13305">
      <formula>IF(RIGHT(TEXT(AE94,"0.#"),1)=".",FALSE,TRUE)</formula>
    </cfRule>
    <cfRule type="expression" dxfId="2702" priority="13306">
      <formula>IF(RIGHT(TEXT(AE94,"0.#"),1)=".",TRUE,FALSE)</formula>
    </cfRule>
  </conditionalFormatting>
  <conditionalFormatting sqref="AI94">
    <cfRule type="expression" dxfId="2701" priority="13303">
      <formula>IF(RIGHT(TEXT(AI94,"0.#"),1)=".",FALSE,TRUE)</formula>
    </cfRule>
    <cfRule type="expression" dxfId="2700" priority="13304">
      <formula>IF(RIGHT(TEXT(AI94,"0.#"),1)=".",TRUE,FALSE)</formula>
    </cfRule>
  </conditionalFormatting>
  <conditionalFormatting sqref="AI93">
    <cfRule type="expression" dxfId="2699" priority="13301">
      <formula>IF(RIGHT(TEXT(AI93,"0.#"),1)=".",FALSE,TRUE)</formula>
    </cfRule>
    <cfRule type="expression" dxfId="2698" priority="13302">
      <formula>IF(RIGHT(TEXT(AI93,"0.#"),1)=".",TRUE,FALSE)</formula>
    </cfRule>
  </conditionalFormatting>
  <conditionalFormatting sqref="AI92">
    <cfRule type="expression" dxfId="2697" priority="13299">
      <formula>IF(RIGHT(TEXT(AI92,"0.#"),1)=".",FALSE,TRUE)</formula>
    </cfRule>
    <cfRule type="expression" dxfId="2696" priority="13300">
      <formula>IF(RIGHT(TEXT(AI92,"0.#"),1)=".",TRUE,FALSE)</formula>
    </cfRule>
  </conditionalFormatting>
  <conditionalFormatting sqref="AM92">
    <cfRule type="expression" dxfId="2695" priority="13297">
      <formula>IF(RIGHT(TEXT(AM92,"0.#"),1)=".",FALSE,TRUE)</formula>
    </cfRule>
    <cfRule type="expression" dxfId="2694" priority="13298">
      <formula>IF(RIGHT(TEXT(AM92,"0.#"),1)=".",TRUE,FALSE)</formula>
    </cfRule>
  </conditionalFormatting>
  <conditionalFormatting sqref="AM93">
    <cfRule type="expression" dxfId="2693" priority="13295">
      <formula>IF(RIGHT(TEXT(AM93,"0.#"),1)=".",FALSE,TRUE)</formula>
    </cfRule>
    <cfRule type="expression" dxfId="2692" priority="13296">
      <formula>IF(RIGHT(TEXT(AM93,"0.#"),1)=".",TRUE,FALSE)</formula>
    </cfRule>
  </conditionalFormatting>
  <conditionalFormatting sqref="AM94">
    <cfRule type="expression" dxfId="2691" priority="13293">
      <formula>IF(RIGHT(TEXT(AM94,"0.#"),1)=".",FALSE,TRUE)</formula>
    </cfRule>
    <cfRule type="expression" dxfId="2690" priority="13294">
      <formula>IF(RIGHT(TEXT(AM94,"0.#"),1)=".",TRUE,FALSE)</formula>
    </cfRule>
  </conditionalFormatting>
  <conditionalFormatting sqref="AE97">
    <cfRule type="expression" dxfId="2689" priority="13279">
      <formula>IF(RIGHT(TEXT(AE97,"0.#"),1)=".",FALSE,TRUE)</formula>
    </cfRule>
    <cfRule type="expression" dxfId="2688" priority="13280">
      <formula>IF(RIGHT(TEXT(AE97,"0.#"),1)=".",TRUE,FALSE)</formula>
    </cfRule>
  </conditionalFormatting>
  <conditionalFormatting sqref="AE98">
    <cfRule type="expression" dxfId="2687" priority="13277">
      <formula>IF(RIGHT(TEXT(AE98,"0.#"),1)=".",FALSE,TRUE)</formula>
    </cfRule>
    <cfRule type="expression" dxfId="2686" priority="13278">
      <formula>IF(RIGHT(TEXT(AE98,"0.#"),1)=".",TRUE,FALSE)</formula>
    </cfRule>
  </conditionalFormatting>
  <conditionalFormatting sqref="AE99">
    <cfRule type="expression" dxfId="2685" priority="13275">
      <formula>IF(RIGHT(TEXT(AE99,"0.#"),1)=".",FALSE,TRUE)</formula>
    </cfRule>
    <cfRule type="expression" dxfId="2684" priority="13276">
      <formula>IF(RIGHT(TEXT(AE99,"0.#"),1)=".",TRUE,FALSE)</formula>
    </cfRule>
  </conditionalFormatting>
  <conditionalFormatting sqref="AI99">
    <cfRule type="expression" dxfId="2683" priority="13273">
      <formula>IF(RIGHT(TEXT(AI99,"0.#"),1)=".",FALSE,TRUE)</formula>
    </cfRule>
    <cfRule type="expression" dxfId="2682" priority="13274">
      <formula>IF(RIGHT(TEXT(AI99,"0.#"),1)=".",TRUE,FALSE)</formula>
    </cfRule>
  </conditionalFormatting>
  <conditionalFormatting sqref="AI98">
    <cfRule type="expression" dxfId="2681" priority="13271">
      <formula>IF(RIGHT(TEXT(AI98,"0.#"),1)=".",FALSE,TRUE)</formula>
    </cfRule>
    <cfRule type="expression" dxfId="2680" priority="13272">
      <formula>IF(RIGHT(TEXT(AI98,"0.#"),1)=".",TRUE,FALSE)</formula>
    </cfRule>
  </conditionalFormatting>
  <conditionalFormatting sqref="AI97">
    <cfRule type="expression" dxfId="2679" priority="13269">
      <formula>IF(RIGHT(TEXT(AI97,"0.#"),1)=".",FALSE,TRUE)</formula>
    </cfRule>
    <cfRule type="expression" dxfId="2678" priority="13270">
      <formula>IF(RIGHT(TEXT(AI97,"0.#"),1)=".",TRUE,FALSE)</formula>
    </cfRule>
  </conditionalFormatting>
  <conditionalFormatting sqref="AM97">
    <cfRule type="expression" dxfId="2677" priority="13267">
      <formula>IF(RIGHT(TEXT(AM97,"0.#"),1)=".",FALSE,TRUE)</formula>
    </cfRule>
    <cfRule type="expression" dxfId="2676" priority="13268">
      <formula>IF(RIGHT(TEXT(AM97,"0.#"),1)=".",TRUE,FALSE)</formula>
    </cfRule>
  </conditionalFormatting>
  <conditionalFormatting sqref="AM98">
    <cfRule type="expression" dxfId="2675" priority="13265">
      <formula>IF(RIGHT(TEXT(AM98,"0.#"),1)=".",FALSE,TRUE)</formula>
    </cfRule>
    <cfRule type="expression" dxfId="2674" priority="13266">
      <formula>IF(RIGHT(TEXT(AM98,"0.#"),1)=".",TRUE,FALSE)</formula>
    </cfRule>
  </conditionalFormatting>
  <conditionalFormatting sqref="AM99">
    <cfRule type="expression" dxfId="2673" priority="13263">
      <formula>IF(RIGHT(TEXT(AM99,"0.#"),1)=".",FALSE,TRUE)</formula>
    </cfRule>
    <cfRule type="expression" dxfId="2672" priority="13264">
      <formula>IF(RIGHT(TEXT(AM99,"0.#"),1)=".",TRUE,FALSE)</formula>
    </cfRule>
  </conditionalFormatting>
  <conditionalFormatting sqref="AI101">
    <cfRule type="expression" dxfId="2671" priority="13249">
      <formula>IF(RIGHT(TEXT(AI101,"0.#"),1)=".",FALSE,TRUE)</formula>
    </cfRule>
    <cfRule type="expression" dxfId="2670" priority="13250">
      <formula>IF(RIGHT(TEXT(AI101,"0.#"),1)=".",TRUE,FALSE)</formula>
    </cfRule>
  </conditionalFormatting>
  <conditionalFormatting sqref="AM101">
    <cfRule type="expression" dxfId="2669" priority="13247">
      <formula>IF(RIGHT(TEXT(AM101,"0.#"),1)=".",FALSE,TRUE)</formula>
    </cfRule>
    <cfRule type="expression" dxfId="2668" priority="13248">
      <formula>IF(RIGHT(TEXT(AM101,"0.#"),1)=".",TRUE,FALSE)</formula>
    </cfRule>
  </conditionalFormatting>
  <conditionalFormatting sqref="AE102">
    <cfRule type="expression" dxfId="2667" priority="13245">
      <formula>IF(RIGHT(TEXT(AE102,"0.#"),1)=".",FALSE,TRUE)</formula>
    </cfRule>
    <cfRule type="expression" dxfId="2666" priority="13246">
      <formula>IF(RIGHT(TEXT(AE102,"0.#"),1)=".",TRUE,FALSE)</formula>
    </cfRule>
  </conditionalFormatting>
  <conditionalFormatting sqref="AI102">
    <cfRule type="expression" dxfId="2665" priority="13243">
      <formula>IF(RIGHT(TEXT(AI102,"0.#"),1)=".",FALSE,TRUE)</formula>
    </cfRule>
    <cfRule type="expression" dxfId="2664" priority="13244">
      <formula>IF(RIGHT(TEXT(AI102,"0.#"),1)=".",TRUE,FALSE)</formula>
    </cfRule>
  </conditionalFormatting>
  <conditionalFormatting sqref="AM102">
    <cfRule type="expression" dxfId="2663" priority="13241">
      <formula>IF(RIGHT(TEXT(AM102,"0.#"),1)=".",FALSE,TRUE)</formula>
    </cfRule>
    <cfRule type="expression" dxfId="2662" priority="13242">
      <formula>IF(RIGHT(TEXT(AM102,"0.#"),1)=".",TRUE,FALSE)</formula>
    </cfRule>
  </conditionalFormatting>
  <conditionalFormatting sqref="AQ102">
    <cfRule type="expression" dxfId="2661" priority="13239">
      <formula>IF(RIGHT(TEXT(AQ102,"0.#"),1)=".",FALSE,TRUE)</formula>
    </cfRule>
    <cfRule type="expression" dxfId="2660" priority="13240">
      <formula>IF(RIGHT(TEXT(AQ102,"0.#"),1)=".",TRUE,FALSE)</formula>
    </cfRule>
  </conditionalFormatting>
  <conditionalFormatting sqref="AE104">
    <cfRule type="expression" dxfId="2659" priority="13237">
      <formula>IF(RIGHT(TEXT(AE104,"0.#"),1)=".",FALSE,TRUE)</formula>
    </cfRule>
    <cfRule type="expression" dxfId="2658" priority="13238">
      <formula>IF(RIGHT(TEXT(AE104,"0.#"),1)=".",TRUE,FALSE)</formula>
    </cfRule>
  </conditionalFormatting>
  <conditionalFormatting sqref="AI104">
    <cfRule type="expression" dxfId="2657" priority="13235">
      <formula>IF(RIGHT(TEXT(AI104,"0.#"),1)=".",FALSE,TRUE)</formula>
    </cfRule>
    <cfRule type="expression" dxfId="2656" priority="13236">
      <formula>IF(RIGHT(TEXT(AI104,"0.#"),1)=".",TRUE,FALSE)</formula>
    </cfRule>
  </conditionalFormatting>
  <conditionalFormatting sqref="AM104">
    <cfRule type="expression" dxfId="2655" priority="13233">
      <formula>IF(RIGHT(TEXT(AM104,"0.#"),1)=".",FALSE,TRUE)</formula>
    </cfRule>
    <cfRule type="expression" dxfId="2654" priority="13234">
      <formula>IF(RIGHT(TEXT(AM104,"0.#"),1)=".",TRUE,FALSE)</formula>
    </cfRule>
  </conditionalFormatting>
  <conditionalFormatting sqref="AE105">
    <cfRule type="expression" dxfId="2653" priority="13231">
      <formula>IF(RIGHT(TEXT(AE105,"0.#"),1)=".",FALSE,TRUE)</formula>
    </cfRule>
    <cfRule type="expression" dxfId="2652" priority="13232">
      <formula>IF(RIGHT(TEXT(AE105,"0.#"),1)=".",TRUE,FALSE)</formula>
    </cfRule>
  </conditionalFormatting>
  <conditionalFormatting sqref="AI105">
    <cfRule type="expression" dxfId="2651" priority="13229">
      <formula>IF(RIGHT(TEXT(AI105,"0.#"),1)=".",FALSE,TRUE)</formula>
    </cfRule>
    <cfRule type="expression" dxfId="2650" priority="13230">
      <formula>IF(RIGHT(TEXT(AI105,"0.#"),1)=".",TRUE,FALSE)</formula>
    </cfRule>
  </conditionalFormatting>
  <conditionalFormatting sqref="AM105">
    <cfRule type="expression" dxfId="2649" priority="13227">
      <formula>IF(RIGHT(TEXT(AM105,"0.#"),1)=".",FALSE,TRUE)</formula>
    </cfRule>
    <cfRule type="expression" dxfId="2648" priority="13228">
      <formula>IF(RIGHT(TEXT(AM105,"0.#"),1)=".",TRUE,FALSE)</formula>
    </cfRule>
  </conditionalFormatting>
  <conditionalFormatting sqref="AE107">
    <cfRule type="expression" dxfId="2647" priority="13223">
      <formula>IF(RIGHT(TEXT(AE107,"0.#"),1)=".",FALSE,TRUE)</formula>
    </cfRule>
    <cfRule type="expression" dxfId="2646" priority="13224">
      <formula>IF(RIGHT(TEXT(AE107,"0.#"),1)=".",TRUE,FALSE)</formula>
    </cfRule>
  </conditionalFormatting>
  <conditionalFormatting sqref="AI107">
    <cfRule type="expression" dxfId="2645" priority="13221">
      <formula>IF(RIGHT(TEXT(AI107,"0.#"),1)=".",FALSE,TRUE)</formula>
    </cfRule>
    <cfRule type="expression" dxfId="2644" priority="13222">
      <formula>IF(RIGHT(TEXT(AI107,"0.#"),1)=".",TRUE,FALSE)</formula>
    </cfRule>
  </conditionalFormatting>
  <conditionalFormatting sqref="AM107">
    <cfRule type="expression" dxfId="2643" priority="13219">
      <formula>IF(RIGHT(TEXT(AM107,"0.#"),1)=".",FALSE,TRUE)</formula>
    </cfRule>
    <cfRule type="expression" dxfId="2642" priority="13220">
      <formula>IF(RIGHT(TEXT(AM107,"0.#"),1)=".",TRUE,FALSE)</formula>
    </cfRule>
  </conditionalFormatting>
  <conditionalFormatting sqref="AE108">
    <cfRule type="expression" dxfId="2641" priority="13217">
      <formula>IF(RIGHT(TEXT(AE108,"0.#"),1)=".",FALSE,TRUE)</formula>
    </cfRule>
    <cfRule type="expression" dxfId="2640" priority="13218">
      <formula>IF(RIGHT(TEXT(AE108,"0.#"),1)=".",TRUE,FALSE)</formula>
    </cfRule>
  </conditionalFormatting>
  <conditionalFormatting sqref="AI108">
    <cfRule type="expression" dxfId="2639" priority="13215">
      <formula>IF(RIGHT(TEXT(AI108,"0.#"),1)=".",FALSE,TRUE)</formula>
    </cfRule>
    <cfRule type="expression" dxfId="2638" priority="13216">
      <formula>IF(RIGHT(TEXT(AI108,"0.#"),1)=".",TRUE,FALSE)</formula>
    </cfRule>
  </conditionalFormatting>
  <conditionalFormatting sqref="AM108">
    <cfRule type="expression" dxfId="2637" priority="13213">
      <formula>IF(RIGHT(TEXT(AM108,"0.#"),1)=".",FALSE,TRUE)</formula>
    </cfRule>
    <cfRule type="expression" dxfId="2636" priority="13214">
      <formula>IF(RIGHT(TEXT(AM108,"0.#"),1)=".",TRUE,FALSE)</formula>
    </cfRule>
  </conditionalFormatting>
  <conditionalFormatting sqref="AE110">
    <cfRule type="expression" dxfId="2635" priority="13209">
      <formula>IF(RIGHT(TEXT(AE110,"0.#"),1)=".",FALSE,TRUE)</formula>
    </cfRule>
    <cfRule type="expression" dxfId="2634" priority="13210">
      <formula>IF(RIGHT(TEXT(AE110,"0.#"),1)=".",TRUE,FALSE)</formula>
    </cfRule>
  </conditionalFormatting>
  <conditionalFormatting sqref="AI110">
    <cfRule type="expression" dxfId="2633" priority="13207">
      <formula>IF(RIGHT(TEXT(AI110,"0.#"),1)=".",FALSE,TRUE)</formula>
    </cfRule>
    <cfRule type="expression" dxfId="2632" priority="13208">
      <formula>IF(RIGHT(TEXT(AI110,"0.#"),1)=".",TRUE,FALSE)</formula>
    </cfRule>
  </conditionalFormatting>
  <conditionalFormatting sqref="AM110">
    <cfRule type="expression" dxfId="2631" priority="13205">
      <formula>IF(RIGHT(TEXT(AM110,"0.#"),1)=".",FALSE,TRUE)</formula>
    </cfRule>
    <cfRule type="expression" dxfId="2630" priority="13206">
      <formula>IF(RIGHT(TEXT(AM110,"0.#"),1)=".",TRUE,FALSE)</formula>
    </cfRule>
  </conditionalFormatting>
  <conditionalFormatting sqref="AE111">
    <cfRule type="expression" dxfId="2629" priority="13203">
      <formula>IF(RIGHT(TEXT(AE111,"0.#"),1)=".",FALSE,TRUE)</formula>
    </cfRule>
    <cfRule type="expression" dxfId="2628" priority="13204">
      <formula>IF(RIGHT(TEXT(AE111,"0.#"),1)=".",TRUE,FALSE)</formula>
    </cfRule>
  </conditionalFormatting>
  <conditionalFormatting sqref="AI111">
    <cfRule type="expression" dxfId="2627" priority="13201">
      <formula>IF(RIGHT(TEXT(AI111,"0.#"),1)=".",FALSE,TRUE)</formula>
    </cfRule>
    <cfRule type="expression" dxfId="2626" priority="13202">
      <formula>IF(RIGHT(TEXT(AI111,"0.#"),1)=".",TRUE,FALSE)</formula>
    </cfRule>
  </conditionalFormatting>
  <conditionalFormatting sqref="AM111">
    <cfRule type="expression" dxfId="2625" priority="13199">
      <formula>IF(RIGHT(TEXT(AM111,"0.#"),1)=".",FALSE,TRUE)</formula>
    </cfRule>
    <cfRule type="expression" dxfId="2624" priority="13200">
      <formula>IF(RIGHT(TEXT(AM111,"0.#"),1)=".",TRUE,FALSE)</formula>
    </cfRule>
  </conditionalFormatting>
  <conditionalFormatting sqref="AE113">
    <cfRule type="expression" dxfId="2623" priority="13195">
      <formula>IF(RIGHT(TEXT(AE113,"0.#"),1)=".",FALSE,TRUE)</formula>
    </cfRule>
    <cfRule type="expression" dxfId="2622" priority="13196">
      <formula>IF(RIGHT(TEXT(AE113,"0.#"),1)=".",TRUE,FALSE)</formula>
    </cfRule>
  </conditionalFormatting>
  <conditionalFormatting sqref="AI113">
    <cfRule type="expression" dxfId="2621" priority="13193">
      <formula>IF(RIGHT(TEXT(AI113,"0.#"),1)=".",FALSE,TRUE)</formula>
    </cfRule>
    <cfRule type="expression" dxfId="2620" priority="13194">
      <formula>IF(RIGHT(TEXT(AI113,"0.#"),1)=".",TRUE,FALSE)</formula>
    </cfRule>
  </conditionalFormatting>
  <conditionalFormatting sqref="AM113">
    <cfRule type="expression" dxfId="2619" priority="13191">
      <formula>IF(RIGHT(TEXT(AM113,"0.#"),1)=".",FALSE,TRUE)</formula>
    </cfRule>
    <cfRule type="expression" dxfId="2618" priority="13192">
      <formula>IF(RIGHT(TEXT(AM113,"0.#"),1)=".",TRUE,FALSE)</formula>
    </cfRule>
  </conditionalFormatting>
  <conditionalFormatting sqref="AE114">
    <cfRule type="expression" dxfId="2617" priority="13189">
      <formula>IF(RIGHT(TEXT(AE114,"0.#"),1)=".",FALSE,TRUE)</formula>
    </cfRule>
    <cfRule type="expression" dxfId="2616" priority="13190">
      <formula>IF(RIGHT(TEXT(AE114,"0.#"),1)=".",TRUE,FALSE)</formula>
    </cfRule>
  </conditionalFormatting>
  <conditionalFormatting sqref="AI114">
    <cfRule type="expression" dxfId="2615" priority="13187">
      <formula>IF(RIGHT(TEXT(AI114,"0.#"),1)=".",FALSE,TRUE)</formula>
    </cfRule>
    <cfRule type="expression" dxfId="2614" priority="13188">
      <formula>IF(RIGHT(TEXT(AI114,"0.#"),1)=".",TRUE,FALSE)</formula>
    </cfRule>
  </conditionalFormatting>
  <conditionalFormatting sqref="AM114">
    <cfRule type="expression" dxfId="2613" priority="13185">
      <formula>IF(RIGHT(TEXT(AM114,"0.#"),1)=".",FALSE,TRUE)</formula>
    </cfRule>
    <cfRule type="expression" dxfId="2612" priority="13186">
      <formula>IF(RIGHT(TEXT(AM114,"0.#"),1)=".",TRUE,FALSE)</formula>
    </cfRule>
  </conditionalFormatting>
  <conditionalFormatting sqref="AQ116">
    <cfRule type="expression" dxfId="2611" priority="13181">
      <formula>IF(RIGHT(TEXT(AQ116,"0.#"),1)=".",FALSE,TRUE)</formula>
    </cfRule>
    <cfRule type="expression" dxfId="2610" priority="13182">
      <formula>IF(RIGHT(TEXT(AQ116,"0.#"),1)=".",TRUE,FALSE)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M117">
    <cfRule type="expression" dxfId="2607" priority="13175">
      <formula>IF(RIGHT(TEXT(AM117,"0.#"),1)=".",FALSE,TRUE)</formula>
    </cfRule>
    <cfRule type="expression" dxfId="2606" priority="13176">
      <formula>IF(RIGHT(TEXT(AM117,"0.#"),1)=".",TRUE,FALSE)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47:AO874">
    <cfRule type="expression" dxfId="2523" priority="6651">
      <formula>IF(AND(AL847&gt;=0, RIGHT(TEXT(AL847,"0.#"),1)&lt;&gt;"."),TRUE,FALSE)</formula>
    </cfRule>
    <cfRule type="expression" dxfId="2522" priority="6652">
      <formula>IF(AND(AL847&gt;=0, RIGHT(TEXT(AL847,"0.#"),1)="."),TRUE,FALSE)</formula>
    </cfRule>
    <cfRule type="expression" dxfId="2521" priority="6653">
      <formula>IF(AND(AL847&lt;0, RIGHT(TEXT(AL847,"0.#"),1)&lt;&gt;"."),TRUE,FALSE)</formula>
    </cfRule>
    <cfRule type="expression" dxfId="2520" priority="6654">
      <formula>IF(AND(AL847&lt;0, RIGHT(TEXT(AL847,"0.#"),1)="."),TRUE,FALSE)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1:AO1139">
    <cfRule type="expression" dxfId="2419" priority="2885">
      <formula>IF(AND(AL1111&gt;=0, RIGHT(TEXT(AL1111,"0.#"),1)&lt;&gt;"."),TRUE,FALSE)</formula>
    </cfRule>
    <cfRule type="expression" dxfId="2418" priority="2886">
      <formula>IF(AND(AL1111&gt;=0, RIGHT(TEXT(AL1111,"0.#"),1)="."),TRUE,FALSE)</formula>
    </cfRule>
    <cfRule type="expression" dxfId="2417" priority="2887">
      <formula>IF(AND(AL1111&lt;0, RIGHT(TEXT(AL1111,"0.#"),1)&lt;&gt;"."),TRUE,FALSE)</formula>
    </cfRule>
    <cfRule type="expression" dxfId="2416" priority="2888">
      <formula>IF(AND(AL1111&lt;0, RIGHT(TEXT(AL1111,"0.#"),1)="."),TRUE,FALSE)</formula>
    </cfRule>
  </conditionalFormatting>
  <conditionalFormatting sqref="Y1111:Y1139">
    <cfRule type="expression" dxfId="2415" priority="2883">
      <formula>IF(RIGHT(TEXT(Y1111,"0.#"),1)=".",FALSE,TRUE)</formula>
    </cfRule>
    <cfRule type="expression" dxfId="2414" priority="2884">
      <formula>IF(RIGHT(TEXT(Y1111,"0.#"),1)=".",TRUE,FALSE)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6:AO846">
    <cfRule type="expression" dxfId="2405" priority="2837">
      <formula>IF(AND(AL846&gt;=0, RIGHT(TEXT(AL846,"0.#"),1)&lt;&gt;"."),TRUE,FALSE)</formula>
    </cfRule>
    <cfRule type="expression" dxfId="2404" priority="2838">
      <formula>IF(AND(AL846&gt;=0, RIGHT(TEXT(AL846,"0.#"),1)="."),TRUE,FALSE)</formula>
    </cfRule>
    <cfRule type="expression" dxfId="2403" priority="2839">
      <formula>IF(AND(AL846&lt;0, RIGHT(TEXT(AL846,"0.#"),1)&lt;&gt;"."),TRUE,FALSE)</formula>
    </cfRule>
    <cfRule type="expression" dxfId="2402" priority="2840">
      <formula>IF(AND(AL846&lt;0, RIGHT(TEXT(AL846,"0.#"),1)="."),TRUE,FALSE)</formula>
    </cfRule>
  </conditionalFormatting>
  <conditionalFormatting sqref="Y846">
    <cfRule type="expression" dxfId="2401" priority="2835">
      <formula>IF(RIGHT(TEXT(Y846,"0.#"),1)=".",FALSE,TRUE)</formula>
    </cfRule>
    <cfRule type="expression" dxfId="2400" priority="2836">
      <formula>IF(RIGHT(TEXT(Y846,"0.#"),1)=".",TRUE,FALSE)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AL845:AO845">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Y802">
    <cfRule type="expression" dxfId="703" priority="3">
      <formula>IF(RIGHT(TEXT(Y802,"0.#"),1)=".",FALSE,TRUE)</formula>
    </cfRule>
    <cfRule type="expression" dxfId="702" priority="4">
      <formula>IF(RIGHT(TEXT(Y802,"0.#"),1)=".",TRUE,FALSE)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14" max="49" man="1"/>
    <brk id="747" max="49" man="1"/>
    <brk id="786" max="49" man="1"/>
    <brk id="8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716</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348</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5"/>
      <c r="Z2" s="825"/>
      <c r="AA2" s="826"/>
      <c r="AB2" s="1029" t="s">
        <v>11</v>
      </c>
      <c r="AC2" s="1030"/>
      <c r="AD2" s="1031"/>
      <c r="AE2" s="1035" t="s">
        <v>391</v>
      </c>
      <c r="AF2" s="1035"/>
      <c r="AG2" s="1035"/>
      <c r="AH2" s="1035"/>
      <c r="AI2" s="1035" t="s">
        <v>413</v>
      </c>
      <c r="AJ2" s="1035"/>
      <c r="AK2" s="1035"/>
      <c r="AL2" s="557"/>
      <c r="AM2" s="1035" t="s">
        <v>510</v>
      </c>
      <c r="AN2" s="1035"/>
      <c r="AO2" s="1035"/>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6"/>
      <c r="Z3" s="1027"/>
      <c r="AA3" s="1028"/>
      <c r="AB3" s="1032"/>
      <c r="AC3" s="1033"/>
      <c r="AD3" s="1034"/>
      <c r="AE3" s="920"/>
      <c r="AF3" s="920"/>
      <c r="AG3" s="920"/>
      <c r="AH3" s="920"/>
      <c r="AI3" s="920"/>
      <c r="AJ3" s="920"/>
      <c r="AK3" s="920"/>
      <c r="AL3" s="408"/>
      <c r="AM3" s="920"/>
      <c r="AN3" s="920"/>
      <c r="AO3" s="920"/>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1002"/>
      <c r="I4" s="1002"/>
      <c r="J4" s="1002"/>
      <c r="K4" s="1002"/>
      <c r="L4" s="1002"/>
      <c r="M4" s="1002"/>
      <c r="N4" s="1002"/>
      <c r="O4" s="1003"/>
      <c r="P4" s="108"/>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1004"/>
      <c r="H5" s="1005"/>
      <c r="I5" s="1005"/>
      <c r="J5" s="1005"/>
      <c r="K5" s="1005"/>
      <c r="L5" s="1005"/>
      <c r="M5" s="1005"/>
      <c r="N5" s="1005"/>
      <c r="O5" s="1006"/>
      <c r="P5" s="1012"/>
      <c r="Q5" s="1012"/>
      <c r="R5" s="1012"/>
      <c r="S5" s="1012"/>
      <c r="T5" s="1012"/>
      <c r="U5" s="1012"/>
      <c r="V5" s="1012"/>
      <c r="W5" s="1012"/>
      <c r="X5" s="1013"/>
      <c r="Y5" s="447" t="s">
        <v>54</v>
      </c>
      <c r="Z5" s="1017"/>
      <c r="AA5" s="1018"/>
      <c r="AB5" s="523"/>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348</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5"/>
      <c r="Z9" s="825"/>
      <c r="AA9" s="826"/>
      <c r="AB9" s="1029" t="s">
        <v>11</v>
      </c>
      <c r="AC9" s="1030"/>
      <c r="AD9" s="1031"/>
      <c r="AE9" s="1035" t="s">
        <v>391</v>
      </c>
      <c r="AF9" s="1035"/>
      <c r="AG9" s="1035"/>
      <c r="AH9" s="1035"/>
      <c r="AI9" s="1035" t="s">
        <v>413</v>
      </c>
      <c r="AJ9" s="1035"/>
      <c r="AK9" s="1035"/>
      <c r="AL9" s="557"/>
      <c r="AM9" s="1035" t="s">
        <v>510</v>
      </c>
      <c r="AN9" s="1035"/>
      <c r="AO9" s="1035"/>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6"/>
      <c r="Z10" s="1027"/>
      <c r="AA10" s="1028"/>
      <c r="AB10" s="1032"/>
      <c r="AC10" s="1033"/>
      <c r="AD10" s="1034"/>
      <c r="AE10" s="920"/>
      <c r="AF10" s="920"/>
      <c r="AG10" s="920"/>
      <c r="AH10" s="920"/>
      <c r="AI10" s="920"/>
      <c r="AJ10" s="920"/>
      <c r="AK10" s="920"/>
      <c r="AL10" s="408"/>
      <c r="AM10" s="920"/>
      <c r="AN10" s="920"/>
      <c r="AO10" s="920"/>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1004"/>
      <c r="H12" s="1005"/>
      <c r="I12" s="1005"/>
      <c r="J12" s="1005"/>
      <c r="K12" s="1005"/>
      <c r="L12" s="1005"/>
      <c r="M12" s="1005"/>
      <c r="N12" s="1005"/>
      <c r="O12" s="1006"/>
      <c r="P12" s="1012"/>
      <c r="Q12" s="1012"/>
      <c r="R12" s="1012"/>
      <c r="S12" s="1012"/>
      <c r="T12" s="1012"/>
      <c r="U12" s="1012"/>
      <c r="V12" s="1012"/>
      <c r="W12" s="1012"/>
      <c r="X12" s="1013"/>
      <c r="Y12" s="447" t="s">
        <v>54</v>
      </c>
      <c r="Z12" s="1017"/>
      <c r="AA12" s="1018"/>
      <c r="AB12" s="523"/>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348</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5"/>
      <c r="Z16" s="825"/>
      <c r="AA16" s="826"/>
      <c r="AB16" s="1029" t="s">
        <v>11</v>
      </c>
      <c r="AC16" s="1030"/>
      <c r="AD16" s="1031"/>
      <c r="AE16" s="1035" t="s">
        <v>391</v>
      </c>
      <c r="AF16" s="1035"/>
      <c r="AG16" s="1035"/>
      <c r="AH16" s="1035"/>
      <c r="AI16" s="1035" t="s">
        <v>413</v>
      </c>
      <c r="AJ16" s="1035"/>
      <c r="AK16" s="1035"/>
      <c r="AL16" s="557"/>
      <c r="AM16" s="1035" t="s">
        <v>510</v>
      </c>
      <c r="AN16" s="1035"/>
      <c r="AO16" s="1035"/>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6"/>
      <c r="Z17" s="1027"/>
      <c r="AA17" s="1028"/>
      <c r="AB17" s="1032"/>
      <c r="AC17" s="1033"/>
      <c r="AD17" s="1034"/>
      <c r="AE17" s="920"/>
      <c r="AF17" s="920"/>
      <c r="AG17" s="920"/>
      <c r="AH17" s="920"/>
      <c r="AI17" s="920"/>
      <c r="AJ17" s="920"/>
      <c r="AK17" s="920"/>
      <c r="AL17" s="408"/>
      <c r="AM17" s="920"/>
      <c r="AN17" s="920"/>
      <c r="AO17" s="920"/>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1004"/>
      <c r="H19" s="1005"/>
      <c r="I19" s="1005"/>
      <c r="J19" s="1005"/>
      <c r="K19" s="1005"/>
      <c r="L19" s="1005"/>
      <c r="M19" s="1005"/>
      <c r="N19" s="1005"/>
      <c r="O19" s="1006"/>
      <c r="P19" s="1012"/>
      <c r="Q19" s="1012"/>
      <c r="R19" s="1012"/>
      <c r="S19" s="1012"/>
      <c r="T19" s="1012"/>
      <c r="U19" s="1012"/>
      <c r="V19" s="1012"/>
      <c r="W19" s="1012"/>
      <c r="X19" s="1013"/>
      <c r="Y19" s="447" t="s">
        <v>54</v>
      </c>
      <c r="Z19" s="1017"/>
      <c r="AA19" s="1018"/>
      <c r="AB19" s="523"/>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348</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5"/>
      <c r="Z23" s="825"/>
      <c r="AA23" s="826"/>
      <c r="AB23" s="1029" t="s">
        <v>11</v>
      </c>
      <c r="AC23" s="1030"/>
      <c r="AD23" s="1031"/>
      <c r="AE23" s="1035" t="s">
        <v>391</v>
      </c>
      <c r="AF23" s="1035"/>
      <c r="AG23" s="1035"/>
      <c r="AH23" s="1035"/>
      <c r="AI23" s="1035" t="s">
        <v>413</v>
      </c>
      <c r="AJ23" s="1035"/>
      <c r="AK23" s="1035"/>
      <c r="AL23" s="557"/>
      <c r="AM23" s="1035" t="s">
        <v>510</v>
      </c>
      <c r="AN23" s="1035"/>
      <c r="AO23" s="1035"/>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6"/>
      <c r="Z24" s="1027"/>
      <c r="AA24" s="1028"/>
      <c r="AB24" s="1032"/>
      <c r="AC24" s="1033"/>
      <c r="AD24" s="1034"/>
      <c r="AE24" s="920"/>
      <c r="AF24" s="920"/>
      <c r="AG24" s="920"/>
      <c r="AH24" s="920"/>
      <c r="AI24" s="920"/>
      <c r="AJ24" s="920"/>
      <c r="AK24" s="920"/>
      <c r="AL24" s="408"/>
      <c r="AM24" s="920"/>
      <c r="AN24" s="920"/>
      <c r="AO24" s="920"/>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1004"/>
      <c r="H26" s="1005"/>
      <c r="I26" s="1005"/>
      <c r="J26" s="1005"/>
      <c r="K26" s="1005"/>
      <c r="L26" s="1005"/>
      <c r="M26" s="1005"/>
      <c r="N26" s="1005"/>
      <c r="O26" s="1006"/>
      <c r="P26" s="1012"/>
      <c r="Q26" s="1012"/>
      <c r="R26" s="1012"/>
      <c r="S26" s="1012"/>
      <c r="T26" s="1012"/>
      <c r="U26" s="1012"/>
      <c r="V26" s="1012"/>
      <c r="W26" s="1012"/>
      <c r="X26" s="1013"/>
      <c r="Y26" s="447" t="s">
        <v>54</v>
      </c>
      <c r="Z26" s="1017"/>
      <c r="AA26" s="1018"/>
      <c r="AB26" s="523"/>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348</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5"/>
      <c r="Z30" s="825"/>
      <c r="AA30" s="826"/>
      <c r="AB30" s="1029" t="s">
        <v>11</v>
      </c>
      <c r="AC30" s="1030"/>
      <c r="AD30" s="1031"/>
      <c r="AE30" s="1035" t="s">
        <v>391</v>
      </c>
      <c r="AF30" s="1035"/>
      <c r="AG30" s="1035"/>
      <c r="AH30" s="1035"/>
      <c r="AI30" s="1035" t="s">
        <v>413</v>
      </c>
      <c r="AJ30" s="1035"/>
      <c r="AK30" s="1035"/>
      <c r="AL30" s="557"/>
      <c r="AM30" s="1035" t="s">
        <v>510</v>
      </c>
      <c r="AN30" s="1035"/>
      <c r="AO30" s="1035"/>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6"/>
      <c r="Z31" s="1027"/>
      <c r="AA31" s="1028"/>
      <c r="AB31" s="1032"/>
      <c r="AC31" s="1033"/>
      <c r="AD31" s="1034"/>
      <c r="AE31" s="920"/>
      <c r="AF31" s="920"/>
      <c r="AG31" s="920"/>
      <c r="AH31" s="920"/>
      <c r="AI31" s="920"/>
      <c r="AJ31" s="920"/>
      <c r="AK31" s="920"/>
      <c r="AL31" s="408"/>
      <c r="AM31" s="920"/>
      <c r="AN31" s="920"/>
      <c r="AO31" s="920"/>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1004"/>
      <c r="H33" s="1005"/>
      <c r="I33" s="1005"/>
      <c r="J33" s="1005"/>
      <c r="K33" s="1005"/>
      <c r="L33" s="1005"/>
      <c r="M33" s="1005"/>
      <c r="N33" s="1005"/>
      <c r="O33" s="1006"/>
      <c r="P33" s="1012"/>
      <c r="Q33" s="1012"/>
      <c r="R33" s="1012"/>
      <c r="S33" s="1012"/>
      <c r="T33" s="1012"/>
      <c r="U33" s="1012"/>
      <c r="V33" s="1012"/>
      <c r="W33" s="1012"/>
      <c r="X33" s="1013"/>
      <c r="Y33" s="447" t="s">
        <v>54</v>
      </c>
      <c r="Z33" s="1017"/>
      <c r="AA33" s="1018"/>
      <c r="AB33" s="523"/>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348</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5"/>
      <c r="Z37" s="825"/>
      <c r="AA37" s="826"/>
      <c r="AB37" s="1029" t="s">
        <v>11</v>
      </c>
      <c r="AC37" s="1030"/>
      <c r="AD37" s="1031"/>
      <c r="AE37" s="1035" t="s">
        <v>391</v>
      </c>
      <c r="AF37" s="1035"/>
      <c r="AG37" s="1035"/>
      <c r="AH37" s="1035"/>
      <c r="AI37" s="1035" t="s">
        <v>413</v>
      </c>
      <c r="AJ37" s="1035"/>
      <c r="AK37" s="1035"/>
      <c r="AL37" s="557"/>
      <c r="AM37" s="1035" t="s">
        <v>510</v>
      </c>
      <c r="AN37" s="1035"/>
      <c r="AO37" s="1035"/>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6"/>
      <c r="Z38" s="1027"/>
      <c r="AA38" s="1028"/>
      <c r="AB38" s="1032"/>
      <c r="AC38" s="1033"/>
      <c r="AD38" s="1034"/>
      <c r="AE38" s="920"/>
      <c r="AF38" s="920"/>
      <c r="AG38" s="920"/>
      <c r="AH38" s="920"/>
      <c r="AI38" s="920"/>
      <c r="AJ38" s="920"/>
      <c r="AK38" s="920"/>
      <c r="AL38" s="408"/>
      <c r="AM38" s="920"/>
      <c r="AN38" s="920"/>
      <c r="AO38" s="920"/>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1004"/>
      <c r="H40" s="1005"/>
      <c r="I40" s="1005"/>
      <c r="J40" s="1005"/>
      <c r="K40" s="1005"/>
      <c r="L40" s="1005"/>
      <c r="M40" s="1005"/>
      <c r="N40" s="1005"/>
      <c r="O40" s="1006"/>
      <c r="P40" s="1012"/>
      <c r="Q40" s="1012"/>
      <c r="R40" s="1012"/>
      <c r="S40" s="1012"/>
      <c r="T40" s="1012"/>
      <c r="U40" s="1012"/>
      <c r="V40" s="1012"/>
      <c r="W40" s="1012"/>
      <c r="X40" s="1013"/>
      <c r="Y40" s="447" t="s">
        <v>54</v>
      </c>
      <c r="Z40" s="1017"/>
      <c r="AA40" s="1018"/>
      <c r="AB40" s="523"/>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348</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5"/>
      <c r="Z44" s="825"/>
      <c r="AA44" s="826"/>
      <c r="AB44" s="1029" t="s">
        <v>11</v>
      </c>
      <c r="AC44" s="1030"/>
      <c r="AD44" s="1031"/>
      <c r="AE44" s="1035" t="s">
        <v>391</v>
      </c>
      <c r="AF44" s="1035"/>
      <c r="AG44" s="1035"/>
      <c r="AH44" s="1035"/>
      <c r="AI44" s="1035" t="s">
        <v>413</v>
      </c>
      <c r="AJ44" s="1035"/>
      <c r="AK44" s="1035"/>
      <c r="AL44" s="557"/>
      <c r="AM44" s="1035" t="s">
        <v>510</v>
      </c>
      <c r="AN44" s="1035"/>
      <c r="AO44" s="1035"/>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6"/>
      <c r="Z45" s="1027"/>
      <c r="AA45" s="1028"/>
      <c r="AB45" s="1032"/>
      <c r="AC45" s="1033"/>
      <c r="AD45" s="1034"/>
      <c r="AE45" s="920"/>
      <c r="AF45" s="920"/>
      <c r="AG45" s="920"/>
      <c r="AH45" s="920"/>
      <c r="AI45" s="920"/>
      <c r="AJ45" s="920"/>
      <c r="AK45" s="920"/>
      <c r="AL45" s="408"/>
      <c r="AM45" s="920"/>
      <c r="AN45" s="920"/>
      <c r="AO45" s="920"/>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1004"/>
      <c r="H47" s="1005"/>
      <c r="I47" s="1005"/>
      <c r="J47" s="1005"/>
      <c r="K47" s="1005"/>
      <c r="L47" s="1005"/>
      <c r="M47" s="1005"/>
      <c r="N47" s="1005"/>
      <c r="O47" s="1006"/>
      <c r="P47" s="1012"/>
      <c r="Q47" s="1012"/>
      <c r="R47" s="1012"/>
      <c r="S47" s="1012"/>
      <c r="T47" s="1012"/>
      <c r="U47" s="1012"/>
      <c r="V47" s="1012"/>
      <c r="W47" s="1012"/>
      <c r="X47" s="1013"/>
      <c r="Y47" s="447" t="s">
        <v>54</v>
      </c>
      <c r="Z47" s="1017"/>
      <c r="AA47" s="1018"/>
      <c r="AB47" s="523"/>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348</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5"/>
      <c r="Z51" s="825"/>
      <c r="AA51" s="826"/>
      <c r="AB51" s="557" t="s">
        <v>11</v>
      </c>
      <c r="AC51" s="1030"/>
      <c r="AD51" s="1031"/>
      <c r="AE51" s="1035" t="s">
        <v>391</v>
      </c>
      <c r="AF51" s="1035"/>
      <c r="AG51" s="1035"/>
      <c r="AH51" s="1035"/>
      <c r="AI51" s="1035" t="s">
        <v>413</v>
      </c>
      <c r="AJ51" s="1035"/>
      <c r="AK51" s="1035"/>
      <c r="AL51" s="557"/>
      <c r="AM51" s="1035" t="s">
        <v>510</v>
      </c>
      <c r="AN51" s="1035"/>
      <c r="AO51" s="1035"/>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6"/>
      <c r="Z52" s="1027"/>
      <c r="AA52" s="1028"/>
      <c r="AB52" s="1032"/>
      <c r="AC52" s="1033"/>
      <c r="AD52" s="1034"/>
      <c r="AE52" s="920"/>
      <c r="AF52" s="920"/>
      <c r="AG52" s="920"/>
      <c r="AH52" s="920"/>
      <c r="AI52" s="920"/>
      <c r="AJ52" s="920"/>
      <c r="AK52" s="920"/>
      <c r="AL52" s="408"/>
      <c r="AM52" s="920"/>
      <c r="AN52" s="920"/>
      <c r="AO52" s="920"/>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1004"/>
      <c r="H54" s="1005"/>
      <c r="I54" s="1005"/>
      <c r="J54" s="1005"/>
      <c r="K54" s="1005"/>
      <c r="L54" s="1005"/>
      <c r="M54" s="1005"/>
      <c r="N54" s="1005"/>
      <c r="O54" s="1006"/>
      <c r="P54" s="1012"/>
      <c r="Q54" s="1012"/>
      <c r="R54" s="1012"/>
      <c r="S54" s="1012"/>
      <c r="T54" s="1012"/>
      <c r="U54" s="1012"/>
      <c r="V54" s="1012"/>
      <c r="W54" s="1012"/>
      <c r="X54" s="1013"/>
      <c r="Y54" s="447" t="s">
        <v>54</v>
      </c>
      <c r="Z54" s="1017"/>
      <c r="AA54" s="1018"/>
      <c r="AB54" s="523"/>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348</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5"/>
      <c r="Z58" s="825"/>
      <c r="AA58" s="826"/>
      <c r="AB58" s="1029" t="s">
        <v>11</v>
      </c>
      <c r="AC58" s="1030"/>
      <c r="AD58" s="1031"/>
      <c r="AE58" s="1035" t="s">
        <v>391</v>
      </c>
      <c r="AF58" s="1035"/>
      <c r="AG58" s="1035"/>
      <c r="AH58" s="1035"/>
      <c r="AI58" s="1035" t="s">
        <v>413</v>
      </c>
      <c r="AJ58" s="1035"/>
      <c r="AK58" s="1035"/>
      <c r="AL58" s="557"/>
      <c r="AM58" s="1035" t="s">
        <v>510</v>
      </c>
      <c r="AN58" s="1035"/>
      <c r="AO58" s="1035"/>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6"/>
      <c r="Z59" s="1027"/>
      <c r="AA59" s="1028"/>
      <c r="AB59" s="1032"/>
      <c r="AC59" s="1033"/>
      <c r="AD59" s="1034"/>
      <c r="AE59" s="920"/>
      <c r="AF59" s="920"/>
      <c r="AG59" s="920"/>
      <c r="AH59" s="920"/>
      <c r="AI59" s="920"/>
      <c r="AJ59" s="920"/>
      <c r="AK59" s="920"/>
      <c r="AL59" s="408"/>
      <c r="AM59" s="920"/>
      <c r="AN59" s="920"/>
      <c r="AO59" s="920"/>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1004"/>
      <c r="H61" s="1005"/>
      <c r="I61" s="1005"/>
      <c r="J61" s="1005"/>
      <c r="K61" s="1005"/>
      <c r="L61" s="1005"/>
      <c r="M61" s="1005"/>
      <c r="N61" s="1005"/>
      <c r="O61" s="1006"/>
      <c r="P61" s="1012"/>
      <c r="Q61" s="1012"/>
      <c r="R61" s="1012"/>
      <c r="S61" s="1012"/>
      <c r="T61" s="1012"/>
      <c r="U61" s="1012"/>
      <c r="V61" s="1012"/>
      <c r="W61" s="1012"/>
      <c r="X61" s="1013"/>
      <c r="Y61" s="447" t="s">
        <v>54</v>
      </c>
      <c r="Z61" s="1017"/>
      <c r="AA61" s="1018"/>
      <c r="AB61" s="523"/>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348</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5"/>
      <c r="Z65" s="825"/>
      <c r="AA65" s="826"/>
      <c r="AB65" s="1029" t="s">
        <v>11</v>
      </c>
      <c r="AC65" s="1030"/>
      <c r="AD65" s="1031"/>
      <c r="AE65" s="1035" t="s">
        <v>391</v>
      </c>
      <c r="AF65" s="1035"/>
      <c r="AG65" s="1035"/>
      <c r="AH65" s="1035"/>
      <c r="AI65" s="1035" t="s">
        <v>413</v>
      </c>
      <c r="AJ65" s="1035"/>
      <c r="AK65" s="1035"/>
      <c r="AL65" s="557"/>
      <c r="AM65" s="1035" t="s">
        <v>510</v>
      </c>
      <c r="AN65" s="1035"/>
      <c r="AO65" s="1035"/>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6"/>
      <c r="Z66" s="1027"/>
      <c r="AA66" s="1028"/>
      <c r="AB66" s="1032"/>
      <c r="AC66" s="1033"/>
      <c r="AD66" s="1034"/>
      <c r="AE66" s="920"/>
      <c r="AF66" s="920"/>
      <c r="AG66" s="920"/>
      <c r="AH66" s="920"/>
      <c r="AI66" s="920"/>
      <c r="AJ66" s="920"/>
      <c r="AK66" s="920"/>
      <c r="AL66" s="408"/>
      <c r="AM66" s="920"/>
      <c r="AN66" s="920"/>
      <c r="AO66" s="920"/>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1004"/>
      <c r="H68" s="1005"/>
      <c r="I68" s="1005"/>
      <c r="J68" s="1005"/>
      <c r="K68" s="1005"/>
      <c r="L68" s="1005"/>
      <c r="M68" s="1005"/>
      <c r="N68" s="1005"/>
      <c r="O68" s="1006"/>
      <c r="P68" s="1012"/>
      <c r="Q68" s="1012"/>
      <c r="R68" s="1012"/>
      <c r="S68" s="1012"/>
      <c r="T68" s="1012"/>
      <c r="U68" s="1012"/>
      <c r="V68" s="1012"/>
      <c r="W68" s="1012"/>
      <c r="X68" s="1013"/>
      <c r="Y68" s="447" t="s">
        <v>54</v>
      </c>
      <c r="Z68" s="1017"/>
      <c r="AA68" s="1018"/>
      <c r="AB68" s="523"/>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7"/>
      <c r="H69" s="1008"/>
      <c r="I69" s="1008"/>
      <c r="J69" s="1008"/>
      <c r="K69" s="1008"/>
      <c r="L69" s="1008"/>
      <c r="M69" s="1008"/>
      <c r="N69" s="1008"/>
      <c r="O69" s="1009"/>
      <c r="P69" s="1014"/>
      <c r="Q69" s="1014"/>
      <c r="R69" s="1014"/>
      <c r="S69" s="1014"/>
      <c r="T69" s="1014"/>
      <c r="U69" s="1014"/>
      <c r="V69" s="1014"/>
      <c r="W69" s="1014"/>
      <c r="X69" s="1015"/>
      <c r="Y69" s="447" t="s">
        <v>13</v>
      </c>
      <c r="Z69" s="1017"/>
      <c r="AA69" s="1018"/>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69" zoomScale="70" zoomScaleNormal="75" zoomScaleSheetLayoutView="70" zoomScalePageLayoutView="70" workbookViewId="0">
      <selection activeCell="AU6" sqref="AU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2</v>
      </c>
    </row>
    <row r="3" spans="1:51" ht="24.75" customHeight="1" x14ac:dyDescent="0.15">
      <c r="A3" s="1048"/>
      <c r="B3" s="1049"/>
      <c r="C3" s="1049"/>
      <c r="D3" s="1049"/>
      <c r="E3" s="1049"/>
      <c r="F3" s="1050"/>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2</v>
      </c>
    </row>
    <row r="4" spans="1:51" ht="24.75" customHeight="1" x14ac:dyDescent="0.15">
      <c r="A4" s="1048"/>
      <c r="B4" s="1049"/>
      <c r="C4" s="1049"/>
      <c r="D4" s="1049"/>
      <c r="E4" s="1049"/>
      <c r="F4" s="1050"/>
      <c r="G4" s="669" t="s">
        <v>766</v>
      </c>
      <c r="H4" s="670"/>
      <c r="I4" s="670"/>
      <c r="J4" s="670"/>
      <c r="K4" s="671"/>
      <c r="L4" s="663"/>
      <c r="M4" s="664"/>
      <c r="N4" s="664"/>
      <c r="O4" s="664"/>
      <c r="P4" s="664"/>
      <c r="Q4" s="664"/>
      <c r="R4" s="664"/>
      <c r="S4" s="664"/>
      <c r="T4" s="664"/>
      <c r="U4" s="664"/>
      <c r="V4" s="664"/>
      <c r="W4" s="664"/>
      <c r="X4" s="665"/>
      <c r="Y4" s="383">
        <v>1.3</v>
      </c>
      <c r="Z4" s="384"/>
      <c r="AA4" s="384"/>
      <c r="AB4" s="801"/>
      <c r="AC4" s="669" t="s">
        <v>766</v>
      </c>
      <c r="AD4" s="670"/>
      <c r="AE4" s="670"/>
      <c r="AF4" s="670"/>
      <c r="AG4" s="671"/>
      <c r="AH4" s="663"/>
      <c r="AI4" s="664"/>
      <c r="AJ4" s="664"/>
      <c r="AK4" s="664"/>
      <c r="AL4" s="664"/>
      <c r="AM4" s="664"/>
      <c r="AN4" s="664"/>
      <c r="AO4" s="664"/>
      <c r="AP4" s="664"/>
      <c r="AQ4" s="664"/>
      <c r="AR4" s="664"/>
      <c r="AS4" s="664"/>
      <c r="AT4" s="665"/>
      <c r="AU4" s="383">
        <v>0.1</v>
      </c>
      <c r="AV4" s="384"/>
      <c r="AW4" s="384"/>
      <c r="AX4" s="385"/>
      <c r="AY4" s="34">
        <f t="shared" ref="AY4:AY14" si="0">$AY$2</f>
        <v>2</v>
      </c>
    </row>
    <row r="5" spans="1:51"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2</v>
      </c>
    </row>
    <row r="6" spans="1:51"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2</v>
      </c>
    </row>
    <row r="7" spans="1:51"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2</v>
      </c>
    </row>
    <row r="8" spans="1:51"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2</v>
      </c>
    </row>
    <row r="9" spans="1:51"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2</v>
      </c>
    </row>
    <row r="10" spans="1:51"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2</v>
      </c>
    </row>
    <row r="11" spans="1:51"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2</v>
      </c>
    </row>
    <row r="12" spans="1:51"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2</v>
      </c>
    </row>
    <row r="13" spans="1:51"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2</v>
      </c>
    </row>
    <row r="14" spans="1:51"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1.3</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0.1</v>
      </c>
      <c r="AV14" s="828"/>
      <c r="AW14" s="828"/>
      <c r="AX14" s="830"/>
      <c r="AY14" s="34">
        <f t="shared" si="0"/>
        <v>2</v>
      </c>
    </row>
    <row r="15" spans="1:51" ht="30" customHeight="1" x14ac:dyDescent="0.15">
      <c r="A15" s="1048"/>
      <c r="B15" s="1049"/>
      <c r="C15" s="1049"/>
      <c r="D15" s="1049"/>
      <c r="E15" s="1049"/>
      <c r="F15" s="1050"/>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8"/>
      <c r="B16" s="1049"/>
      <c r="C16" s="1049"/>
      <c r="D16" s="1049"/>
      <c r="E16" s="1049"/>
      <c r="F16" s="1050"/>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8"/>
      <c r="B28" s="1049"/>
      <c r="C28" s="1049"/>
      <c r="D28" s="1049"/>
      <c r="E28" s="1049"/>
      <c r="F28" s="1050"/>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8"/>
      <c r="B29" s="1049"/>
      <c r="C29" s="1049"/>
      <c r="D29" s="1049"/>
      <c r="E29" s="1049"/>
      <c r="F29" s="1050"/>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8"/>
      <c r="B41" s="1049"/>
      <c r="C41" s="1049"/>
      <c r="D41" s="1049"/>
      <c r="E41" s="1049"/>
      <c r="F41" s="1050"/>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8"/>
      <c r="B42" s="1049"/>
      <c r="C42" s="1049"/>
      <c r="D42" s="1049"/>
      <c r="E42" s="1049"/>
      <c r="F42" s="1050"/>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8"/>
      <c r="B56" s="1049"/>
      <c r="C56" s="1049"/>
      <c r="D56" s="1049"/>
      <c r="E56" s="1049"/>
      <c r="F56" s="1050"/>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8"/>
      <c r="B68" s="1049"/>
      <c r="C68" s="1049"/>
      <c r="D68" s="1049"/>
      <c r="E68" s="1049"/>
      <c r="F68" s="1050"/>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8"/>
      <c r="B69" s="1049"/>
      <c r="C69" s="1049"/>
      <c r="D69" s="1049"/>
      <c r="E69" s="1049"/>
      <c r="F69" s="1050"/>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8"/>
      <c r="B81" s="1049"/>
      <c r="C81" s="1049"/>
      <c r="D81" s="1049"/>
      <c r="E81" s="1049"/>
      <c r="F81" s="1050"/>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8"/>
      <c r="B82" s="1049"/>
      <c r="C82" s="1049"/>
      <c r="D82" s="1049"/>
      <c r="E82" s="1049"/>
      <c r="F82" s="1050"/>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8"/>
      <c r="B94" s="1049"/>
      <c r="C94" s="1049"/>
      <c r="D94" s="1049"/>
      <c r="E94" s="1049"/>
      <c r="F94" s="1050"/>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8"/>
      <c r="B95" s="1049"/>
      <c r="C95" s="1049"/>
      <c r="D95" s="1049"/>
      <c r="E95" s="1049"/>
      <c r="F95" s="1050"/>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8"/>
      <c r="B109" s="1049"/>
      <c r="C109" s="1049"/>
      <c r="D109" s="1049"/>
      <c r="E109" s="1049"/>
      <c r="F109" s="1050"/>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8"/>
      <c r="B121" s="1049"/>
      <c r="C121" s="1049"/>
      <c r="D121" s="1049"/>
      <c r="E121" s="1049"/>
      <c r="F121" s="1050"/>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8"/>
      <c r="B122" s="1049"/>
      <c r="C122" s="1049"/>
      <c r="D122" s="1049"/>
      <c r="E122" s="1049"/>
      <c r="F122" s="1050"/>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8"/>
      <c r="B134" s="1049"/>
      <c r="C134" s="1049"/>
      <c r="D134" s="1049"/>
      <c r="E134" s="1049"/>
      <c r="F134" s="1050"/>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8"/>
      <c r="B135" s="1049"/>
      <c r="C135" s="1049"/>
      <c r="D135" s="1049"/>
      <c r="E135" s="1049"/>
      <c r="F135" s="1050"/>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8"/>
      <c r="B147" s="1049"/>
      <c r="C147" s="1049"/>
      <c r="D147" s="1049"/>
      <c r="E147" s="1049"/>
      <c r="F147" s="1050"/>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8"/>
      <c r="B148" s="1049"/>
      <c r="C148" s="1049"/>
      <c r="D148" s="1049"/>
      <c r="E148" s="1049"/>
      <c r="F148" s="1050"/>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8"/>
      <c r="B162" s="1049"/>
      <c r="C162" s="1049"/>
      <c r="D162" s="1049"/>
      <c r="E162" s="1049"/>
      <c r="F162" s="1050"/>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8"/>
      <c r="B174" s="1049"/>
      <c r="C174" s="1049"/>
      <c r="D174" s="1049"/>
      <c r="E174" s="1049"/>
      <c r="F174" s="1050"/>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8"/>
      <c r="B175" s="1049"/>
      <c r="C175" s="1049"/>
      <c r="D175" s="1049"/>
      <c r="E175" s="1049"/>
      <c r="F175" s="1050"/>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8"/>
      <c r="B187" s="1049"/>
      <c r="C187" s="1049"/>
      <c r="D187" s="1049"/>
      <c r="E187" s="1049"/>
      <c r="F187" s="1050"/>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8"/>
      <c r="B188" s="1049"/>
      <c r="C188" s="1049"/>
      <c r="D188" s="1049"/>
      <c r="E188" s="1049"/>
      <c r="F188" s="1050"/>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8"/>
      <c r="B200" s="1049"/>
      <c r="C200" s="1049"/>
      <c r="D200" s="1049"/>
      <c r="E200" s="1049"/>
      <c r="F200" s="1050"/>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8"/>
      <c r="B201" s="1049"/>
      <c r="C201" s="1049"/>
      <c r="D201" s="1049"/>
      <c r="E201" s="1049"/>
      <c r="F201" s="1050"/>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8"/>
      <c r="B215" s="1049"/>
      <c r="C215" s="1049"/>
      <c r="D215" s="1049"/>
      <c r="E215" s="1049"/>
      <c r="F215" s="1050"/>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8"/>
      <c r="B227" s="1049"/>
      <c r="C227" s="1049"/>
      <c r="D227" s="1049"/>
      <c r="E227" s="1049"/>
      <c r="F227" s="1050"/>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8"/>
      <c r="B228" s="1049"/>
      <c r="C228" s="1049"/>
      <c r="D228" s="1049"/>
      <c r="E228" s="1049"/>
      <c r="F228" s="1050"/>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8"/>
      <c r="B240" s="1049"/>
      <c r="C240" s="1049"/>
      <c r="D240" s="1049"/>
      <c r="E240" s="1049"/>
      <c r="F240" s="1050"/>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8"/>
      <c r="B241" s="1049"/>
      <c r="C241" s="1049"/>
      <c r="D241" s="1049"/>
      <c r="E241" s="1049"/>
      <c r="F241" s="1050"/>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8"/>
      <c r="B253" s="1049"/>
      <c r="C253" s="1049"/>
      <c r="D253" s="1049"/>
      <c r="E253" s="1049"/>
      <c r="F253" s="1050"/>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8"/>
      <c r="B254" s="1049"/>
      <c r="C254" s="1049"/>
      <c r="D254" s="1049"/>
      <c r="E254" s="1049"/>
      <c r="F254" s="1050"/>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2021-03-08T07:58:12Z</cp:lastPrinted>
  <dcterms:created xsi:type="dcterms:W3CDTF">2012-03-13T00:50:25Z</dcterms:created>
  <dcterms:modified xsi:type="dcterms:W3CDTF">2021-05-20T02:30:49Z</dcterms:modified>
</cp:coreProperties>
</file>