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TTVF\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<sst xmlns="http://schemas.openxmlformats.org/spreadsheetml/2006/main" count="3079" uniqueCount="775">
  <si>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</si>
  <si>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</si>
  <si>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</si>
  <si>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</si>
  <si>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</si>
  <si>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</si>
  <si>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</si>
  <si>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</si>
  <si>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</si>
  <si>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</si>
  <si>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</si>
  <si>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</si>
  <si>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</si>
  <si>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</si>
  <si>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</si>
  <si>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</si>
  <si>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</si>
  <si>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</si>
  <si>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</si>
  <si>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</si>
  <si>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</si>
  <si>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</si>
  <si>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</si>
  <si>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</si>
  <si>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</si>
  <si>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</si>
  <si>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</si>
  <si>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</si>
  <si>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</si>
  <si>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</si>
  <si>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</si>
  <si>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</si>
  <si>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</si>
  <si>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</si>
  <si>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</si>
  <si>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</si>
  <si>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</si>
  <si>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</si>
  <si>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</si>
  <si>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</si>
  <si>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</si>
  <si>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</si>
  <si>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</si>
  <si>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</si>
  <si>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</si>
  <si>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</si>
  <si>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</si>
  <si>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</si>
  <si>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</si>
  <si>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</si>
  <si>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</si>
  <si>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</si>
  <si>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</si>
  <si>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</si>
  <si>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</si>
  <si>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</si>
  <si>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</si>
  <si>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</si>
  <si>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</si>
  <si>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</si>
  <si>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</si>
  <si>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</si>
  <si>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</si>
  <si>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</si>
  <si>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</si>
  <si>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</si>
  <si>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</si>
  <si>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</si>
  <si>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</si>
  <si>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</si>
  <si>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</si>
  <si>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</si>
  <si>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</si>
  <si>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</si>
  <si>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</si>
  <si>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</si>
  <si>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</si>
  <si>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</si>
  <si>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</si>
  <si>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</si>
  <si>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</si>
  <si>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</si>
  <si>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</si>
  <si>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</si>
  <si>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</si>
  <si>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</si>
  <si>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</si>
  <si>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</si>
  <si>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</si>
  <si>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</si>
  <si>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</si>
  <si>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</si>
  <si>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</si>
  <si>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</si>
  <si>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</si>
  <si>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</si>
  <si>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</si>
  <si>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</si>
  <si>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</si>
  <si>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</si>
  <si>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</si>
  <si>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</si>
  <si>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</si>
  <si>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</si>
  <si>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</si>
  <si>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</si>
  <si>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</si>
  <si>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</si>
  <si>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</si>
  <si>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</si>
  <si>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</si>
  <si>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</si>
  <si>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</si>
  <si>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</si>
  <si>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</si>
  <si>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</si>
  <si>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</si>
  <si>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</si>
  <si>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</si>
  <si>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</si>
  <si>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</si>
  <si>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</si>
  <si>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</si>
  <si>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</si>
  <si>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</si>
  <si>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</si>
  <si>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</si>
  <si>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</si>
  <si>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</si>
  <si>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</si>
  <si>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</si>
  <si>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</si>
  <si>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</si>
  <si>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</si>
  <si>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</si>
  <si>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</si>
  <si>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</si>
  <si>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</si>
  <si>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</si>
  <si>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</si>
  <si>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</si>
  <si>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</si>
  <si>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</si>
  <si>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</si>
  <si>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</si>
  <si>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</si>
  <si>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</si>
  <si>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</si>
  <si>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</si>
  <si>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</si>
  <si>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</si>
  <si>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</si>
  <si>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</si>
  <si>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</si>
  <si>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</si>
  <si>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</si>
  <si>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</si>
  <si>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</si>
  <si>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</si>
  <si>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</si>
  <si>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</si>
  <si>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</si>
  <si>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</si>
  <si>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</si>
  <si>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</si>
  <si>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</si>
  <si>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</si>
  <si>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</si>
  <si>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</si>
  <si>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</si>
  <si>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</si>
  <si>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</si>
  <si>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</si>
  <si>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</si>
  <si>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</si>
  <si>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</si>
  <si>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</si>
  <si>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</si>
  <si>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</si>
  <si>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</si>
  <si>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</si>
  <si>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</si>
  <si>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</si>
  <si>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</si>
  <si>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</si>
  <si>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</si>
  <si>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</si>
  <si>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</si>
  <si>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</si>
  <si>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</si>
  <si>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</si>
  <si>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</si>
  <si>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</si>
  <si>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</si>
  <si>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</si>
  <si>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</si>
  <si>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</si>
  <si>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</si>
  <si>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</si>
  <si>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</si>
  <si>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</si>
  <si>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</si>
  <si>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</si>
  <si>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</si>
  <si>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</si>
  <si>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</si>
  <si>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</si>
  <si>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</si>
  <si>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</si>
  <si>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</si>
  <si>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</si>
  <si>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</si>
  <si>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</si>
  <si>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</si>
  <si>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</si>
  <si>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</si>
  <si>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</si>
  <si>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</si>
  <si>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</si>
  <si>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</si>
  <si>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</si>
  <si>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</si>
  <si>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</si>
  <si>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</si>
  <si>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</si>
  <si>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</si>
  <si>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</si>
  <si>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</si>
  <si>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</si>
  <si>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</si>
  <si>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</si>
  <si>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</si>
  <si>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</si>
  <si>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</si>
  <si>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</si>
  <si>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</si>
  <si>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</si>
  <si>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</si>
  <si>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</si>
  <si>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</si>
  <si>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</si>
  <si>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</si>
  <si>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</si>
  <si>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</si>
  <si>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</si>
  <si>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</si>
  <si>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</si>
  <si>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</si>
  <si>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</si>
  <si>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</si>
  <si>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</si>
  <si>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</si>
  <si>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</si>
  <si>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</si>
  <si>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</si>
  <si>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</si>
  <si>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</si>
  <si>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</si>
  <si>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</si>
  <si>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</si>
  <si>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</si>
  <si>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</si>
  <si>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</si>
  <si>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</si>
  <si>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</si>
  <si>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</si>
  <si>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</si>
  <si>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</si>
  <si>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</si>
  <si>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</si>
  <si>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</si>
  <si>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</si>
  <si>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</si>
  <si>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</si>
  <si>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</si>
  <si>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</si>
  <si>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</si>
  <si>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</si>
  <si>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</si>
  <si>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</si>
  <si>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</si>
  <si>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</si>
  <si>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</si>
  <si>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</si>
  <si>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</si>
  <si>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</si>
  <si>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</si>
  <si>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</si>
  <si>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</si>
  <si>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</si>
  <si>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</si>
  <si>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</si>
  <si>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</si>
  <si>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</si>
  <si>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</si>
  <si>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</si>
  <si>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</si>
  <si>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</si>
  <si>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</si>
  <si>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</si>
  <si>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</si>
  <si>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</si>
  <si>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</si>
  <si>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</si>
  <si>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</si>
  <si>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</si>
  <si>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</si>
  <si>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</si>
  <si>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</si>
  <si>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</si>
  <si>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</si>
  <si>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</si>
  <si>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</si>
  <si>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</si>
  <si>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</si>
  <si>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</si>
  <si>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</si>
  <si>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</si>
  <si>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</si>
  <si>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</si>
  <si>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</si>
  <si>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</si>
  <si>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</si>
  <si>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</si>
  <si>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</si>
  <si>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</si>
  <si>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</si>
  <si>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</si>
  <si>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</si>
  <si>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</si>
  <si>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</si>
  <si>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</si>
  <si>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</si>
  <si>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</si>
  <si>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</si>
  <si>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</si>
  <si>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</si>
  <si>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</si>
  <si>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</si>
  <si>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</si>
  <si>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</si>
  <si>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</si>
  <si>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</si>
  <si>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</si>
  <si>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</si>
  <si>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</si>
  <si>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</si>
  <si>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</si>
  <si>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</si>
  <si>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</si>
  <si>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</si>
  <si>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</si>
  <si>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</si>
  <si>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</si>
  <si>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</si>
  <si>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</si>
  <si>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</si>
  <si>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</si>
  <si>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</si>
  <si>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</si>
  <si>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</si>
  <si>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</si>
  <si>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</si>
  <si>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</si>
  <si>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</si>
  <si>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</si>
  <si>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</si>
  <si>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</si>
  <si>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</si>
  <si>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</si>
  <si>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</si>
  <si>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</si>
  <si>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</si>
  <si>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</si>
  <si>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</si>
  <si>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</si>
  <si>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</si>
  <si>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</si>
  <si>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</si>
  <si>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</si>
  <si>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</si>
  <si>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</si>
  <si>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</si>
  <si>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</si>
  <si>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</si>
  <si>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</si>
  <si>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</si>
  <si>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</si>
  <si>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</si>
  <si>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</si>
  <si>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</si>
  <si>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</si>
  <si>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</si>
  <si>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</si>
  <si>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</si>
  <si>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</si>
  <si>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</si>
  <si>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</si>
  <si>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</si>
  <si>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</si>
  <si>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</si>
  <si>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</si>
  <si>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</si>
  <si>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</si>
  <si>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</si>
  <si>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</si>
  <si>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</si>
  <si>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</si>
  <si>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</si>
  <si>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</si>
  <si>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</si>
  <si>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</si>
  <si>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</si>
  <si>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</si>
  <si>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</si>
  <si>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</si>
  <si>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</si>
  <si>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</si>
  <si>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</si>
  <si>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</si>
  <si>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</si>
  <si>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</si>
  <si>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</si>
  <si>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</si>
  <si>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</si>
  <si>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</si>
  <si>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</si>
  <si>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</si>
  <si>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</si>
  <si>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</si>
  <si>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</si>
  <si>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</si>
  <si>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</si>
  <si>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</si>
  <si>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</si>
  <si>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</si>
  <si>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</si>
  <si>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</si>
  <si>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</si>
  <si>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</si>
  <si>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</si>
  <si>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</si>
  <si>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</si>
  <si>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</si>
  <si>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</si>
  <si>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</si>
  <si>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</si>
  <si>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</si>
  <si>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</si>
  <si>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</si>
  <si>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</si>
  <si>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</si>
  <si>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</si>
  <si>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</si>
  <si>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</si>
  <si>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</si>
  <si>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</si>
  <si>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</si>
  <si>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</si>
  <si>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</si>
  <si>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</si>
  <si>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</si>
  <si>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</si>
  <si>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</si>
  <si>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</si>
  <si>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</si>
  <si>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</si>
  <si>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</si>
  <si>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</si>
  <si>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</si>
  <si>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</si>
  <si>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</si>
  <si>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</si>
  <si>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</si>
  <si>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</si>
  <si>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</si>
  <si>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</si>
  <si>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</si>
  <si>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</si>
  <si>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</si>
  <si>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</si>
  <si>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</si>
  <si>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</si>
  <si>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</si>
  <si>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</si>
  <si>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</si>
  <si>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</si>
  <si>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</si>
  <si>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</si>
  <si>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</si>
  <si>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</si>
  <si>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</si>
  <si>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</si>
  <si>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</si>
  <si>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</si>
  <si>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</si>
  <si>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</si>
  <si>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</si>
  <si>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</si>
  <si>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</si>
  <si>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</si>
  <si>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</si>
  <si>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</si>
  <si>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</si>
  <si>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</si>
  <si>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</si>
  <si>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</si>
  <si>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</si>
  <si>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</si>
  <si>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</si>
  <si>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</si>
  <si>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</si>
  <si>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</si>
  <si>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</si>
  <si>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</si>
  <si>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</si>
  <si>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</si>
  <si>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</si>
  <si>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</si>
  <si>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</si>
  <si>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</si>
  <si>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</si>
  <si>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</si>
  <si>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</si>
  <si>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</si>
  <si>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</si>
  <si>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</si>
  <si>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</si>
  <si>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</si>
  <si>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</si>
  <si>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</si>
  <si>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</si>
  <si>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</si>
  <si>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</si>
  <si>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</si>
  <si>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</si>
  <si>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</si>
  <si>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</si>
  <si>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</si>
  <si>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</si>
  <si>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</si>
  <si>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</si>
  <si>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</si>
  <si>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</si>
  <si>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</si>
  <si>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</si>
  <si>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</si>
  <si>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</si>
  <si>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</si>
  <si>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</si>
  <si>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</si>
  <si>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</si>
  <si>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</si>
  <si>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</si>
  <si>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</si>
  <si>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</si>
  <si>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</si>
  <si>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</si>
  <si>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</si>
  <si>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</si>
  <si>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</si>
  <si>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</si>
  <si>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</si>
  <si>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</si>
  <si>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</si>
  <si>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</si>
  <si>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</si>
  <si>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</si>
  <si>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</si>
  <si>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</si>
  <si>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</si>
  <si>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</si>
  <si>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</si>
  <si>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</si>
  <si>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</si>
  <si>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</si>
  <si>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</si>
  <si>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</si>
  <si>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</si>
  <si>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</si>
  <si>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</si>
  <si>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</si>
  <si>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</si>
  <si>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</si>
  <si>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</si>
  <si>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</si>
  <si>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</si>
  <si>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</si>
  <si>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</si>
  <si>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</si>
  <si>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</si>
  <si>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</si>
  <si>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</si>
  <si>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</si>
  <si>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</si>
  <si>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</si>
  <si>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</si>
  <si>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</si>
  <si>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</si>
  <si>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</si>
  <si>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</si>
  <si>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</si>
  <si>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</si>
  <si>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</si>
  <si>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</si>
  <si>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</si>
  <si>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</si>
  <si>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</si>
  <si>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</si>
  <si>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</si>
  <si>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</si>
  <si>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</si>
  <si>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</si>
  <si>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</si>
  <si>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</si>
  <si>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</si>
  <si>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</si>
  <si>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</si>
  <si>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</si>
  <si>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</si>
  <si>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</si>
  <si>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</si>
  <si>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</si>
  <si>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</si>
  <si>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</si>
  <si>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</si>
  <si>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</si>
  <si>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</si>
  <si>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</si>
  <si>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</si>
  <si>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</si>
  <si>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</si>
  <si>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</si>
  <si>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</si>
  <si>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</si>
  <si>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</si>
  <si>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</si>
  <si>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</si>
  <si>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</si>
  <si>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</si>
  <si>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</si>
  <si>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</si>
  <si>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</si>
  <si>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</si>
  <si>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</si>
  <si>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</si>
  <si>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</si>
  <si>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</si>
  <si>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</si>
  <si>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</si>
  <si>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</si>
  <si>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</si>
  <si>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</si>
  <si>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</si>
  <si>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</si>
  <si>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</si>
  <si>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</si>
  <si>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</si>
  <si>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</si>
  <si>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</si>
  <si>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</si>
  <si>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</si>
  <si>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</si>
  <si>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</si>
  <si>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</si>
  <si>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</si>
  <si>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</si>
  <si>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</si>
  <si>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</si>
  <si>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</si>
  <si>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</si>
  <si>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</si>
  <si>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</si>
  <si>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</si>
  <si>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</si>
  <si>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</si>
  <si>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</si>
  <si>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</si>
  <si>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</si>
  <si>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</si>
  <si>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</si>
  <si>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</si>
  <si>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</si>
  <si>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</si>
  <si>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</si>
  <si>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</si>
  <si>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</si>
  <si>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</si>
  <si>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</si>
  <si>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</si>
  <si>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</si>
  <si>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</si>
  <si>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</si>
  <si>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</si>
  <si>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</si>
  <si>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</si>
  <si>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</si>
  <si>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</si>
  <si>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</si>
  <si>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</si>
  <si>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</si>
  <si>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</si>
  <si>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</si>
  <si>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</si>
  <si>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</si>
  <si>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</si>
  <si>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</si>
  <si>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</si>
  <si>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</si>
  <si>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</si>
  <si>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</si>
  <si>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</si>
  <si>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</si>
  <si>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</si>
  <si>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</si>
  <si>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rPh sb="0" eb="2">
      <t>シャカイ</t>
    </rPh>
    <rPh sb="3" eb="5">
      <t>エンゴ</t>
    </rPh>
    <rPh sb="5" eb="6">
      <t>キョク</t>
    </rPh>
    <phoneticPr fontId="5"/>
  </si>
  <si>
    <t>地域福祉課　成年後見制度利用促進室</t>
    <rPh sb="0" eb="2">
      <t>チイキ</t>
    </rPh>
    <rPh sb="2" eb="5">
      <t>フクシカ</t>
    </rPh>
    <rPh sb="6" eb="8">
      <t>セイネン</t>
    </rPh>
    <rPh sb="8" eb="10">
      <t>コウケン</t>
    </rPh>
    <rPh sb="10" eb="12">
      <t>セイド</t>
    </rPh>
    <rPh sb="12" eb="14">
      <t>リヨウ</t>
    </rPh>
    <rPh sb="14" eb="17">
      <t>ソクシンシツ</t>
    </rPh>
    <phoneticPr fontId="5"/>
  </si>
  <si>
    <t>○</t>
  </si>
  <si>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</si>
  <si>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t>
  </si>
  <si>
    <t>-</t>
    <phoneticPr fontId="5"/>
  </si>
  <si>
    <t>前年度以上の満足度</t>
    <rPh sb="0" eb="1">
      <t>ゼン</t>
    </rPh>
    <rPh sb="1" eb="3">
      <t>ネンド</t>
    </rPh>
    <rPh sb="3" eb="5">
      <t>イジョウ</t>
    </rPh>
    <rPh sb="6" eb="9">
      <t>マンゾクド</t>
    </rPh>
    <phoneticPr fontId="5"/>
  </si>
  <si>
    <t>研修満足度</t>
    <rPh sb="0" eb="2">
      <t>ケンシュウ</t>
    </rPh>
    <rPh sb="2" eb="5">
      <t>マンゾクド</t>
    </rPh>
    <phoneticPr fontId="5"/>
  </si>
  <si>
    <t>研修受講者数</t>
    <rPh sb="0" eb="2">
      <t>ケンシュウ</t>
    </rPh>
    <rPh sb="2" eb="5">
      <t>ジュコウシャ</t>
    </rPh>
    <rPh sb="5" eb="6">
      <t>スウ</t>
    </rPh>
    <phoneticPr fontId="5"/>
  </si>
  <si>
    <t>人</t>
    <rPh sb="0" eb="1">
      <t>ニン</t>
    </rPh>
    <phoneticPr fontId="5"/>
  </si>
  <si>
    <t>Ｘ／Ｙ
Ｘ：執行額
Ｙ：研修受講者</t>
    <rPh sb="6" eb="9">
      <t>シッコウガク</t>
    </rPh>
    <rPh sb="12" eb="14">
      <t>ケンシュウ</t>
    </rPh>
    <rPh sb="14" eb="17">
      <t>ジュコウシャ</t>
    </rPh>
    <phoneticPr fontId="5"/>
  </si>
  <si>
    <t>円</t>
    <rPh sb="0" eb="1">
      <t>エン</t>
    </rPh>
    <phoneticPr fontId="5"/>
  </si>
  <si>
    <t>Ｘ／Ｙ</t>
    <phoneticPr fontId="5"/>
  </si>
  <si>
    <t>自立相談支援事業者養成研修等委託費</t>
    <rPh sb="0" eb="2">
      <t>ジリツ</t>
    </rPh>
    <rPh sb="2" eb="4">
      <t>ソウダン</t>
    </rPh>
    <rPh sb="4" eb="6">
      <t>シエン</t>
    </rPh>
    <rPh sb="6" eb="9">
      <t>ジギョウシャ</t>
    </rPh>
    <rPh sb="9" eb="11">
      <t>ヨウセイ</t>
    </rPh>
    <rPh sb="11" eb="14">
      <t>ケンシュウトウ</t>
    </rPh>
    <rPh sb="14" eb="17">
      <t>イタクヒ</t>
    </rPh>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</si>
  <si>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</si>
  <si>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</si>
  <si>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無</t>
  </si>
  <si>
    <t>‐</t>
  </si>
  <si>
    <t>研修実施に必要な経費であること確認。</t>
    <rPh sb="0" eb="2">
      <t>ケンシュウ</t>
    </rPh>
    <rPh sb="2" eb="4">
      <t>ジッシ</t>
    </rPh>
    <rPh sb="5" eb="7">
      <t>ヒツヨウ</t>
    </rPh>
    <rPh sb="8" eb="10">
      <t>ケイヒ</t>
    </rPh>
    <rPh sb="15" eb="17">
      <t>カクニン</t>
    </rPh>
    <phoneticPr fontId="5"/>
  </si>
  <si>
    <t>研修後も現場で習得した知識等を活用している。</t>
    <rPh sb="0" eb="3">
      <t>ケンシュウゴ</t>
    </rPh>
    <rPh sb="4" eb="6">
      <t>ゲンバ</t>
    </rPh>
    <rPh sb="7" eb="9">
      <t>シュウトク</t>
    </rPh>
    <rPh sb="11" eb="13">
      <t>チシキ</t>
    </rPh>
    <rPh sb="13" eb="14">
      <t>トウ</t>
    </rPh>
    <rPh sb="15" eb="17">
      <t>カツヨウ</t>
    </rPh>
    <phoneticPr fontId="5"/>
  </si>
  <si>
    <t>有</t>
  </si>
  <si>
    <t>一般競争契約（総合評価）で実施。新型コロナウイルスの影響もあり開催方法等に不安を覚えた事業者が入札しなかったと考えており、競争性自体には問題ないと考える。</t>
    <rPh sb="0" eb="6">
      <t>イッパンキョウソウケイヤク</t>
    </rPh>
    <rPh sb="7" eb="9">
      <t>ソウゴウ</t>
    </rPh>
    <rPh sb="9" eb="11">
      <t>ヒョウカ</t>
    </rPh>
    <rPh sb="13" eb="15">
      <t>ジッシ</t>
    </rPh>
    <rPh sb="16" eb="18">
      <t>シンガタ</t>
    </rPh>
    <rPh sb="26" eb="28">
      <t>エイキョウ</t>
    </rPh>
    <rPh sb="31" eb="33">
      <t>カイサイ</t>
    </rPh>
    <rPh sb="33" eb="35">
      <t>ホウホウ</t>
    </rPh>
    <rPh sb="35" eb="36">
      <t>トウ</t>
    </rPh>
    <rPh sb="37" eb="39">
      <t>フアン</t>
    </rPh>
    <rPh sb="40" eb="41">
      <t>オボ</t>
    </rPh>
    <rPh sb="43" eb="46">
      <t>ジギョウシャ</t>
    </rPh>
    <rPh sb="47" eb="49">
      <t>ニュウサツ</t>
    </rPh>
    <rPh sb="55" eb="56">
      <t>カンガ</t>
    </rPh>
    <rPh sb="61" eb="64">
      <t>キョウソウセイ</t>
    </rPh>
    <rPh sb="64" eb="66">
      <t>ジタイ</t>
    </rPh>
    <rPh sb="68" eb="70">
      <t>モンダイ</t>
    </rPh>
    <rPh sb="73" eb="74">
      <t>カンガ</t>
    </rPh>
    <phoneticPr fontId="5"/>
  </si>
  <si>
    <t>田仲　教泰</t>
    <rPh sb="0" eb="2">
      <t>タナカ</t>
    </rPh>
    <rPh sb="3" eb="4">
      <t>キョウ</t>
    </rPh>
    <rPh sb="4" eb="5">
      <t>ヤスシ</t>
    </rPh>
    <phoneticPr fontId="5"/>
  </si>
  <si>
    <t>満足度は９割を超えている。</t>
    <rPh sb="0" eb="3">
      <t>マンゾクド</t>
    </rPh>
    <rPh sb="5" eb="6">
      <t>ワリ</t>
    </rPh>
    <rPh sb="7" eb="8">
      <t>コ</t>
    </rPh>
    <phoneticPr fontId="5"/>
  </si>
  <si>
    <t>後見人等への意思決定支援研修</t>
    <rPh sb="0" eb="3">
      <t>コウケンニン</t>
    </rPh>
    <rPh sb="3" eb="4">
      <t>トウ</t>
    </rPh>
    <rPh sb="6" eb="8">
      <t>イシ</t>
    </rPh>
    <rPh sb="8" eb="10">
      <t>ケッテイ</t>
    </rPh>
    <rPh sb="10" eb="12">
      <t>シエン</t>
    </rPh>
    <rPh sb="12" eb="14">
      <t>ケンシュウ</t>
    </rPh>
    <phoneticPr fontId="5"/>
  </si>
  <si>
    <t>国として標準的な研修プログラムを設定し、後見人等に対する研修を実施することで、後見人等が全国的に一定の水準で意思決定支援を踏まえた後見事務を適切に行えるようにすることを目的としている。</t>
    <rPh sb="0" eb="1">
      <t>クニ</t>
    </rPh>
    <rPh sb="4" eb="7">
      <t>ヒョウジュンテキ</t>
    </rPh>
    <rPh sb="8" eb="10">
      <t>ケンシュウ</t>
    </rPh>
    <rPh sb="16" eb="18">
      <t>セッテイ</t>
    </rPh>
    <rPh sb="20" eb="23">
      <t>コウケンニン</t>
    </rPh>
    <rPh sb="23" eb="24">
      <t>トウ</t>
    </rPh>
    <rPh sb="25" eb="26">
      <t>タイ</t>
    </rPh>
    <rPh sb="28" eb="30">
      <t>ケンシュウ</t>
    </rPh>
    <rPh sb="31" eb="33">
      <t>ジッシ</t>
    </rPh>
    <rPh sb="39" eb="42">
      <t>コウケンニン</t>
    </rPh>
    <rPh sb="42" eb="43">
      <t>トウ</t>
    </rPh>
    <rPh sb="44" eb="47">
      <t>ゼンコクテキ</t>
    </rPh>
    <rPh sb="48" eb="50">
      <t>イッテイ</t>
    </rPh>
    <rPh sb="51" eb="53">
      <t>スイジュン</t>
    </rPh>
    <rPh sb="54" eb="56">
      <t>イシ</t>
    </rPh>
    <rPh sb="56" eb="58">
      <t>ケッテイ</t>
    </rPh>
    <rPh sb="58" eb="60">
      <t>シエン</t>
    </rPh>
    <rPh sb="61" eb="62">
      <t>フ</t>
    </rPh>
    <rPh sb="65" eb="67">
      <t>コウケン</t>
    </rPh>
    <rPh sb="67" eb="69">
      <t>ジム</t>
    </rPh>
    <rPh sb="70" eb="72">
      <t>テキセツ</t>
    </rPh>
    <rPh sb="73" eb="74">
      <t>オコナ</t>
    </rPh>
    <rPh sb="84" eb="86">
      <t>モクテキ</t>
    </rPh>
    <phoneticPr fontId="5"/>
  </si>
  <si>
    <t>研修プログラム・映像教材等の作成、講師養成説明会の実施、全国の後見人等（専門職、市民後見人等を含む）に対する意思決定支援研修の実施</t>
    <rPh sb="0" eb="2">
      <t>ケンシュウ</t>
    </rPh>
    <rPh sb="8" eb="10">
      <t>エイゾウ</t>
    </rPh>
    <rPh sb="10" eb="12">
      <t>キョウザイ</t>
    </rPh>
    <rPh sb="12" eb="13">
      <t>トウ</t>
    </rPh>
    <rPh sb="14" eb="16">
      <t>サクセイ</t>
    </rPh>
    <rPh sb="17" eb="19">
      <t>コウシ</t>
    </rPh>
    <rPh sb="19" eb="21">
      <t>ヨウセイ</t>
    </rPh>
    <rPh sb="21" eb="24">
      <t>セツメイカイ</t>
    </rPh>
    <rPh sb="25" eb="27">
      <t>ジッシ</t>
    </rPh>
    <rPh sb="28" eb="30">
      <t>ゼンコク</t>
    </rPh>
    <rPh sb="31" eb="34">
      <t>コウケンニン</t>
    </rPh>
    <rPh sb="34" eb="35">
      <t>トウ</t>
    </rPh>
    <rPh sb="36" eb="39">
      <t>センモンショク</t>
    </rPh>
    <rPh sb="40" eb="42">
      <t>シミン</t>
    </rPh>
    <rPh sb="42" eb="45">
      <t>コウケンニン</t>
    </rPh>
    <rPh sb="45" eb="46">
      <t>トウ</t>
    </rPh>
    <rPh sb="47" eb="48">
      <t>フク</t>
    </rPh>
    <rPh sb="51" eb="52">
      <t>タイ</t>
    </rPh>
    <rPh sb="54" eb="56">
      <t>イシ</t>
    </rPh>
    <rPh sb="56" eb="58">
      <t>ケッテイ</t>
    </rPh>
    <rPh sb="58" eb="60">
      <t>シエン</t>
    </rPh>
    <rPh sb="60" eb="62">
      <t>ケンシュウ</t>
    </rPh>
    <rPh sb="63" eb="65">
      <t>ジッシ</t>
    </rPh>
    <phoneticPr fontId="5"/>
  </si>
  <si>
    <t>-</t>
    <phoneticPr fontId="5"/>
  </si>
  <si>
    <t>本事業は、後見人等の資質向上のための事業であり、直接的な指標を設定することは困難である。</t>
    <rPh sb="0" eb="1">
      <t>ホン</t>
    </rPh>
    <rPh sb="1" eb="3">
      <t>ジギョウ</t>
    </rPh>
    <rPh sb="5" eb="8">
      <t>コウケンニン</t>
    </rPh>
    <rPh sb="8" eb="9">
      <t>トウ</t>
    </rPh>
    <rPh sb="10" eb="12">
      <t>シシツ</t>
    </rPh>
    <rPh sb="12" eb="14">
      <t>コウジョウ</t>
    </rPh>
    <rPh sb="18" eb="20">
      <t>ジギョウ</t>
    </rPh>
    <rPh sb="24" eb="27">
      <t>チョクセツテキ</t>
    </rPh>
    <rPh sb="28" eb="30">
      <t>シヒョウ</t>
    </rPh>
    <rPh sb="31" eb="33">
      <t>セッテイ</t>
    </rPh>
    <rPh sb="38" eb="40">
      <t>コンナン</t>
    </rPh>
    <phoneticPr fontId="5"/>
  </si>
  <si>
    <t>32,464,785/2,388</t>
    <phoneticPr fontId="5"/>
  </si>
  <si>
    <t>55,163,000/2,388</t>
    <phoneticPr fontId="5"/>
  </si>
  <si>
    <t>市民後見人までを含めた後見人等への意思決定支援に係る研修を開催することで、本人の意思に基づく支援が実施され、支え合う地域共生社会の実現と地域の要援護者の福祉の増進を図ることが可能となる。</t>
    <rPh sb="0" eb="2">
      <t>シミン</t>
    </rPh>
    <rPh sb="2" eb="5">
      <t>コウケンニン</t>
    </rPh>
    <rPh sb="8" eb="9">
      <t>フク</t>
    </rPh>
    <rPh sb="11" eb="14">
      <t>コウケンニン</t>
    </rPh>
    <rPh sb="14" eb="15">
      <t>トウ</t>
    </rPh>
    <rPh sb="17" eb="19">
      <t>イシ</t>
    </rPh>
    <rPh sb="19" eb="21">
      <t>ケッテイ</t>
    </rPh>
    <rPh sb="21" eb="23">
      <t>シエン</t>
    </rPh>
    <rPh sb="24" eb="25">
      <t>カカ</t>
    </rPh>
    <rPh sb="26" eb="28">
      <t>ケンシュウ</t>
    </rPh>
    <rPh sb="29" eb="31">
      <t>カイサイ</t>
    </rPh>
    <rPh sb="37" eb="39">
      <t>ホンニン</t>
    </rPh>
    <rPh sb="40" eb="42">
      <t>イシ</t>
    </rPh>
    <rPh sb="43" eb="44">
      <t>モト</t>
    </rPh>
    <rPh sb="46" eb="48">
      <t>シエン</t>
    </rPh>
    <rPh sb="49" eb="51">
      <t>ジッシ</t>
    </rPh>
    <rPh sb="54" eb="55">
      <t>ササ</t>
    </rPh>
    <rPh sb="56" eb="57">
      <t>ア</t>
    </rPh>
    <rPh sb="58" eb="60">
      <t>チイキ</t>
    </rPh>
    <rPh sb="60" eb="62">
      <t>キョウセイ</t>
    </rPh>
    <rPh sb="62" eb="64">
      <t>シャカイ</t>
    </rPh>
    <rPh sb="65" eb="67">
      <t>ジツゲン</t>
    </rPh>
    <rPh sb="68" eb="70">
      <t>チイキ</t>
    </rPh>
    <rPh sb="71" eb="75">
      <t>ヨウエンゴシャ</t>
    </rPh>
    <rPh sb="76" eb="78">
      <t>フクシ</t>
    </rPh>
    <rPh sb="79" eb="81">
      <t>ゾウシン</t>
    </rPh>
    <rPh sb="82" eb="83">
      <t>ハカ</t>
    </rPh>
    <rPh sb="87" eb="89">
      <t>カノウ</t>
    </rPh>
    <phoneticPr fontId="5"/>
  </si>
  <si>
    <t>成年後見制度利用促進法に基づき、利用者がメリットを実感できる制度・運用へ改善を進めることになる。</t>
    <rPh sb="0" eb="2">
      <t>セイネン</t>
    </rPh>
    <rPh sb="2" eb="4">
      <t>コウケン</t>
    </rPh>
    <rPh sb="4" eb="6">
      <t>セイド</t>
    </rPh>
    <rPh sb="6" eb="8">
      <t>リヨウ</t>
    </rPh>
    <rPh sb="8" eb="11">
      <t>ソクシンホウ</t>
    </rPh>
    <rPh sb="12" eb="13">
      <t>モト</t>
    </rPh>
    <rPh sb="16" eb="19">
      <t>リヨウシャ</t>
    </rPh>
    <rPh sb="25" eb="27">
      <t>ジッカン</t>
    </rPh>
    <rPh sb="30" eb="32">
      <t>セイド</t>
    </rPh>
    <rPh sb="33" eb="35">
      <t>ウンヨウ</t>
    </rPh>
    <rPh sb="36" eb="38">
      <t>カイゼン</t>
    </rPh>
    <rPh sb="39" eb="40">
      <t>スス</t>
    </rPh>
    <phoneticPr fontId="5"/>
  </si>
  <si>
    <t>後見人等が全国的に一定の水準で意思決定支援を踏まえた後見事務を適切に行うためには、国が実施する必要がある。</t>
    <rPh sb="41" eb="42">
      <t>クニ</t>
    </rPh>
    <rPh sb="43" eb="45">
      <t>ジッシ</t>
    </rPh>
    <rPh sb="47" eb="49">
      <t>ヒツヨウ</t>
    </rPh>
    <phoneticPr fontId="5"/>
  </si>
  <si>
    <t>当研修は、成年後見制度利用促進基本計画に係る中間検証報告書において、実施が求められている。</t>
    <rPh sb="0" eb="1">
      <t>トウ</t>
    </rPh>
    <rPh sb="1" eb="3">
      <t>ケンシュウ</t>
    </rPh>
    <rPh sb="5" eb="7">
      <t>セイネン</t>
    </rPh>
    <rPh sb="7" eb="9">
      <t>コウケン</t>
    </rPh>
    <rPh sb="9" eb="11">
      <t>セイド</t>
    </rPh>
    <rPh sb="11" eb="13">
      <t>リヨウ</t>
    </rPh>
    <rPh sb="13" eb="15">
      <t>ソクシン</t>
    </rPh>
    <rPh sb="15" eb="17">
      <t>キホン</t>
    </rPh>
    <rPh sb="17" eb="19">
      <t>ケイカク</t>
    </rPh>
    <rPh sb="20" eb="21">
      <t>カカ</t>
    </rPh>
    <rPh sb="22" eb="24">
      <t>チュウカン</t>
    </rPh>
    <rPh sb="24" eb="26">
      <t>ケンショウ</t>
    </rPh>
    <rPh sb="26" eb="29">
      <t>ホウコクショ</t>
    </rPh>
    <rPh sb="34" eb="36">
      <t>ジッシ</t>
    </rPh>
    <rPh sb="37" eb="38">
      <t>モト</t>
    </rPh>
    <phoneticPr fontId="5"/>
  </si>
  <si>
    <t>全国研修としては妥当。</t>
    <rPh sb="0" eb="2">
      <t>ゼンコク</t>
    </rPh>
    <rPh sb="2" eb="4">
      <t>ケンシュウ</t>
    </rPh>
    <rPh sb="8" eb="10">
      <t>ダトウ</t>
    </rPh>
    <phoneticPr fontId="5"/>
  </si>
  <si>
    <t>初年度であったため、設定した値の妥当性に欠けるものの、受講者実績は多くの参加者を集めた。</t>
    <rPh sb="0" eb="3">
      <t>ショネンド</t>
    </rPh>
    <rPh sb="10" eb="12">
      <t>セッテイ</t>
    </rPh>
    <rPh sb="14" eb="15">
      <t>アタイ</t>
    </rPh>
    <rPh sb="16" eb="19">
      <t>ダトウセイ</t>
    </rPh>
    <rPh sb="20" eb="21">
      <t>カ</t>
    </rPh>
    <rPh sb="27" eb="30">
      <t>ジュコウシャ</t>
    </rPh>
    <rPh sb="33" eb="34">
      <t>オオ</t>
    </rPh>
    <rPh sb="36" eb="39">
      <t>サンカシャ</t>
    </rPh>
    <rPh sb="40" eb="41">
      <t>アツ</t>
    </rPh>
    <phoneticPr fontId="5"/>
  </si>
  <si>
    <t>　代替指標である研修満足度は約91%と、非常に高い実績となっている。また、利用実績については、当初掲げた見込み並の実績となった。</t>
    <rPh sb="14" eb="15">
      <t>ヤク</t>
    </rPh>
    <rPh sb="20" eb="22">
      <t>ヒジョウ</t>
    </rPh>
    <rPh sb="47" eb="49">
      <t>トウショ</t>
    </rPh>
    <rPh sb="49" eb="50">
      <t>カカ</t>
    </rPh>
    <rPh sb="52" eb="54">
      <t>ミコ</t>
    </rPh>
    <rPh sb="55" eb="56">
      <t>ナミ</t>
    </rPh>
    <rPh sb="57" eb="59">
      <t>ジッセキ</t>
    </rPh>
    <phoneticPr fontId="5"/>
  </si>
  <si>
    <t>　令和２年度は新型コロナウイルスの影響もあり、オンライン形式の実施とした。研修後のアンケートの分析を行い、実効性を高めるためにどのような研修が必要となるのか検証する。検証した結果は、令和３年度の研修に活かしていく。</t>
    <rPh sb="7" eb="9">
      <t>シンガタ</t>
    </rPh>
    <rPh sb="17" eb="19">
      <t>エイキョウ</t>
    </rPh>
    <rPh sb="28" eb="30">
      <t>ケイシキ</t>
    </rPh>
    <rPh sb="31" eb="33">
      <t>ジッシ</t>
    </rPh>
    <rPh sb="83" eb="85">
      <t>ケンショウ</t>
    </rPh>
    <rPh sb="87" eb="89">
      <t>ケッカ</t>
    </rPh>
    <rPh sb="91" eb="93">
      <t>レイワ</t>
    </rPh>
    <rPh sb="100" eb="101">
      <t>イ</t>
    </rPh>
    <phoneticPr fontId="5"/>
  </si>
  <si>
    <t>みずほ情報総研株式会社</t>
    <rPh sb="3" eb="11">
      <t>ジョウホウソウケンカブシキカイシャ</t>
    </rPh>
    <phoneticPr fontId="5"/>
  </si>
  <si>
    <t>コンサルティング業務</t>
    <rPh sb="8" eb="10">
      <t>ギョウム</t>
    </rPh>
    <phoneticPr fontId="5"/>
  </si>
  <si>
    <t>委託費</t>
    <rPh sb="0" eb="3">
      <t>イタクヒ</t>
    </rPh>
    <phoneticPr fontId="5"/>
  </si>
  <si>
    <t>人件費</t>
    <rPh sb="0" eb="3">
      <t>ジンケンヒ</t>
    </rPh>
    <phoneticPr fontId="5"/>
  </si>
  <si>
    <t>謝金</t>
    <rPh sb="0" eb="2">
      <t>シャキン</t>
    </rPh>
    <phoneticPr fontId="5"/>
  </si>
  <si>
    <t>講師謝礼等</t>
    <rPh sb="0" eb="2">
      <t>コウシ</t>
    </rPh>
    <rPh sb="2" eb="4">
      <t>シャレイ</t>
    </rPh>
    <rPh sb="4" eb="5">
      <t>トウ</t>
    </rPh>
    <phoneticPr fontId="5"/>
  </si>
  <si>
    <t>会議・研修等運営支援、コールセンター、議事録作成等、研修用映像作成</t>
    <rPh sb="0" eb="2">
      <t>カイギ</t>
    </rPh>
    <rPh sb="3" eb="6">
      <t>ケンシュウトウ</t>
    </rPh>
    <rPh sb="6" eb="8">
      <t>ウンエイ</t>
    </rPh>
    <rPh sb="8" eb="10">
      <t>シエン</t>
    </rPh>
    <rPh sb="19" eb="22">
      <t>ギジロク</t>
    </rPh>
    <rPh sb="22" eb="24">
      <t>サクセイ</t>
    </rPh>
    <rPh sb="24" eb="25">
      <t>トウ</t>
    </rPh>
    <rPh sb="26" eb="29">
      <t>ケンシュウヨウ</t>
    </rPh>
    <rPh sb="29" eb="31">
      <t>エイゾウ</t>
    </rPh>
    <rPh sb="31" eb="33">
      <t>サクセイ</t>
    </rPh>
    <phoneticPr fontId="5"/>
  </si>
  <si>
    <t>租税公課</t>
    <rPh sb="0" eb="2">
      <t>ソゼイ</t>
    </rPh>
    <rPh sb="2" eb="4">
      <t>コウカ</t>
    </rPh>
    <phoneticPr fontId="5"/>
  </si>
  <si>
    <t>消費税</t>
    <rPh sb="0" eb="3">
      <t>ショウヒゼイ</t>
    </rPh>
    <phoneticPr fontId="5"/>
  </si>
  <si>
    <t>旅費</t>
    <rPh sb="0" eb="2">
      <t>リョヒ</t>
    </rPh>
    <phoneticPr fontId="5"/>
  </si>
  <si>
    <t>講師旅費等</t>
    <rPh sb="0" eb="2">
      <t>コウシ</t>
    </rPh>
    <rPh sb="2" eb="4">
      <t>リョヒ</t>
    </rPh>
    <rPh sb="4" eb="5">
      <t>トウ</t>
    </rPh>
    <phoneticPr fontId="5"/>
  </si>
  <si>
    <t>印刷製本費</t>
    <rPh sb="0" eb="2">
      <t>インサツ</t>
    </rPh>
    <rPh sb="2" eb="4">
      <t>セイホン</t>
    </rPh>
    <rPh sb="4" eb="5">
      <t>ヒ</t>
    </rPh>
    <phoneticPr fontId="5"/>
  </si>
  <si>
    <t>研修資料印刷</t>
    <rPh sb="0" eb="2">
      <t>ケンシュウ</t>
    </rPh>
    <rPh sb="2" eb="4">
      <t>シリョウ</t>
    </rPh>
    <rPh sb="4" eb="6">
      <t>インサツ</t>
    </rPh>
    <phoneticPr fontId="5"/>
  </si>
  <si>
    <t>その他</t>
    <rPh sb="2" eb="3">
      <t>タ</t>
    </rPh>
    <phoneticPr fontId="5"/>
  </si>
  <si>
    <t>再委託費</t>
    <rPh sb="0" eb="4">
      <t>サイイタクヒ</t>
    </rPh>
    <phoneticPr fontId="5"/>
  </si>
  <si>
    <t>管理費</t>
    <rPh sb="0" eb="3">
      <t>カンリヒ</t>
    </rPh>
    <phoneticPr fontId="5"/>
  </si>
  <si>
    <t>-</t>
    <phoneticPr fontId="5"/>
  </si>
  <si>
    <t>厚労</t>
  </si>
  <si>
    <t>研修終了後にアンケート調査を実施して満足度を把握する。令和２年では高い満足度が得られた。</t>
    <rPh sb="0" eb="2">
      <t>ケンシュウ</t>
    </rPh>
    <rPh sb="2" eb="5">
      <t>シュウリョウゴ</t>
    </rPh>
    <rPh sb="11" eb="13">
      <t>チョウサ</t>
    </rPh>
    <rPh sb="14" eb="16">
      <t>ジッシ</t>
    </rPh>
    <rPh sb="18" eb="21">
      <t>マンゾクド</t>
    </rPh>
    <rPh sb="22" eb="24">
      <t>ハアク</t>
    </rPh>
    <rPh sb="27" eb="29">
      <t>レイワ</t>
    </rPh>
    <rPh sb="30" eb="31">
      <t>ネン</t>
    </rPh>
    <rPh sb="33" eb="34">
      <t>タカ</t>
    </rPh>
    <rPh sb="35" eb="38">
      <t>マンゾクド</t>
    </rPh>
    <rPh sb="39" eb="40">
      <t>エ</t>
    </rPh>
    <phoneticPr fontId="5"/>
  </si>
  <si>
    <t>一般競争入札（総合評価）を実施し、その結果として価格等が抑えられたことで不用が生じたものであり、やむを得ない理由である。</t>
    <phoneticPr fontId="5"/>
  </si>
  <si>
    <t>後見人等が全国的に一定の水準で意思決定支援を踏まえた後見事務を適切に行うためには、国が負担することは妥当。</t>
    <rPh sb="43" eb="45">
      <t>フタン</t>
    </rPh>
    <rPh sb="50" eb="5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</si>
</sst>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122336</xdr:colOff>
      <xdr:row>748</xdr:row>
      <xdr:rowOff>123265</xdr:rowOff>
    </xdr:from>
    <xdr:to>
      <xdr:col>37</xdr:col>
      <xdr:colOff>182848</xdr:colOff>
      <xdr:row>749</xdr:row>
      <xdr:rowOff>330950</xdr:rowOff>
    </xdr:to>
    <xdr:sp macro="" textlink="">
      <xdr:nvSpPr>
        <xdr:cNvPr id="2" name="テキスト ボックス 1"/>
        <xdr:cNvSpPr txBox="1"/>
      </xdr:nvSpPr>
      <xdr:spPr>
        <a:xfrm>
          <a:off x="4358160" y="43209883"/>
          <a:ext cx="3287806" cy="55506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32.4</a:t>
          </a:r>
          <a:r>
            <a:rPr kumimoji="1" lang="ja-JP" altLang="en-US" sz="1100"/>
            <a:t>百万円</a:t>
          </a:r>
        </a:p>
      </xdr:txBody>
    </xdr:sp>
    <xdr:clientData/>
  </xdr:twoCellAnchor>
  <xdr:twoCellAnchor>
    <xdr:from>
      <xdr:col>29</xdr:col>
      <xdr:colOff>180792</xdr:colOff>
      <xdr:row>752</xdr:row>
      <xdr:rowOff>160054</xdr:rowOff>
    </xdr:from>
    <xdr:to>
      <xdr:col>29</xdr:col>
      <xdr:colOff>180793</xdr:colOff>
      <xdr:row>753</xdr:row>
      <xdr:rowOff>92454</xdr:rowOff>
    </xdr:to>
    <xdr:cxnSp macro="">
      <xdr:nvCxnSpPr>
        <xdr:cNvPr id="3" name="直線矢印コネクタ 2"/>
        <xdr:cNvCxnSpPr/>
      </xdr:nvCxnSpPr>
      <xdr:spPr>
        <a:xfrm>
          <a:off x="6030263" y="44636201"/>
          <a:ext cx="1" cy="279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84417</xdr:colOff>
      <xdr:row>750</xdr:row>
      <xdr:rowOff>162487</xdr:rowOff>
    </xdr:from>
    <xdr:to>
      <xdr:col>39</xdr:col>
      <xdr:colOff>41275</xdr:colOff>
      <xdr:row>751</xdr:row>
      <xdr:rowOff>346823</xdr:rowOff>
    </xdr:to>
    <xdr:sp macro="" textlink="">
      <xdr:nvSpPr>
        <xdr:cNvPr id="4" name="大かっこ 3"/>
        <xdr:cNvSpPr/>
      </xdr:nvSpPr>
      <xdr:spPr>
        <a:xfrm>
          <a:off x="4118535" y="43943869"/>
          <a:ext cx="3789269" cy="5317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60321</xdr:colOff>
      <xdr:row>754</xdr:row>
      <xdr:rowOff>127191</xdr:rowOff>
    </xdr:from>
    <xdr:to>
      <xdr:col>37</xdr:col>
      <xdr:colOff>122327</xdr:colOff>
      <xdr:row>755</xdr:row>
      <xdr:rowOff>339374</xdr:rowOff>
    </xdr:to>
    <xdr:sp macro="" textlink="">
      <xdr:nvSpPr>
        <xdr:cNvPr id="5" name="テキスト ボックス 4"/>
        <xdr:cNvSpPr txBox="1"/>
      </xdr:nvSpPr>
      <xdr:spPr>
        <a:xfrm>
          <a:off x="4296145" y="45298103"/>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Ａ．みずほ情報総研株式会社</a:t>
          </a:r>
          <a:endParaRPr kumimoji="1" lang="en-US" altLang="ja-JP" sz="1100"/>
        </a:p>
        <a:p>
          <a:pPr algn="ctr"/>
          <a:r>
            <a:rPr kumimoji="1" lang="en-US" altLang="ja-JP" sz="1100"/>
            <a:t>32.4</a:t>
          </a:r>
          <a:r>
            <a:rPr kumimoji="1" lang="ja-JP" altLang="en-US" sz="1100"/>
            <a:t>百万円</a:t>
          </a:r>
          <a:endParaRPr kumimoji="1" lang="en-US" altLang="ja-JP" sz="1100"/>
        </a:p>
      </xdr:txBody>
    </xdr:sp>
    <xdr:clientData/>
  </xdr:twoCellAnchor>
  <xdr:twoCellAnchor>
    <xdr:from>
      <xdr:col>20</xdr:col>
      <xdr:colOff>62006</xdr:colOff>
      <xdr:row>753</xdr:row>
      <xdr:rowOff>219823</xdr:rowOff>
    </xdr:from>
    <xdr:to>
      <xdr:col>32</xdr:col>
      <xdr:colOff>174625</xdr:colOff>
      <xdr:row>754</xdr:row>
      <xdr:rowOff>269688</xdr:rowOff>
    </xdr:to>
    <xdr:sp macro="" textlink="">
      <xdr:nvSpPr>
        <xdr:cNvPr id="6" name="テキスト ボックス 5"/>
        <xdr:cNvSpPr txBox="1"/>
      </xdr:nvSpPr>
      <xdr:spPr>
        <a:xfrm>
          <a:off x="4096124" y="45043352"/>
          <a:ext cx="253308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33611</xdr:colOff>
      <xdr:row>756</xdr:row>
      <xdr:rowOff>110009</xdr:rowOff>
    </xdr:from>
    <xdr:to>
      <xdr:col>38</xdr:col>
      <xdr:colOff>192174</xdr:colOff>
      <xdr:row>757</xdr:row>
      <xdr:rowOff>178191</xdr:rowOff>
    </xdr:to>
    <xdr:sp macro="" textlink="">
      <xdr:nvSpPr>
        <xdr:cNvPr id="7" name="大かっこ 6"/>
        <xdr:cNvSpPr/>
      </xdr:nvSpPr>
      <xdr:spPr>
        <a:xfrm>
          <a:off x="4067729" y="45975685"/>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168092</xdr:colOff>
      <xdr:row>757</xdr:row>
      <xdr:rowOff>215336</xdr:rowOff>
    </xdr:from>
    <xdr:to>
      <xdr:col>29</xdr:col>
      <xdr:colOff>168093</xdr:colOff>
      <xdr:row>758</xdr:row>
      <xdr:rowOff>155954</xdr:rowOff>
    </xdr:to>
    <xdr:cxnSp macro="">
      <xdr:nvCxnSpPr>
        <xdr:cNvPr id="8" name="直線矢印コネクタ 7"/>
        <xdr:cNvCxnSpPr/>
      </xdr:nvCxnSpPr>
      <xdr:spPr>
        <a:xfrm>
          <a:off x="6017563" y="46428395"/>
          <a:ext cx="1" cy="2880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160427</xdr:colOff>
      <xdr:row>759</xdr:row>
      <xdr:rowOff>25591</xdr:rowOff>
    </xdr:from>
    <xdr:to>
      <xdr:col>38</xdr:col>
      <xdr:colOff>20727</xdr:colOff>
      <xdr:row>760</xdr:row>
      <xdr:rowOff>201706</xdr:rowOff>
    </xdr:to>
    <xdr:sp macro="" textlink="">
      <xdr:nvSpPr>
        <xdr:cNvPr id="9" name="テキスト ボックス 8"/>
        <xdr:cNvSpPr txBox="1"/>
      </xdr:nvSpPr>
      <xdr:spPr>
        <a:xfrm>
          <a:off x="4396251" y="46698091"/>
          <a:ext cx="3289300" cy="52349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Ｂ．サーベイリサーチセンター</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15</xdr:col>
      <xdr:colOff>11206</xdr:colOff>
      <xdr:row>758</xdr:row>
      <xdr:rowOff>139141</xdr:rowOff>
    </xdr:from>
    <xdr:to>
      <xdr:col>27</xdr:col>
      <xdr:colOff>125319</xdr:colOff>
      <xdr:row>759</xdr:row>
      <xdr:rowOff>180788</xdr:rowOff>
    </xdr:to>
    <xdr:sp macro="" textlink="">
      <xdr:nvSpPr>
        <xdr:cNvPr id="10" name="テキスト ボックス 9"/>
        <xdr:cNvSpPr txBox="1"/>
      </xdr:nvSpPr>
      <xdr:spPr>
        <a:xfrm>
          <a:off x="3036794" y="46699582"/>
          <a:ext cx="2534584" cy="3890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20</xdr:col>
      <xdr:colOff>46311</xdr:colOff>
      <xdr:row>760</xdr:row>
      <xdr:rowOff>216091</xdr:rowOff>
    </xdr:from>
    <xdr:to>
      <xdr:col>39</xdr:col>
      <xdr:colOff>3169</xdr:colOff>
      <xdr:row>761</xdr:row>
      <xdr:rowOff>292491</xdr:rowOff>
    </xdr:to>
    <xdr:sp macro="" textlink="">
      <xdr:nvSpPr>
        <xdr:cNvPr id="11" name="大かっこ 10"/>
        <xdr:cNvSpPr/>
      </xdr:nvSpPr>
      <xdr:spPr>
        <a:xfrm>
          <a:off x="4080429" y="47471297"/>
          <a:ext cx="3789269" cy="4237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168089</xdr:colOff>
      <xdr:row>750</xdr:row>
      <xdr:rowOff>190501</xdr:rowOff>
    </xdr:from>
    <xdr:to>
      <xdr:col>39</xdr:col>
      <xdr:colOff>91516</xdr:colOff>
      <xdr:row>752</xdr:row>
      <xdr:rowOff>5042</xdr:rowOff>
    </xdr:to>
    <xdr:sp macro="" textlink="">
      <xdr:nvSpPr>
        <xdr:cNvPr id="12" name="テキスト ボックス 11"/>
        <xdr:cNvSpPr txBox="1"/>
      </xdr:nvSpPr>
      <xdr:spPr>
        <a:xfrm>
          <a:off x="4202207" y="43971883"/>
          <a:ext cx="3755838" cy="5093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20</xdr:col>
      <xdr:colOff>112059</xdr:colOff>
      <xdr:row>756</xdr:row>
      <xdr:rowOff>168089</xdr:rowOff>
    </xdr:from>
    <xdr:to>
      <xdr:col>39</xdr:col>
      <xdr:colOff>36980</xdr:colOff>
      <xdr:row>757</xdr:row>
      <xdr:rowOff>195544</xdr:rowOff>
    </xdr:to>
    <xdr:sp macro="" textlink="">
      <xdr:nvSpPr>
        <xdr:cNvPr id="13" name="テキスト ボックス 12"/>
        <xdr:cNvSpPr txBox="1"/>
      </xdr:nvSpPr>
      <xdr:spPr>
        <a:xfrm>
          <a:off x="4146177" y="46033765"/>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意思決定支援研修事業の実施</a:t>
          </a:r>
        </a:p>
      </xdr:txBody>
    </xdr:sp>
    <xdr:clientData/>
  </xdr:twoCellAnchor>
  <xdr:twoCellAnchor>
    <xdr:from>
      <xdr:col>20</xdr:col>
      <xdr:colOff>134470</xdr:colOff>
      <xdr:row>760</xdr:row>
      <xdr:rowOff>268942</xdr:rowOff>
    </xdr:from>
    <xdr:to>
      <xdr:col>39</xdr:col>
      <xdr:colOff>59391</xdr:colOff>
      <xdr:row>761</xdr:row>
      <xdr:rowOff>296398</xdr:rowOff>
    </xdr:to>
    <xdr:sp macro="" textlink="">
      <xdr:nvSpPr>
        <xdr:cNvPr id="14" name="テキスト ボックス 13"/>
        <xdr:cNvSpPr txBox="1"/>
      </xdr:nvSpPr>
      <xdr:spPr>
        <a:xfrm>
          <a:off x="4168588" y="47524148"/>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会議・研修等運営支援</a:t>
          </a:r>
        </a:p>
      </xdr:txBody>
    </xdr:sp>
    <xdr:clientData/>
  </xdr:twoCellAnchor>
  <xdr:twoCellAnchor>
    <xdr:from>
      <xdr:col>21</xdr:col>
      <xdr:colOff>138015</xdr:colOff>
      <xdr:row>762</xdr:row>
      <xdr:rowOff>182474</xdr:rowOff>
    </xdr:from>
    <xdr:to>
      <xdr:col>37</xdr:col>
      <xdr:colOff>200021</xdr:colOff>
      <xdr:row>764</xdr:row>
      <xdr:rowOff>56029</xdr:rowOff>
    </xdr:to>
    <xdr:sp macro="" textlink="">
      <xdr:nvSpPr>
        <xdr:cNvPr id="15" name="テキスト ボックス 14"/>
        <xdr:cNvSpPr txBox="1"/>
      </xdr:nvSpPr>
      <xdr:spPr>
        <a:xfrm>
          <a:off x="4373839" y="47897121"/>
          <a:ext cx="3289300" cy="56832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．情報実業</a:t>
          </a:r>
          <a:endParaRPr kumimoji="1" lang="en-US" altLang="ja-JP" sz="1100"/>
        </a:p>
        <a:p>
          <a:pPr algn="ctr"/>
          <a:r>
            <a:rPr kumimoji="1" lang="en-US" altLang="ja-JP" sz="1100"/>
            <a:t>3.7</a:t>
          </a:r>
          <a:r>
            <a:rPr kumimoji="1" lang="ja-JP" altLang="en-US" sz="1100"/>
            <a:t>百万円</a:t>
          </a:r>
          <a:endParaRPr kumimoji="1" lang="en-US" altLang="ja-JP" sz="1100"/>
        </a:p>
      </xdr:txBody>
    </xdr:sp>
    <xdr:clientData/>
  </xdr:twoCellAnchor>
  <xdr:twoCellAnchor>
    <xdr:from>
      <xdr:col>20</xdr:col>
      <xdr:colOff>23899</xdr:colOff>
      <xdr:row>764</xdr:row>
      <xdr:rowOff>25592</xdr:rowOff>
    </xdr:from>
    <xdr:to>
      <xdr:col>38</xdr:col>
      <xdr:colOff>182462</xdr:colOff>
      <xdr:row>764</xdr:row>
      <xdr:rowOff>449374</xdr:rowOff>
    </xdr:to>
    <xdr:sp macro="" textlink="">
      <xdr:nvSpPr>
        <xdr:cNvPr id="16" name="大かっこ 15"/>
        <xdr:cNvSpPr/>
      </xdr:nvSpPr>
      <xdr:spPr>
        <a:xfrm>
          <a:off x="4058017" y="48670327"/>
          <a:ext cx="3789269" cy="4237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112058</xdr:colOff>
      <xdr:row>764</xdr:row>
      <xdr:rowOff>78443</xdr:rowOff>
    </xdr:from>
    <xdr:to>
      <xdr:col>39</xdr:col>
      <xdr:colOff>36979</xdr:colOff>
      <xdr:row>764</xdr:row>
      <xdr:rowOff>453281</xdr:rowOff>
    </xdr:to>
    <xdr:sp macro="" textlink="">
      <xdr:nvSpPr>
        <xdr:cNvPr id="17" name="テキスト ボックス 16"/>
        <xdr:cNvSpPr txBox="1"/>
      </xdr:nvSpPr>
      <xdr:spPr>
        <a:xfrm>
          <a:off x="4146176" y="48723178"/>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コールセンター、議事録作成等</a:t>
          </a:r>
        </a:p>
      </xdr:txBody>
    </xdr:sp>
    <xdr:clientData/>
  </xdr:twoCellAnchor>
  <xdr:twoCellAnchor>
    <xdr:from>
      <xdr:col>21</xdr:col>
      <xdr:colOff>37162</xdr:colOff>
      <xdr:row>765</xdr:row>
      <xdr:rowOff>92828</xdr:rowOff>
    </xdr:from>
    <xdr:to>
      <xdr:col>37</xdr:col>
      <xdr:colOff>99168</xdr:colOff>
      <xdr:row>765</xdr:row>
      <xdr:rowOff>661147</xdr:rowOff>
    </xdr:to>
    <xdr:sp macro="" textlink="">
      <xdr:nvSpPr>
        <xdr:cNvPr id="18" name="テキスト ボックス 17"/>
        <xdr:cNvSpPr txBox="1"/>
      </xdr:nvSpPr>
      <xdr:spPr>
        <a:xfrm>
          <a:off x="4272986" y="49174593"/>
          <a:ext cx="3289300" cy="56831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．協働プラットフォーム</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19</xdr:col>
      <xdr:colOff>124752</xdr:colOff>
      <xdr:row>765</xdr:row>
      <xdr:rowOff>630710</xdr:rowOff>
    </xdr:from>
    <xdr:to>
      <xdr:col>38</xdr:col>
      <xdr:colOff>81609</xdr:colOff>
      <xdr:row>766</xdr:row>
      <xdr:rowOff>382139</xdr:rowOff>
    </xdr:to>
    <xdr:sp macro="" textlink="">
      <xdr:nvSpPr>
        <xdr:cNvPr id="19" name="大かっこ 18"/>
        <xdr:cNvSpPr/>
      </xdr:nvSpPr>
      <xdr:spPr>
        <a:xfrm>
          <a:off x="3957164" y="49947798"/>
          <a:ext cx="3789269" cy="4237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11205</xdr:colOff>
      <xdr:row>766</xdr:row>
      <xdr:rowOff>11208</xdr:rowOff>
    </xdr:from>
    <xdr:to>
      <xdr:col>38</xdr:col>
      <xdr:colOff>137831</xdr:colOff>
      <xdr:row>766</xdr:row>
      <xdr:rowOff>386046</xdr:rowOff>
    </xdr:to>
    <xdr:sp macro="" textlink="">
      <xdr:nvSpPr>
        <xdr:cNvPr id="20" name="テキスト ボックス 19"/>
        <xdr:cNvSpPr txBox="1"/>
      </xdr:nvSpPr>
      <xdr:spPr>
        <a:xfrm>
          <a:off x="4045323" y="50000649"/>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研修用映像作成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85" zoomScaleNormal="75" zoomScaleSheetLayoutView="85" zoomScalePageLayoutView="85" workbookViewId="0">
      <selection activeCell="AG709" sqref="AG709:AX7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771</v>
      </c>
      <c r="AK2" s="206"/>
      <c r="AL2" s="206"/>
      <c r="AM2" s="206"/>
      <c r="AN2" s="98" t="s">
        <v>408</v>
      </c>
      <c r="AO2" s="206">
        <v>20</v>
      </c>
      <c r="AP2" s="206"/>
      <c r="AQ2" s="206"/>
      <c r="AR2" s="99" t="s">
        <v>713</v>
      </c>
      <c r="AS2" s="207">
        <v>783</v>
      </c>
      <c r="AT2" s="207"/>
      <c r="AU2" s="207"/>
      <c r="AV2" s="98" t="str">
        <f>IF(AW2="","","-")</f>
        <v/>
      </c>
      <c r="AW2" s="394"/>
      <c r="AX2" s="394"/>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739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511</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737</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720</v>
      </c>
      <c r="H7" s="828"/>
      <c r="I7" s="828"/>
      <c r="J7" s="828"/>
      <c r="K7" s="828"/>
      <c r="L7" s="828"/>
      <c r="M7" s="828"/>
      <c r="N7" s="828"/>
      <c r="O7" s="828"/>
      <c r="P7" s="828"/>
      <c r="Q7" s="828"/>
      <c r="R7" s="828"/>
      <c r="S7" s="828"/>
      <c r="T7" s="828"/>
      <c r="U7" s="828"/>
      <c r="V7" s="828"/>
      <c r="W7" s="828"/>
      <c r="X7" s="829"/>
      <c r="Y7" s="392" t="s">
        <v>391</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740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741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720</v>
      </c>
      <c r="Q13" s="164"/>
      <c r="R13" s="164"/>
      <c r="S13" s="164"/>
      <c r="T13" s="164"/>
      <c r="U13" s="164"/>
      <c r="V13" s="165"/>
      <c r="W13" s="163" t="s">
        <v>742</v>
      </c>
      <c r="X13" s="164"/>
      <c r="Y13" s="164"/>
      <c r="Z13" s="164"/>
      <c r="AA13" s="164"/>
      <c r="AB13" s="164"/>
      <c r="AC13" s="165"/>
      <c r="AD13" s="163">
        <v>50</v>
      </c>
      <c r="AE13" s="164"/>
      <c r="AF13" s="164"/>
      <c r="AG13" s="164"/>
      <c r="AH13" s="164"/>
      <c r="AI13" s="164"/>
      <c r="AJ13" s="165"/>
      <c r="AK13" s="163">
        <v>55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t="s">
        <v>720</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50</v>
      </c>
      <c r="AE18" s="170"/>
      <c r="AF18" s="170"/>
      <c r="AG18" s="170"/>
      <c r="AH18" s="170"/>
      <c r="AI18" s="170"/>
      <c r="AJ18" s="171"/>
      <c r="AK18" s="169">
        <f>SUM(AK13:AQ17)</f>
        <v>55</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c r="Q19" s="164"/>
      <c r="R19" s="164"/>
      <c r="S19" s="164"/>
      <c r="T19" s="164"/>
      <c r="U19" s="164"/>
      <c r="V19" s="165"/>
      <c r="W19" s="163"/>
      <c r="X19" s="164"/>
      <c r="Y19" s="164"/>
      <c r="Z19" s="164"/>
      <c r="AA19" s="164"/>
      <c r="AB19" s="164"/>
      <c r="AC19" s="165"/>
      <c r="AD19" s="163">
        <v>32.4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0.64800000000000002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3" t="s">
        <v>354</v>
      </c>
      <c r="H21" s="924"/>
      <c r="I21" s="924"/>
      <c r="J21" s="924"/>
      <c r="K21" s="924"/>
      <c r="L21" s="924"/>
      <c r="M21" s="924"/>
      <c r="N21" s="924"/>
      <c r="O21" s="924"/>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0.64800000000000002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55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392</v>
      </c>
      <c r="AF30" s="383"/>
      <c r="AG30" s="383"/>
      <c r="AH30" s="384"/>
      <c r="AI30" s="385" t="s">
        <v>414</v>
      </c>
      <c r="AJ30" s="385"/>
      <c r="AK30" s="385"/>
      <c r="AL30" s="382"/>
      <c r="AM30" s="385" t="s">
        <v>511</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t="s">
        <v>720</v>
      </c>
      <c r="AV31" s="271"/>
      <c r="AW31" s="375" t="s">
        <v>179</v>
      </c>
      <c r="AX31" s="376"/>
    </row>
    <row r="32" spans="1:50" ht="23.25" customHeight="1" x14ac:dyDescent="0.15">
      <c r="A32" s="515"/>
      <c r="B32" s="513"/>
      <c r="C32" s="513"/>
      <c r="D32" s="513"/>
      <c r="E32" s="513"/>
      <c r="F32" s="514"/>
      <c r="G32" s="540" t="s">
        <v>720</v>
      </c>
      <c r="H32" s="541"/>
      <c r="I32" s="541"/>
      <c r="J32" s="541"/>
      <c r="K32" s="541"/>
      <c r="L32" s="541"/>
      <c r="M32" s="541"/>
      <c r="N32" s="541"/>
      <c r="O32" s="542"/>
      <c r="P32" s="191" t="s">
        <v>720</v>
      </c>
      <c r="Q32" s="191"/>
      <c r="R32" s="191"/>
      <c r="S32" s="191"/>
      <c r="T32" s="191"/>
      <c r="U32" s="191"/>
      <c r="V32" s="191"/>
      <c r="W32" s="191"/>
      <c r="X32" s="233"/>
      <c r="Y32" s="339" t="s">
        <v>12</v>
      </c>
      <c r="Z32" s="549"/>
      <c r="AA32" s="550"/>
      <c r="AB32" s="551" t="s">
        <v>720</v>
      </c>
      <c r="AC32" s="551"/>
      <c r="AD32" s="551"/>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720</v>
      </c>
      <c r="AC33" s="522"/>
      <c r="AD33" s="522"/>
      <c r="AE33" s="363" t="s">
        <v>720</v>
      </c>
      <c r="AF33" s="364"/>
      <c r="AG33" s="364"/>
      <c r="AH33" s="364"/>
      <c r="AI33" s="363" t="s">
        <v>720</v>
      </c>
      <c r="AJ33" s="364"/>
      <c r="AK33" s="364"/>
      <c r="AL33" s="364"/>
      <c r="AM33" s="363" t="s">
        <v>720</v>
      </c>
      <c r="AN33" s="364"/>
      <c r="AO33" s="364"/>
      <c r="AP33" s="364"/>
      <c r="AQ33" s="166" t="s">
        <v>720</v>
      </c>
      <c r="AR33" s="167"/>
      <c r="AS33" s="167"/>
      <c r="AT33" s="168"/>
      <c r="AU33" s="364" t="s">
        <v>720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6" t="s">
        <v>382</v>
      </c>
      <c r="B35" s="897"/>
      <c r="C35" s="897"/>
      <c r="D35" s="897"/>
      <c r="E35" s="897"/>
      <c r="F35" s="898"/>
      <c r="G35" s="902" t="s">
        <v>720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392</v>
      </c>
      <c r="AF65" s="335"/>
      <c r="AG65" s="335"/>
      <c r="AH65" s="335"/>
      <c r="AI65" s="335" t="s">
        <v>414</v>
      </c>
      <c r="AJ65" s="335"/>
      <c r="AK65" s="335"/>
      <c r="AL65" s="335"/>
      <c r="AM65" s="335" t="s">
        <v>511</v>
      </c>
      <c r="AN65" s="335"/>
      <c r="AO65" s="335"/>
      <c r="AP65" s="335"/>
      <c r="AQ65" s="215" t="s">
        <v>232</v>
      </c>
      <c r="AR65" s="199"/>
      <c r="AS65" s="199"/>
      <c r="AT65" s="200"/>
      <c r="AU65" s="975" t="s">
        <v>134</v>
      </c>
      <c r="AV65" s="975"/>
      <c r="AW65" s="975"/>
      <c r="AX65" s="976"/>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7"/>
      <c r="AY66">
        <f>$AY$65</f>
        <v>0</v>
      </c>
    </row>
    <row r="67" spans="1:51" ht="23.25" hidden="1" customHeight="1" x14ac:dyDescent="0.15">
      <c r="A67" s="849"/>
      <c r="B67" s="850"/>
      <c r="C67" s="850"/>
      <c r="D67" s="850"/>
      <c r="E67" s="850"/>
      <c r="F67" s="851"/>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372</v>
      </c>
      <c r="AC68" s="973"/>
      <c r="AD68" s="973"/>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373</v>
      </c>
      <c r="AC69" s="974"/>
      <c r="AD69" s="974"/>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372</v>
      </c>
      <c r="AC71" s="973"/>
      <c r="AD71" s="973"/>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373</v>
      </c>
      <c r="AC72" s="974"/>
      <c r="AD72" s="974"/>
      <c r="AE72" s="371"/>
      <c r="AF72" s="372"/>
      <c r="AG72" s="372"/>
      <c r="AH72" s="372"/>
      <c r="AI72" s="371"/>
      <c r="AJ72" s="372"/>
      <c r="AK72" s="372"/>
      <c r="AL72" s="372"/>
      <c r="AM72" s="371"/>
      <c r="AN72" s="372"/>
      <c r="AO72" s="372"/>
      <c r="AP72" s="937"/>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385</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20"/>
      <c r="B82" s="847"/>
      <c r="C82" s="552"/>
      <c r="D82" s="552"/>
      <c r="E82" s="552"/>
      <c r="F82" s="553"/>
      <c r="G82" s="501" t="s">
        <v>743</v>
      </c>
      <c r="H82" s="501"/>
      <c r="I82" s="501"/>
      <c r="J82" s="501"/>
      <c r="K82" s="501"/>
      <c r="L82" s="501"/>
      <c r="M82" s="501"/>
      <c r="N82" s="501"/>
      <c r="O82" s="501"/>
      <c r="P82" s="501"/>
      <c r="Q82" s="501"/>
      <c r="R82" s="501"/>
      <c r="S82" s="501"/>
      <c r="T82" s="501"/>
      <c r="U82" s="501"/>
      <c r="V82" s="501"/>
      <c r="W82" s="501"/>
      <c r="X82" s="501"/>
      <c r="Y82" s="501"/>
      <c r="Z82" s="501"/>
      <c r="AA82" s="752"/>
      <c r="AB82" s="500" t="s">
        <v>772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t="s">
        <v>720</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721</v>
      </c>
      <c r="H87" s="191"/>
      <c r="I87" s="191"/>
      <c r="J87" s="191"/>
      <c r="K87" s="191"/>
      <c r="L87" s="191"/>
      <c r="M87" s="191"/>
      <c r="N87" s="191"/>
      <c r="O87" s="233"/>
      <c r="P87" s="191" t="s">
        <v>722</v>
      </c>
      <c r="Q87" s="799"/>
      <c r="R87" s="799"/>
      <c r="S87" s="799"/>
      <c r="T87" s="799"/>
      <c r="U87" s="799"/>
      <c r="V87" s="799"/>
      <c r="W87" s="799"/>
      <c r="X87" s="800"/>
      <c r="Y87" s="755" t="s">
        <v>62</v>
      </c>
      <c r="Z87" s="756"/>
      <c r="AA87" s="757"/>
      <c r="AB87" s="551" t="s">
        <v>14</v>
      </c>
      <c r="AC87" s="551"/>
      <c r="AD87" s="551"/>
      <c r="AE87" s="363" t="s">
        <v>720</v>
      </c>
      <c r="AF87" s="364"/>
      <c r="AG87" s="364"/>
      <c r="AH87" s="364"/>
      <c r="AI87" s="363" t="s">
        <v>742</v>
      </c>
      <c r="AJ87" s="364"/>
      <c r="AK87" s="364"/>
      <c r="AL87" s="364"/>
      <c r="AM87" s="363">
        <v>91.2</v>
      </c>
      <c r="AN87" s="364"/>
      <c r="AO87" s="364"/>
      <c r="AP87" s="364"/>
      <c r="AQ87" s="166" t="s">
        <v>720</v>
      </c>
      <c r="AR87" s="167"/>
      <c r="AS87" s="167"/>
      <c r="AT87" s="168"/>
      <c r="AU87" s="364" t="s">
        <v>720</v>
      </c>
      <c r="AV87" s="364"/>
      <c r="AW87" s="364"/>
      <c r="AX87" s="365"/>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t="s">
        <v>408</v>
      </c>
      <c r="AC88" s="522"/>
      <c r="AD88" s="522"/>
      <c r="AE88" s="363" t="s">
        <v>720</v>
      </c>
      <c r="AF88" s="364"/>
      <c r="AG88" s="364"/>
      <c r="AH88" s="364"/>
      <c r="AI88" s="363" t="s">
        <v>720</v>
      </c>
      <c r="AJ88" s="364"/>
      <c r="AK88" s="364"/>
      <c r="AL88" s="364"/>
      <c r="AM88" s="363" t="s">
        <v>742</v>
      </c>
      <c r="AN88" s="364"/>
      <c r="AO88" s="364"/>
      <c r="AP88" s="364"/>
      <c r="AQ88" s="166" t="s">
        <v>720</v>
      </c>
      <c r="AR88" s="167"/>
      <c r="AS88" s="167"/>
      <c r="AT88" s="168"/>
      <c r="AU88" s="364"/>
      <c r="AV88" s="364"/>
      <c r="AW88" s="364"/>
      <c r="AX88" s="365"/>
      <c r="AY88">
        <f t="shared" si="10"/>
        <v>1</v>
      </c>
      <c r="AZ88" s="10"/>
      <c r="BA88" s="10"/>
      <c r="BB88" s="10"/>
      <c r="BC88" s="10"/>
    </row>
    <row r="89" spans="1:60" ht="23.25" customHeight="1" thickBo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t="s">
        <v>720</v>
      </c>
      <c r="AF89" s="372"/>
      <c r="AG89" s="372"/>
      <c r="AH89" s="372"/>
      <c r="AI89" s="371" t="s">
        <v>720</v>
      </c>
      <c r="AJ89" s="372"/>
      <c r="AK89" s="372"/>
      <c r="AL89" s="372"/>
      <c r="AM89" s="371" t="s">
        <v>742</v>
      </c>
      <c r="AN89" s="372"/>
      <c r="AO89" s="372"/>
      <c r="AP89" s="372"/>
      <c r="AQ89" s="166" t="s">
        <v>720</v>
      </c>
      <c r="AR89" s="167"/>
      <c r="AS89" s="167"/>
      <c r="AT89" s="168"/>
      <c r="AU89" s="364" t="s">
        <v>720</v>
      </c>
      <c r="AV89" s="364"/>
      <c r="AW89" s="364"/>
      <c r="AX89" s="365"/>
      <c r="AY89">
        <f t="shared" si="10"/>
        <v>1</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392</v>
      </c>
      <c r="AF100" s="822"/>
      <c r="AG100" s="822"/>
      <c r="AH100" s="823"/>
      <c r="AI100" s="821" t="s">
        <v>414</v>
      </c>
      <c r="AJ100" s="822"/>
      <c r="AK100" s="822"/>
      <c r="AL100" s="823"/>
      <c r="AM100" s="821" t="s">
        <v>511</v>
      </c>
      <c r="AN100" s="822"/>
      <c r="AO100" s="822"/>
      <c r="AP100" s="823"/>
      <c r="AQ100" s="925" t="s">
        <v>419</v>
      </c>
      <c r="AR100" s="926"/>
      <c r="AS100" s="926"/>
      <c r="AT100" s="927"/>
      <c r="AU100" s="925" t="s">
        <v>545</v>
      </c>
      <c r="AV100" s="926"/>
      <c r="AW100" s="926"/>
      <c r="AX100" s="928"/>
    </row>
    <row r="101" spans="1:60" ht="23.25" customHeight="1" x14ac:dyDescent="0.15">
      <c r="A101" s="491"/>
      <c r="B101" s="492"/>
      <c r="C101" s="492"/>
      <c r="D101" s="492"/>
      <c r="E101" s="492"/>
      <c r="F101" s="493"/>
      <c r="G101" s="191" t="s">
        <v>723</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724</v>
      </c>
      <c r="AC101" s="551"/>
      <c r="AD101" s="551"/>
      <c r="AE101" s="358" t="s">
        <v>720</v>
      </c>
      <c r="AF101" s="358"/>
      <c r="AG101" s="358"/>
      <c r="AH101" s="358"/>
      <c r="AI101" s="358" t="s">
        <v>742</v>
      </c>
      <c r="AJ101" s="358"/>
      <c r="AK101" s="358"/>
      <c r="AL101" s="358"/>
      <c r="AM101" s="358">
        <v>2388</v>
      </c>
      <c r="AN101" s="358"/>
      <c r="AO101" s="358"/>
      <c r="AP101" s="358"/>
      <c r="AQ101" s="358" t="s">
        <v>720</v>
      </c>
      <c r="AR101" s="358"/>
      <c r="AS101" s="358"/>
      <c r="AT101" s="358"/>
      <c r="AU101" s="363" t="s">
        <v>720</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724</v>
      </c>
      <c r="AC102" s="551"/>
      <c r="AD102" s="551"/>
      <c r="AE102" s="358" t="s">
        <v>720</v>
      </c>
      <c r="AF102" s="358"/>
      <c r="AG102" s="358"/>
      <c r="AH102" s="358"/>
      <c r="AI102" s="358" t="s">
        <v>742</v>
      </c>
      <c r="AJ102" s="358"/>
      <c r="AK102" s="358"/>
      <c r="AL102" s="358"/>
      <c r="AM102" s="358">
        <v>4000</v>
      </c>
      <c r="AN102" s="358"/>
      <c r="AO102" s="358"/>
      <c r="AP102" s="358"/>
      <c r="AQ102" s="358">
        <v>2388</v>
      </c>
      <c r="AR102" s="358"/>
      <c r="AS102" s="358"/>
      <c r="AT102" s="358"/>
      <c r="AU102" s="371" t="s">
        <v>720</v>
      </c>
      <c r="AV102" s="372"/>
      <c r="AW102" s="372"/>
      <c r="AX102" s="929"/>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408</v>
      </c>
      <c r="AF116" s="358"/>
      <c r="AG116" s="358"/>
      <c r="AH116" s="358"/>
      <c r="AI116" s="358" t="s">
        <v>742</v>
      </c>
      <c r="AJ116" s="358"/>
      <c r="AK116" s="358"/>
      <c r="AL116" s="358"/>
      <c r="AM116" s="358">
        <f>32464785/2388</f>
        <v>13594.968592964824</v>
      </c>
      <c r="AN116" s="358"/>
      <c r="AO116" s="358"/>
      <c r="AP116" s="358"/>
      <c r="AQ116" s="363">
        <f>55136000/2388</f>
        <v>23088.777219430485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408</v>
      </c>
      <c r="AF117" s="306"/>
      <c r="AG117" s="306"/>
      <c r="AH117" s="306"/>
      <c r="AI117" s="306" t="s">
        <v>742</v>
      </c>
      <c r="AJ117" s="306"/>
      <c r="AK117" s="306"/>
      <c r="AL117" s="306"/>
      <c r="AM117" s="306" t="s">
        <v>744</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407</v>
      </c>
      <c r="B130" s="990"/>
      <c r="C130" s="989" t="s">
        <v>236</v>
      </c>
      <c r="D130" s="990"/>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770</v>
      </c>
      <c r="AR133" s="271"/>
      <c r="AS133" s="179" t="s">
        <v>233</v>
      </c>
      <c r="AT133" s="202"/>
      <c r="AU133" s="178" t="s">
        <v>770</v>
      </c>
      <c r="AV133" s="178"/>
      <c r="AW133" s="179" t="s">
        <v>179</v>
      </c>
      <c r="AX133" s="180"/>
      <c r="AY133">
        <f>$AY$132</f>
        <v>1</v>
      </c>
    </row>
    <row r="134" spans="1:51" ht="39.75" customHeight="1" x14ac:dyDescent="0.15">
      <c r="A134" s="993"/>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0"/>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720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675</v>
      </c>
      <c r="D430" s="251"/>
      <c r="E430" s="239" t="s">
        <v>401</v>
      </c>
      <c r="F430" s="448"/>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270" t="s">
        <v>770</v>
      </c>
      <c r="AF432" s="271"/>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3"/>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717</v>
      </c>
      <c r="AE702" s="895"/>
      <c r="AF702" s="895"/>
      <c r="AG702" s="883" t="s">
        <v>747</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717</v>
      </c>
      <c r="AE703" s="185"/>
      <c r="AF703" s="185"/>
      <c r="AG703" s="667" t="s">
        <v>748</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717</v>
      </c>
      <c r="AE704" s="586"/>
      <c r="AF704" s="586"/>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717</v>
      </c>
      <c r="AE705" s="736"/>
      <c r="AF705" s="736"/>
      <c r="AG705" s="190" t="s">
        <v>736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731</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717</v>
      </c>
      <c r="AE708" s="671"/>
      <c r="AF708" s="671"/>
      <c r="AG708" s="526" t="s">
        <v>774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717</v>
      </c>
      <c r="AE709" s="185"/>
      <c r="AF709" s="185"/>
      <c r="AG709" s="667" t="s">
        <v>750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732</v>
      </c>
      <c r="AE710" s="185"/>
      <c r="AF710" s="18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717</v>
      </c>
      <c r="AE711" s="185"/>
      <c r="AF711" s="185"/>
      <c r="AG711" s="667" t="s">
        <v>733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717</v>
      </c>
      <c r="AE712" s="586"/>
      <c r="AF712" s="586"/>
      <c r="AG712" s="594" t="s">
        <v>773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732</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717</v>
      </c>
      <c r="AE715" s="671"/>
      <c r="AF715" s="777"/>
      <c r="AG715" s="526" t="s">
        <v>738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732</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717</v>
      </c>
      <c r="AE717" s="185"/>
      <c r="AF717" s="185"/>
      <c r="AG717" s="667" t="s">
        <v>751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717</v>
      </c>
      <c r="AE718" s="185"/>
      <c r="AF718" s="185"/>
      <c r="AG718" s="193" t="s">
        <v>734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732</v>
      </c>
      <c r="AE719" s="671"/>
      <c r="AF719" s="671"/>
      <c r="AG719" s="190" t="s">
        <v>719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7"/>
      <c r="D721" s="918"/>
      <c r="E721" s="918"/>
      <c r="F721" s="919"/>
      <c r="G721" s="935"/>
      <c r="H721" s="936"/>
      <c r="I721" s="77" t="str">
        <f>IF(OR(G721="　", G721=""), "", "-")</f>
        <v/>
      </c>
      <c r="J721" s="916"/>
      <c r="K721" s="916"/>
      <c r="L721" s="77" t="str">
        <f>IF(M721="","","-")</f>
        <v/>
      </c>
      <c r="M721" s="78"/>
      <c r="N721" s="913" t="s">
        <v>719</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439" t="s">
        <v>362</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756</v>
      </c>
      <c r="H789" s="450"/>
      <c r="I789" s="450"/>
      <c r="J789" s="450"/>
      <c r="K789" s="451"/>
      <c r="L789" s="452" t="s">
        <v>760</v>
      </c>
      <c r="M789" s="453"/>
      <c r="N789" s="453"/>
      <c r="O789" s="453"/>
      <c r="P789" s="453"/>
      <c r="Q789" s="453"/>
      <c r="R789" s="453"/>
      <c r="S789" s="453"/>
      <c r="T789" s="453"/>
      <c r="U789" s="453"/>
      <c r="V789" s="453"/>
      <c r="W789" s="453"/>
      <c r="X789" s="454"/>
      <c r="Y789" s="455">
        <v>11.9</v>
      </c>
      <c r="Z789" s="456"/>
      <c r="AA789" s="456"/>
      <c r="AB789" s="557"/>
      <c r="AC789" s="449" t="s">
        <v>768</v>
      </c>
      <c r="AD789" s="450"/>
      <c r="AE789" s="450"/>
      <c r="AF789" s="450"/>
      <c r="AG789" s="451"/>
      <c r="AH789" s="452"/>
      <c r="AI789" s="453"/>
      <c r="AJ789" s="453"/>
      <c r="AK789" s="453"/>
      <c r="AL789" s="453"/>
      <c r="AM789" s="453"/>
      <c r="AN789" s="453"/>
      <c r="AO789" s="453"/>
      <c r="AP789" s="453"/>
      <c r="AQ789" s="453"/>
      <c r="AR789" s="453"/>
      <c r="AS789" s="453"/>
      <c r="AT789" s="454"/>
      <c r="AU789" s="455">
        <v>4.5999999999999996</v>
      </c>
      <c r="AV789" s="456"/>
      <c r="AW789" s="456"/>
      <c r="AX789" s="457"/>
    </row>
    <row r="790" spans="1:51" ht="24.75" customHeight="1" x14ac:dyDescent="0.15">
      <c r="A790" s="556"/>
      <c r="B790" s="763"/>
      <c r="C790" s="763"/>
      <c r="D790" s="763"/>
      <c r="E790" s="763"/>
      <c r="F790" s="764"/>
      <c r="G790" s="348" t="s">
        <v>757</v>
      </c>
      <c r="H790" s="349"/>
      <c r="I790" s="349"/>
      <c r="J790" s="349"/>
      <c r="K790" s="350"/>
      <c r="L790" s="398"/>
      <c r="M790" s="399"/>
      <c r="N790" s="399"/>
      <c r="O790" s="399"/>
      <c r="P790" s="399"/>
      <c r="Q790" s="399"/>
      <c r="R790" s="399"/>
      <c r="S790" s="399"/>
      <c r="T790" s="399"/>
      <c r="U790" s="399"/>
      <c r="V790" s="399"/>
      <c r="W790" s="399"/>
      <c r="X790" s="400"/>
      <c r="Y790" s="395">
        <v>6.8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t="s">
        <v>758</v>
      </c>
      <c r="H791" s="349"/>
      <c r="I791" s="349"/>
      <c r="J791" s="349"/>
      <c r="K791" s="350"/>
      <c r="L791" s="398" t="s">
        <v>759</v>
      </c>
      <c r="M791" s="399"/>
      <c r="N791" s="399"/>
      <c r="O791" s="399"/>
      <c r="P791" s="399"/>
      <c r="Q791" s="399"/>
      <c r="R791" s="399"/>
      <c r="S791" s="399"/>
      <c r="T791" s="399"/>
      <c r="U791" s="399"/>
      <c r="V791" s="399"/>
      <c r="W791" s="399"/>
      <c r="X791" s="400"/>
      <c r="Y791" s="395">
        <v>6.8</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769</v>
      </c>
      <c r="H792" s="349"/>
      <c r="I792" s="349"/>
      <c r="J792" s="349"/>
      <c r="K792" s="350"/>
      <c r="L792" s="398"/>
      <c r="M792" s="399"/>
      <c r="N792" s="399"/>
      <c r="O792" s="399"/>
      <c r="P792" s="399"/>
      <c r="Q792" s="399"/>
      <c r="R792" s="399"/>
      <c r="S792" s="399"/>
      <c r="T792" s="399"/>
      <c r="U792" s="399"/>
      <c r="V792" s="399"/>
      <c r="W792" s="399"/>
      <c r="X792" s="400"/>
      <c r="Y792" s="395">
        <v>2.9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t="s">
        <v>761</v>
      </c>
      <c r="H793" s="349"/>
      <c r="I793" s="349"/>
      <c r="J793" s="349"/>
      <c r="K793" s="350"/>
      <c r="L793" s="398" t="s">
        <v>762</v>
      </c>
      <c r="M793" s="399"/>
      <c r="N793" s="399"/>
      <c r="O793" s="399"/>
      <c r="P793" s="399"/>
      <c r="Q793" s="399"/>
      <c r="R793" s="399"/>
      <c r="S793" s="399"/>
      <c r="T793" s="399"/>
      <c r="U793" s="399"/>
      <c r="V793" s="399"/>
      <c r="W793" s="399"/>
      <c r="X793" s="400"/>
      <c r="Y793" s="395">
        <v>2.7</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t="s">
        <v>765</v>
      </c>
      <c r="H794" s="349"/>
      <c r="I794" s="349"/>
      <c r="J794" s="349"/>
      <c r="K794" s="350"/>
      <c r="L794" s="398" t="s">
        <v>766</v>
      </c>
      <c r="M794" s="399"/>
      <c r="N794" s="399"/>
      <c r="O794" s="399"/>
      <c r="P794" s="399"/>
      <c r="Q794" s="399"/>
      <c r="R794" s="399"/>
      <c r="S794" s="399"/>
      <c r="T794" s="399"/>
      <c r="U794" s="399"/>
      <c r="V794" s="399"/>
      <c r="W794" s="399"/>
      <c r="X794" s="400"/>
      <c r="Y794" s="395">
        <v>0.8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t="s">
        <v>763</v>
      </c>
      <c r="H795" s="349"/>
      <c r="I795" s="349"/>
      <c r="J795" s="349"/>
      <c r="K795" s="350"/>
      <c r="L795" s="398" t="s">
        <v>764</v>
      </c>
      <c r="M795" s="399"/>
      <c r="N795" s="399"/>
      <c r="O795" s="399"/>
      <c r="P795" s="399"/>
      <c r="Q795" s="399"/>
      <c r="R795" s="399"/>
      <c r="S795" s="399"/>
      <c r="T795" s="399"/>
      <c r="U795" s="399"/>
      <c r="V795" s="399"/>
      <c r="W795" s="399"/>
      <c r="X795" s="400"/>
      <c r="Y795" s="395">
        <v>0.4</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t="s">
        <v>767</v>
      </c>
      <c r="H796" s="349"/>
      <c r="I796" s="349"/>
      <c r="J796" s="349"/>
      <c r="K796" s="350"/>
      <c r="L796" s="398"/>
      <c r="M796" s="399"/>
      <c r="N796" s="399"/>
      <c r="O796" s="399"/>
      <c r="P796" s="399"/>
      <c r="Q796" s="399"/>
      <c r="R796" s="399"/>
      <c r="S796" s="399"/>
      <c r="T796" s="399"/>
      <c r="U796" s="399"/>
      <c r="V796" s="399"/>
      <c r="W796" s="399"/>
      <c r="X796" s="400"/>
      <c r="Y796" s="395">
        <v>0.1</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32.4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4.5999999999999996</v>
      </c>
      <c r="AV799" s="412"/>
      <c r="AW799" s="412"/>
      <c r="AX799" s="414"/>
    </row>
    <row r="800" spans="1:51" ht="24.75"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3"/>
      <c r="C802" s="763"/>
      <c r="D802" s="763"/>
      <c r="E802" s="763"/>
      <c r="F802" s="764"/>
      <c r="G802" s="449" t="s">
        <v>768</v>
      </c>
      <c r="H802" s="450"/>
      <c r="I802" s="450"/>
      <c r="J802" s="450"/>
      <c r="K802" s="451"/>
      <c r="L802" s="452"/>
      <c r="M802" s="453"/>
      <c r="N802" s="453"/>
      <c r="O802" s="453"/>
      <c r="P802" s="453"/>
      <c r="Q802" s="453"/>
      <c r="R802" s="453"/>
      <c r="S802" s="453"/>
      <c r="T802" s="453"/>
      <c r="U802" s="453"/>
      <c r="V802" s="453"/>
      <c r="W802" s="453"/>
      <c r="X802" s="454"/>
      <c r="Y802" s="455">
        <v>3.7</v>
      </c>
      <c r="Z802" s="456"/>
      <c r="AA802" s="456"/>
      <c r="AB802" s="557"/>
      <c r="AC802" s="449" t="s">
        <v>768</v>
      </c>
      <c r="AD802" s="450"/>
      <c r="AE802" s="450"/>
      <c r="AF802" s="450"/>
      <c r="AG802" s="451"/>
      <c r="AH802" s="452"/>
      <c r="AI802" s="453"/>
      <c r="AJ802" s="453"/>
      <c r="AK802" s="453"/>
      <c r="AL802" s="453"/>
      <c r="AM802" s="453"/>
      <c r="AN802" s="453"/>
      <c r="AO802" s="453"/>
      <c r="AP802" s="453"/>
      <c r="AQ802" s="453"/>
      <c r="AR802" s="453"/>
      <c r="AS802" s="453"/>
      <c r="AT802" s="454"/>
      <c r="AU802" s="455">
        <v>3.6</v>
      </c>
      <c r="AV802" s="456"/>
      <c r="AW802" s="456"/>
      <c r="AX802" s="457"/>
      <c r="AY802">
        <f t="shared" ref="AY802:AY812" si="115">$AY$800</f>
        <v>2</v>
      </c>
    </row>
    <row r="803" spans="1:51" ht="24.75"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3.7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3.6</v>
      </c>
      <c r="AV812" s="412"/>
      <c r="AW812" s="412"/>
      <c r="AX812" s="414"/>
      <c r="AY812">
        <f t="shared" si="115"/>
        <v>2</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754</v>
      </c>
      <c r="D845" s="415"/>
      <c r="E845" s="415"/>
      <c r="F845" s="415"/>
      <c r="G845" s="415"/>
      <c r="H845" s="415"/>
      <c r="I845" s="415"/>
      <c r="J845" s="416">
        <v>9010001027685</v>
      </c>
      <c r="K845" s="417"/>
      <c r="L845" s="417"/>
      <c r="M845" s="417"/>
      <c r="N845" s="417"/>
      <c r="O845" s="417"/>
      <c r="P845" s="426" t="s">
        <v>755</v>
      </c>
      <c r="Q845" s="427"/>
      <c r="R845" s="427"/>
      <c r="S845" s="427"/>
      <c r="T845" s="427"/>
      <c r="U845" s="427"/>
      <c r="V845" s="427"/>
      <c r="W845" s="427"/>
      <c r="X845" s="427"/>
      <c r="Y845" s="318">
        <v>32.4</v>
      </c>
      <c r="Z845" s="319"/>
      <c r="AA845" s="319"/>
      <c r="AB845" s="320"/>
      <c r="AC845" s="431" t="s">
        <v>375</v>
      </c>
      <c r="AD845" s="432"/>
      <c r="AE845" s="432"/>
      <c r="AF845" s="432"/>
      <c r="AG845" s="432"/>
      <c r="AH845" s="418">
        <v>1</v>
      </c>
      <c r="AI845" s="419"/>
      <c r="AJ845" s="419"/>
      <c r="AK845" s="419"/>
      <c r="AL845" s="326">
        <v>64.3</v>
      </c>
      <c r="AM845" s="327"/>
      <c r="AN845" s="327"/>
      <c r="AO845" s="328"/>
      <c r="AP845" s="321" t="s">
        <v>408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t="s">
        <v>719</v>
      </c>
      <c r="D1110" s="891"/>
      <c r="E1110" s="890" t="s">
        <v>719</v>
      </c>
      <c r="F1110" s="890"/>
      <c r="G1110" s="890"/>
      <c r="H1110" s="890"/>
      <c r="I1110" s="890"/>
      <c r="J1110" s="416" t="s">
        <v>719</v>
      </c>
      <c r="K1110" s="417"/>
      <c r="L1110" s="417"/>
      <c r="M1110" s="417"/>
      <c r="N1110" s="417"/>
      <c r="O1110" s="417"/>
      <c r="P1110" s="321" t="s">
        <v>408</v>
      </c>
      <c r="Q1110" s="321"/>
      <c r="R1110" s="321"/>
      <c r="S1110" s="321"/>
      <c r="T1110" s="321"/>
      <c r="U1110" s="321"/>
      <c r="V1110" s="321"/>
      <c r="W1110" s="321"/>
      <c r="X1110" s="321"/>
      <c r="Y1110" s="318" t="s">
        <v>719</v>
      </c>
      <c r="Z1110" s="319"/>
      <c r="AA1110" s="319"/>
      <c r="AB1110" s="320"/>
      <c r="AC1110" s="893" t="s">
        <v>719</v>
      </c>
      <c r="AD1110" s="893"/>
      <c r="AE1110" s="893"/>
      <c r="AF1110" s="893"/>
      <c r="AG1110" s="893"/>
      <c r="AH1110" s="324" t="s">
        <v>719</v>
      </c>
      <c r="AI1110" s="325"/>
      <c r="AJ1110" s="325"/>
      <c r="AK1110" s="325"/>
      <c r="AL1110" s="326" t="s">
        <v>719</v>
      </c>
      <c r="AM1110" s="327"/>
      <c r="AN1110" s="327"/>
      <c r="AO1110" s="328"/>
      <c r="AP1110" s="321" t="s">
        <v>408</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33">
      <formula>IF(RIGHT(TEXT(P14,"0.#"),1)=".",FALSE,TRUE)</formula>
    </cfRule>
    <cfRule type="expression" dxfId="2820" priority="14034">
      <formula>IF(RIGHT(TEXT(P14,"0.#"),1)=".",TRUE,FALSE)</formula>
    </cfRule>
  </conditionalFormatting>
  <conditionalFormatting sqref="AE32">
    <cfRule type="expression" dxfId="2819" priority="14023">
      <formula>IF(RIGHT(TEXT(AE32,"0.#"),1)=".",FALSE,TRUE)</formula>
    </cfRule>
    <cfRule type="expression" dxfId="2818" priority="14024">
      <formula>IF(RIGHT(TEXT(AE32,"0.#"),1)=".",TRUE,FALSE)</formula>
    </cfRule>
  </conditionalFormatting>
  <conditionalFormatting sqref="P18:AX18">
    <cfRule type="expression" dxfId="2817" priority="13909">
      <formula>IF(RIGHT(TEXT(P18,"0.#"),1)=".",FALSE,TRUE)</formula>
    </cfRule>
    <cfRule type="expression" dxfId="2816" priority="13910">
      <formula>IF(RIGHT(TEXT(P18,"0.#"),1)=".",TRUE,FALSE)</formula>
    </cfRule>
  </conditionalFormatting>
  <conditionalFormatting sqref="Y790">
    <cfRule type="expression" dxfId="2815" priority="13905">
      <formula>IF(RIGHT(TEXT(Y790,"0.#"),1)=".",FALSE,TRUE)</formula>
    </cfRule>
    <cfRule type="expression" dxfId="2814" priority="13906">
      <formula>IF(RIGHT(TEXT(Y790,"0.#"),1)=".",TRUE,FALSE)</formula>
    </cfRule>
  </conditionalFormatting>
  <conditionalFormatting sqref="Y799">
    <cfRule type="expression" dxfId="2813" priority="13901">
      <formula>IF(RIGHT(TEXT(Y799,"0.#"),1)=".",FALSE,TRUE)</formula>
    </cfRule>
    <cfRule type="expression" dxfId="2812" priority="13902">
      <formula>IF(RIGHT(TEXT(Y799,"0.#"),1)=".",TRUE,FALSE)</formula>
    </cfRule>
  </conditionalFormatting>
  <conditionalFormatting sqref="Y830:Y837 Y828 Y817:Y824 Y815 Y804:Y811 Y802">
    <cfRule type="expression" dxfId="2811" priority="13683">
      <formula>IF(RIGHT(TEXT(Y802,"0.#"),1)=".",FALSE,TRUE)</formula>
    </cfRule>
    <cfRule type="expression" dxfId="2810" priority="13684">
      <formula>IF(RIGHT(TEXT(Y802,"0.#"),1)=".",TRUE,FALSE)</formula>
    </cfRule>
  </conditionalFormatting>
  <conditionalFormatting sqref="P16:AQ17 P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91 Y789 Y798 Y794">
    <cfRule type="expression" dxfId="2803" priority="13707">
      <formula>IF(RIGHT(TEXT(Y789,"0.#"),1)=".",FALSE,TRUE)</formula>
    </cfRule>
    <cfRule type="expression" dxfId="2802" priority="13708">
      <formula>IF(RIGHT(TEXT(Y789,"0.#"),1)=".",TRUE,FALSE)</formula>
    </cfRule>
  </conditionalFormatting>
  <conditionalFormatting sqref="AU790">
    <cfRule type="expression" dxfId="2801" priority="13705">
      <formula>IF(RIGHT(TEXT(AU790,"0.#"),1)=".",FALSE,TRUE)</formula>
    </cfRule>
    <cfRule type="expression" dxfId="2800" priority="13706">
      <formula>IF(RIGHT(TEXT(AU790,"0.#"),1)=".",TRUE,FALSE)</formula>
    </cfRule>
  </conditionalFormatting>
  <conditionalFormatting sqref="AU799">
    <cfRule type="expression" dxfId="2799" priority="13703">
      <formula>IF(RIGHT(TEXT(AU799,"0.#"),1)=".",FALSE,TRUE)</formula>
    </cfRule>
    <cfRule type="expression" dxfId="2798" priority="13704">
      <formula>IF(RIGHT(TEXT(AU799,"0.#"),1)=".",TRUE,FALSE)</formula>
    </cfRule>
  </conditionalFormatting>
  <conditionalFormatting sqref="AU791:AU798 AU789">
    <cfRule type="expression" dxfId="2797" priority="13701">
      <formula>IF(RIGHT(TEXT(AU789,"0.#"),1)=".",FALSE,TRUE)</formula>
    </cfRule>
    <cfRule type="expression" dxfId="2796" priority="13702">
      <formula>IF(RIGHT(TEXT(AU789,"0.#"),1)=".",TRUE,FALSE)</formula>
    </cfRule>
  </conditionalFormatting>
  <conditionalFormatting sqref="Y829 Y816 Y803">
    <cfRule type="expression" dxfId="2795" priority="13687">
      <formula>IF(RIGHT(TEXT(Y803,"0.#"),1)=".",FALSE,TRUE)</formula>
    </cfRule>
    <cfRule type="expression" dxfId="2794" priority="13688">
      <formula>IF(RIGHT(TEXT(Y803,"0.#"),1)=".",TRUE,FALSE)</formula>
    </cfRule>
  </conditionalFormatting>
  <conditionalFormatting sqref="Y838 Y825 Y812">
    <cfRule type="expression" dxfId="2793" priority="13685">
      <formula>IF(RIGHT(TEXT(Y812,"0.#"),1)=".",FALSE,TRUE)</formula>
    </cfRule>
    <cfRule type="expression" dxfId="2792" priority="13686">
      <formula>IF(RIGHT(TEXT(Y812,"0.#"),1)=".",TRUE,FALSE)</formula>
    </cfRule>
  </conditionalFormatting>
  <conditionalFormatting sqref="AU829 AU816 AU803">
    <cfRule type="expression" dxfId="2791" priority="13681">
      <formula>IF(RIGHT(TEXT(AU803,"0.#"),1)=".",FALSE,TRUE)</formula>
    </cfRule>
    <cfRule type="expression" dxfId="2790" priority="13682">
      <formula>IF(RIGHT(TEXT(AU803,"0.#"),1)=".",TRUE,FALSE)</formula>
    </cfRule>
  </conditionalFormatting>
  <conditionalFormatting sqref="AU838 AU825 AU812">
    <cfRule type="expression" dxfId="2789" priority="13679">
      <formula>IF(RIGHT(TEXT(AU812,"0.#"),1)=".",FALSE,TRUE)</formula>
    </cfRule>
    <cfRule type="expression" dxfId="2788" priority="13680">
      <formula>IF(RIGHT(TEXT(AU812,"0.#"),1)=".",TRUE,FALSE)</formula>
    </cfRule>
  </conditionalFormatting>
  <conditionalFormatting sqref="AU830:AU837 AU828 AU817:AU824 AU815 AU804:AU811 AU802">
    <cfRule type="expression" dxfId="2787" priority="13677">
      <formula>IF(RIGHT(TEXT(AU802,"0.#"),1)=".",FALSE,TRUE)</formula>
    </cfRule>
    <cfRule type="expression" dxfId="2786" priority="13678">
      <formula>IF(RIGHT(TEXT(AU802,"0.#"),1)=".",TRUE,FALSE)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Q116">
    <cfRule type="expression" dxfId="2615" priority="13185">
      <formula>IF(RIGHT(TEXT(AQ116,"0.#"),1)=".",FALSE,TRUE)</formula>
    </cfRule>
    <cfRule type="expression" dxfId="2614" priority="13186">
      <formula>IF(RIGHT(TEXT(AQ116,"0.#"),1)=".",TRUE,FALSE)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M117">
    <cfRule type="expression" dxfId="2611" priority="13179">
      <formula>IF(RIGHT(TEXT(AM117,"0.#"),1)=".",FALSE,TRUE)</formula>
    </cfRule>
    <cfRule type="expression" dxfId="2610" priority="13180">
      <formula>IF(RIGHT(TEXT(AM117,"0.#"),1)=".",TRUE,FALSE)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7:AO874">
    <cfRule type="expression" dxfId="2527" priority="6655">
      <formula>IF(AND(AL847&gt;=0, RIGHT(TEXT(AL847,"0.#"),1)&lt;&gt;"."),TRUE,FALSE)</formula>
    </cfRule>
    <cfRule type="expression" dxfId="2526" priority="6656">
      <formula>IF(AND(AL847&gt;=0, RIGHT(TEXT(AL847,"0.#"),1)="."),TRUE,FALSE)</formula>
    </cfRule>
    <cfRule type="expression" dxfId="2525" priority="6657">
      <formula>IF(AND(AL847&lt;0, RIGHT(TEXT(AL847,"0.#"),1)&lt;&gt;"."),TRUE,FALSE)</formula>
    </cfRule>
    <cfRule type="expression" dxfId="2524" priority="6658">
      <formula>IF(AND(AL847&lt;0, RIGHT(TEXT(AL847,"0.#"),1)="."),TRUE,FALSE)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1:AO1139">
    <cfRule type="expression" dxfId="2423" priority="2889">
      <formula>IF(AND(AL1111&gt;=0, RIGHT(TEXT(AL1111,"0.#"),1)&lt;&gt;"."),TRUE,FALSE)</formula>
    </cfRule>
    <cfRule type="expression" dxfId="2422" priority="2890">
      <formula>IF(AND(AL1111&gt;=0, RIGHT(TEXT(AL1111,"0.#"),1)="."),TRUE,FALSE)</formula>
    </cfRule>
    <cfRule type="expression" dxfId="2421" priority="2891">
      <formula>IF(AND(AL1111&lt;0, RIGHT(TEXT(AL1111,"0.#"),1)&lt;&gt;"."),TRUE,FALSE)</formula>
    </cfRule>
    <cfRule type="expression" dxfId="2420" priority="2892">
      <formula>IF(AND(AL1111&lt;0, RIGHT(TEXT(AL1111,"0.#"),1)="."),TRUE,FALSE)</formula>
    </cfRule>
  </conditionalFormatting>
  <conditionalFormatting sqref="Y1111:Y1139">
    <cfRule type="expression" dxfId="2419" priority="2887">
      <formula>IF(RIGHT(TEXT(Y1111,"0.#"),1)=".",FALSE,TRUE)</formula>
    </cfRule>
    <cfRule type="expression" dxfId="2418" priority="2888">
      <formula>IF(RIGHT(TEXT(Y1111,"0.#"),1)=".",TRUE,FALSE)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46:AO846">
    <cfRule type="expression" dxfId="2409" priority="2841">
      <formula>IF(AND(AL846&gt;=0, RIGHT(TEXT(AL846,"0.#"),1)&lt;&gt;"."),TRUE,FALSE)</formula>
    </cfRule>
    <cfRule type="expression" dxfId="2408" priority="2842">
      <formula>IF(AND(AL846&gt;=0, RIGHT(TEXT(AL846,"0.#"),1)="."),TRUE,FALSE)</formula>
    </cfRule>
    <cfRule type="expression" dxfId="2407" priority="2843">
      <formula>IF(AND(AL846&lt;0, RIGHT(TEXT(AL846,"0.#"),1)&lt;&gt;"."),TRUE,FALSE)</formula>
    </cfRule>
    <cfRule type="expression" dxfId="2406" priority="2844">
      <formula>IF(AND(AL846&lt;0, RIGHT(TEXT(AL846,"0.#"),1)="."),TRUE,FALSE)</formula>
    </cfRule>
  </conditionalFormatting>
  <conditionalFormatting sqref="Y846">
    <cfRule type="expression" dxfId="2405" priority="2839">
      <formula>IF(RIGHT(TEXT(Y846,"0.#"),1)=".",FALSE,TRUE)</formula>
    </cfRule>
    <cfRule type="expression" dxfId="2404" priority="2840">
      <formula>IF(RIGHT(TEXT(Y846,"0.#"),1)=".",TRUE,FALSE)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Y796:Y797">
    <cfRule type="expression" dxfId="707" priority="7">
      <formula>IF(RIGHT(TEXT(Y796,"0.#"),1)=".",FALSE,TRUE)</formula>
    </cfRule>
    <cfRule type="expression" dxfId="706" priority="8">
      <formula>IF(RIGHT(TEXT(Y796,"0.#"),1)=".",TRUE,FALSE)</formula>
    </cfRule>
  </conditionalFormatting>
  <conditionalFormatting sqref="Y792">
    <cfRule type="expression" dxfId="705" priority="5">
      <formula>IF(RIGHT(TEXT(Y792,"0.#"),1)=".",FALSE,TRUE)</formula>
    </cfRule>
    <cfRule type="expression" dxfId="704" priority="6">
      <formula>IF(RIGHT(TEXT(Y792,"0.#"),1)=".",TRUE,FALSE)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392</v>
      </c>
      <c r="AF2" s="995"/>
      <c r="AG2" s="995"/>
      <c r="AH2" s="995"/>
      <c r="AI2" s="995" t="s">
        <v>414</v>
      </c>
      <c r="AJ2" s="995"/>
      <c r="AK2" s="995"/>
      <c r="AL2" s="458"/>
      <c r="AM2" s="995" t="s">
        <v>511</v>
      </c>
      <c r="AN2" s="995"/>
      <c r="AO2" s="995"/>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3"/>
      <c r="I4" s="1013"/>
      <c r="J4" s="1013"/>
      <c r="K4" s="1013"/>
      <c r="L4" s="1013"/>
      <c r="M4" s="1013"/>
      <c r="N4" s="1013"/>
      <c r="O4" s="1014"/>
      <c r="P4" s="191"/>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392</v>
      </c>
      <c r="AF9" s="995"/>
      <c r="AG9" s="995"/>
      <c r="AH9" s="995"/>
      <c r="AI9" s="995" t="s">
        <v>414</v>
      </c>
      <c r="AJ9" s="995"/>
      <c r="AK9" s="995"/>
      <c r="AL9" s="458"/>
      <c r="AM9" s="995" t="s">
        <v>511</v>
      </c>
      <c r="AN9" s="995"/>
      <c r="AO9" s="995"/>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392</v>
      </c>
      <c r="AF16" s="995"/>
      <c r="AG16" s="995"/>
      <c r="AH16" s="995"/>
      <c r="AI16" s="995" t="s">
        <v>414</v>
      </c>
      <c r="AJ16" s="995"/>
      <c r="AK16" s="995"/>
      <c r="AL16" s="458"/>
      <c r="AM16" s="995" t="s">
        <v>511</v>
      </c>
      <c r="AN16" s="995"/>
      <c r="AO16" s="995"/>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392</v>
      </c>
      <c r="AF23" s="995"/>
      <c r="AG23" s="995"/>
      <c r="AH23" s="995"/>
      <c r="AI23" s="995" t="s">
        <v>414</v>
      </c>
      <c r="AJ23" s="995"/>
      <c r="AK23" s="995"/>
      <c r="AL23" s="458"/>
      <c r="AM23" s="995" t="s">
        <v>511</v>
      </c>
      <c r="AN23" s="995"/>
      <c r="AO23" s="995"/>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392</v>
      </c>
      <c r="AF30" s="995"/>
      <c r="AG30" s="995"/>
      <c r="AH30" s="995"/>
      <c r="AI30" s="995" t="s">
        <v>414</v>
      </c>
      <c r="AJ30" s="995"/>
      <c r="AK30" s="995"/>
      <c r="AL30" s="458"/>
      <c r="AM30" s="995" t="s">
        <v>511</v>
      </c>
      <c r="AN30" s="995"/>
      <c r="AO30" s="995"/>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392</v>
      </c>
      <c r="AF37" s="995"/>
      <c r="AG37" s="995"/>
      <c r="AH37" s="995"/>
      <c r="AI37" s="995" t="s">
        <v>414</v>
      </c>
      <c r="AJ37" s="995"/>
      <c r="AK37" s="995"/>
      <c r="AL37" s="458"/>
      <c r="AM37" s="995" t="s">
        <v>511</v>
      </c>
      <c r="AN37" s="995"/>
      <c r="AO37" s="995"/>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392</v>
      </c>
      <c r="AF44" s="995"/>
      <c r="AG44" s="995"/>
      <c r="AH44" s="995"/>
      <c r="AI44" s="995" t="s">
        <v>414</v>
      </c>
      <c r="AJ44" s="995"/>
      <c r="AK44" s="995"/>
      <c r="AL44" s="458"/>
      <c r="AM44" s="995" t="s">
        <v>511</v>
      </c>
      <c r="AN44" s="995"/>
      <c r="AO44" s="995"/>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3"/>
      <c r="Z51" s="409"/>
      <c r="AA51" s="410"/>
      <c r="AB51" s="458" t="s">
        <v>11</v>
      </c>
      <c r="AC51" s="1008"/>
      <c r="AD51" s="1009"/>
      <c r="AE51" s="995" t="s">
        <v>392</v>
      </c>
      <c r="AF51" s="995"/>
      <c r="AG51" s="995"/>
      <c r="AH51" s="995"/>
      <c r="AI51" s="995" t="s">
        <v>414</v>
      </c>
      <c r="AJ51" s="995"/>
      <c r="AK51" s="995"/>
      <c r="AL51" s="458"/>
      <c r="AM51" s="995" t="s">
        <v>511</v>
      </c>
      <c r="AN51" s="995"/>
      <c r="AO51" s="995"/>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392</v>
      </c>
      <c r="AF58" s="995"/>
      <c r="AG58" s="995"/>
      <c r="AH58" s="995"/>
      <c r="AI58" s="995" t="s">
        <v>414</v>
      </c>
      <c r="AJ58" s="995"/>
      <c r="AK58" s="995"/>
      <c r="AL58" s="458"/>
      <c r="AM58" s="995" t="s">
        <v>511</v>
      </c>
      <c r="AN58" s="995"/>
      <c r="AO58" s="995"/>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392</v>
      </c>
      <c r="AF65" s="995"/>
      <c r="AG65" s="995"/>
      <c r="AH65" s="995"/>
      <c r="AI65" s="995" t="s">
        <v>414</v>
      </c>
      <c r="AJ65" s="995"/>
      <c r="AK65" s="995"/>
      <c r="AL65" s="458"/>
      <c r="AM65" s="995" t="s">
        <v>511</v>
      </c>
      <c r="AN65" s="995"/>
      <c r="AO65" s="995"/>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安藤 亨(andou-tooru.0k6)</cp:lastModifiedBy>
  <cp:lastPrinted>2021-05-18T17:27:24Z</cp:lastPrinted>
  <dcterms:created xsi:type="dcterms:W3CDTF">2012-03-13T00:50:25Z</dcterms:created>
  <dcterms:modified xsi:type="dcterms:W3CDTF">2021-05-20T09:40:02Z</dcterms:modified>
</cp:coreProperties>
</file>