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15270" windowHeight="11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<sst xmlns="http://schemas.openxmlformats.org/spreadsheetml/2006/main" count="3149" uniqueCount="802">
  <si>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</si>
  <si>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</si>
  <si>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</si>
  <si>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</si>
  <si>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</si>
  <si>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</si>
  <si>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</si>
  <si>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</si>
  <si>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</si>
  <si>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</si>
  <si>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</si>
  <si>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</si>
  <si>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</si>
  <si>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</si>
  <si>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</si>
  <si>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</si>
  <si>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</si>
  <si>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</si>
  <si>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</si>
  <si>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</si>
  <si>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</si>
  <si>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</si>
  <si>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</si>
  <si>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</si>
  <si>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</si>
  <si>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</si>
  <si>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</si>
  <si>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</si>
  <si>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</si>
  <si>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</si>
  <si>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</si>
  <si>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</si>
  <si>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</si>
  <si>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</si>
  <si>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</si>
  <si>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</si>
  <si>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</si>
  <si>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</si>
  <si>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</si>
  <si>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</si>
  <si>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</si>
  <si>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</si>
  <si>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</si>
  <si>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</si>
  <si>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</si>
  <si>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</si>
  <si>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</si>
  <si>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</si>
  <si>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</si>
  <si>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</si>
  <si>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</si>
  <si>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</si>
  <si>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</si>
  <si>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</si>
  <si>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</si>
  <si>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</si>
  <si>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</si>
  <si>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</si>
  <si>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</si>
  <si>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</si>
  <si>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</si>
  <si>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</si>
  <si>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</si>
  <si>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</si>
  <si>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</si>
  <si>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</si>
  <si>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</si>
  <si>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</si>
  <si>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</si>
  <si>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</si>
  <si>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</si>
  <si>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</si>
  <si>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</si>
  <si>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</si>
  <si>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</si>
  <si>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</si>
  <si>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</si>
  <si>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</si>
  <si>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</si>
  <si>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</si>
  <si>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</si>
  <si>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</si>
  <si>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</si>
  <si>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</si>
  <si>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</si>
  <si>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</si>
  <si>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</si>
  <si>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</si>
  <si>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</si>
  <si>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</si>
  <si>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</si>
  <si>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</si>
  <si>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</si>
  <si>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</si>
  <si>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</si>
  <si>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</si>
  <si>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</si>
  <si>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</si>
  <si>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</si>
  <si>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</si>
  <si>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</si>
  <si>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</si>
  <si>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</si>
  <si>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</si>
  <si>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</si>
  <si>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</si>
  <si>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</si>
  <si>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</si>
  <si>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</si>
  <si>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</si>
  <si>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</si>
  <si>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</si>
  <si>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</si>
  <si>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</si>
  <si>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</si>
  <si>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</si>
  <si>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</si>
  <si>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</si>
  <si>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</si>
  <si>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</si>
  <si>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</si>
  <si>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</si>
  <si>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</si>
  <si>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</si>
  <si>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</si>
  <si>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</si>
  <si>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</si>
  <si>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</si>
  <si>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</si>
  <si>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</si>
  <si>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</si>
  <si>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</si>
  <si>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</si>
  <si>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</si>
  <si>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</si>
  <si>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</si>
  <si>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</si>
  <si>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</si>
  <si>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</si>
  <si>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</si>
  <si>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</si>
  <si>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</si>
  <si>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</si>
  <si>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</si>
  <si>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</si>
  <si>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</si>
  <si>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</si>
  <si>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</si>
  <si>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</si>
  <si>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</si>
  <si>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</si>
  <si>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</si>
  <si>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</si>
  <si>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</si>
  <si>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</si>
  <si>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</si>
  <si>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</si>
  <si>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</si>
  <si>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</si>
  <si>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</si>
  <si>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</si>
  <si>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</si>
  <si>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</si>
  <si>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</si>
  <si>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</si>
  <si>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</si>
  <si>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</si>
  <si>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</si>
  <si>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</si>
  <si>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</si>
  <si>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</si>
  <si>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</si>
  <si>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</si>
  <si>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</si>
  <si>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</si>
  <si>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</si>
  <si>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</si>
  <si>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</si>
  <si>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</si>
  <si>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</si>
  <si>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</si>
  <si>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</si>
  <si>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</si>
  <si>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</si>
  <si>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</si>
  <si>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</si>
  <si>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</si>
  <si>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</si>
  <si>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</si>
  <si>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</si>
  <si>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</si>
  <si>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</si>
  <si>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</si>
  <si>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</si>
  <si>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</si>
  <si>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</si>
  <si>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</si>
  <si>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</si>
  <si>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</si>
  <si>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</si>
  <si>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</si>
  <si>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</si>
  <si>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</si>
  <si>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</si>
  <si>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</si>
  <si>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</si>
  <si>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</si>
  <si>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</si>
  <si>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</si>
  <si>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</si>
  <si>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</si>
  <si>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</si>
  <si>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</si>
  <si>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</si>
  <si>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</si>
  <si>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</si>
  <si>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</si>
  <si>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</si>
  <si>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</si>
  <si>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</si>
  <si>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</si>
  <si>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</si>
  <si>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</si>
  <si>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</si>
  <si>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</si>
  <si>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</si>
  <si>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</si>
  <si>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</si>
  <si>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</si>
  <si>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</si>
  <si>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</si>
  <si>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</si>
  <si>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</si>
  <si>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</si>
  <si>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</si>
  <si>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</si>
  <si>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</si>
  <si>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</si>
  <si>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</si>
  <si>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</si>
  <si>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</si>
  <si>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</si>
  <si>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</si>
  <si>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</si>
  <si>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</si>
  <si>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</si>
  <si>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</si>
  <si>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</si>
  <si>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</si>
  <si>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</si>
  <si>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</si>
  <si>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</si>
  <si>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</si>
  <si>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</si>
  <si>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</si>
  <si>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</si>
  <si>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</si>
  <si>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</si>
  <si>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</si>
  <si>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</si>
  <si>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</si>
  <si>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</si>
  <si>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</si>
  <si>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</si>
  <si>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</si>
  <si>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</si>
  <si>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</si>
  <si>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</si>
  <si>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</si>
  <si>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</si>
  <si>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</si>
  <si>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</si>
  <si>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</si>
  <si>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</si>
  <si>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</si>
  <si>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</si>
  <si>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</si>
  <si>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</si>
  <si>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</si>
  <si>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</si>
  <si>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</si>
  <si>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</si>
  <si>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</si>
  <si>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</si>
  <si>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</si>
  <si>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</si>
  <si>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</si>
  <si>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</si>
  <si>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</si>
  <si>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</si>
  <si>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</si>
  <si>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</si>
  <si>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</si>
  <si>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</si>
  <si>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</si>
  <si>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</si>
  <si>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</si>
  <si>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</si>
  <si>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</si>
  <si>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</si>
  <si>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</si>
  <si>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</si>
  <si>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</si>
  <si>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</si>
  <si>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</si>
  <si>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</si>
  <si>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</si>
  <si>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</si>
  <si>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</si>
  <si>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</si>
  <si>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</si>
  <si>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</si>
  <si>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</si>
  <si>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</si>
  <si>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</si>
  <si>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</si>
  <si>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</si>
  <si>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</si>
  <si>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</si>
  <si>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</si>
  <si>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</si>
  <si>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</si>
  <si>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</si>
  <si>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</si>
  <si>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</si>
  <si>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</si>
  <si>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</si>
  <si>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</si>
  <si>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</si>
  <si>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</si>
  <si>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</si>
  <si>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</si>
  <si>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</si>
  <si>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</si>
  <si>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</si>
  <si>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</si>
  <si>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</si>
  <si>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</si>
  <si>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</si>
  <si>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</si>
  <si>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</si>
  <si>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</si>
  <si>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</si>
  <si>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</si>
  <si>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</si>
  <si>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</si>
  <si>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</si>
  <si>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</si>
  <si>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</si>
  <si>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</si>
  <si>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</si>
  <si>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</si>
  <si>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</si>
  <si>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</si>
  <si>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</si>
  <si>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</si>
  <si>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</si>
  <si>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</si>
  <si>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</si>
  <si>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</si>
  <si>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</si>
  <si>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</si>
  <si>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</si>
  <si>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</si>
  <si>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</si>
  <si>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</si>
  <si>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</si>
  <si>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</si>
  <si>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</si>
  <si>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</si>
  <si>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</si>
  <si>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</si>
  <si>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</si>
  <si>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</si>
  <si>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</si>
  <si>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</si>
  <si>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</si>
  <si>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</si>
  <si>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</si>
  <si>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</si>
  <si>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</si>
  <si>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</si>
  <si>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</si>
  <si>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</si>
  <si>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</si>
  <si>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</si>
  <si>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</si>
  <si>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</si>
  <si>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</si>
  <si>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</si>
  <si>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</si>
  <si>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</si>
  <si>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</si>
  <si>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</si>
  <si>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</si>
  <si>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</si>
  <si>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</si>
  <si>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</si>
  <si>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</si>
  <si>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</si>
  <si>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</si>
  <si>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</si>
  <si>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</si>
  <si>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</si>
  <si>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</si>
  <si>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</si>
  <si>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</si>
  <si>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</si>
  <si>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</si>
  <si>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</si>
  <si>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</si>
  <si>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</si>
  <si>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</si>
  <si>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</si>
  <si>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</si>
  <si>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</si>
  <si>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</si>
  <si>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</si>
  <si>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</si>
  <si>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</si>
  <si>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</si>
  <si>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</si>
  <si>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</si>
  <si>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</si>
  <si>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</si>
  <si>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</si>
  <si>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</si>
  <si>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</si>
  <si>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</si>
  <si>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</si>
  <si>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</si>
  <si>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</si>
  <si>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</si>
  <si>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</si>
  <si>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</si>
  <si>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</si>
  <si>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</si>
  <si>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</si>
  <si>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</si>
  <si>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</si>
  <si>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</si>
  <si>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</si>
  <si>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</si>
  <si>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</si>
  <si>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</si>
  <si>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</si>
  <si>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</si>
  <si>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</si>
  <si>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</si>
  <si>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</si>
  <si>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</si>
  <si>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</si>
  <si>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</si>
  <si>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</si>
  <si>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</si>
  <si>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</si>
  <si>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</si>
  <si>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</si>
  <si>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</si>
  <si>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</si>
  <si>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</si>
  <si>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</si>
  <si>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</si>
  <si>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</si>
  <si>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</si>
  <si>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</si>
  <si>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</si>
  <si>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</si>
  <si>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</si>
  <si>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</si>
  <si>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</si>
  <si>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</si>
  <si>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</si>
  <si>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</si>
  <si>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</si>
  <si>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</si>
  <si>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</si>
  <si>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</si>
  <si>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</si>
  <si>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</si>
  <si>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</si>
  <si>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</si>
  <si>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</si>
  <si>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</si>
  <si>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</si>
  <si>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</si>
  <si>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</si>
  <si>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</si>
  <si>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</si>
  <si>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</si>
  <si>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</si>
  <si>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</si>
  <si>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</si>
  <si>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</si>
  <si>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</si>
  <si>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</si>
  <si>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</si>
  <si>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</si>
  <si>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</si>
  <si>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</si>
  <si>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</si>
  <si>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</si>
  <si>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</si>
  <si>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</si>
  <si>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</si>
  <si>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</si>
  <si>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</si>
  <si>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</si>
  <si>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</si>
  <si>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</si>
  <si>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</si>
  <si>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</si>
  <si>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</si>
  <si>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</si>
  <si>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</si>
  <si>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</si>
  <si>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</si>
  <si>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</si>
  <si>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</si>
  <si>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</si>
  <si>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</si>
  <si>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</si>
  <si>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</si>
  <si>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</si>
  <si>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</si>
  <si>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</si>
  <si>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</si>
  <si>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</si>
  <si>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</si>
  <si>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</si>
  <si>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</si>
  <si>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</si>
  <si>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</si>
  <si>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</si>
  <si>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</si>
  <si>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</si>
  <si>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</si>
  <si>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</si>
  <si>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</si>
  <si>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</si>
  <si>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</si>
  <si>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</si>
  <si>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</si>
  <si>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</si>
  <si>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</si>
  <si>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</si>
  <si>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</si>
  <si>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</si>
  <si>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</si>
  <si>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</si>
  <si>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</si>
  <si>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</si>
  <si>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</si>
  <si>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</si>
  <si>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</si>
  <si>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</si>
  <si>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</si>
  <si>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</si>
  <si>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</si>
  <si>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</si>
  <si>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</si>
  <si>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</si>
  <si>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</si>
  <si>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</si>
  <si>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</si>
  <si>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</si>
  <si>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</si>
  <si>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</si>
  <si>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</si>
  <si>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</si>
  <si>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</si>
  <si>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</si>
  <si>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</si>
  <si>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</si>
  <si>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</si>
  <si>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</si>
  <si>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</si>
  <si>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</si>
  <si>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</si>
  <si>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</si>
  <si>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</si>
  <si>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</si>
  <si>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</si>
  <si>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</si>
  <si>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</si>
  <si>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</si>
  <si>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</si>
  <si>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</si>
  <si>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</si>
  <si>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</si>
  <si>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</si>
  <si>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</si>
  <si>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</si>
  <si>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</si>
  <si>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</si>
  <si>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</si>
  <si>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</si>
  <si>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</si>
  <si>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</si>
  <si>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</si>
  <si>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</si>
  <si>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</si>
  <si>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</si>
  <si>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</si>
  <si>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</si>
  <si>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</si>
  <si>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</si>
  <si>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</si>
  <si>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</si>
  <si>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</si>
  <si>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</si>
  <si>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</si>
  <si>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</si>
  <si>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</si>
  <si>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</si>
  <si>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</si>
  <si>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</si>
  <si>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</si>
  <si>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</si>
  <si>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</si>
  <si>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</si>
  <si>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</si>
  <si>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</si>
  <si>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</si>
  <si>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</si>
  <si>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</si>
  <si>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</si>
  <si>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</si>
  <si>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</si>
  <si>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</si>
  <si>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</si>
  <si>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</si>
  <si>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</si>
  <si>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</si>
  <si>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</si>
  <si>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</si>
  <si>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</si>
  <si>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</si>
  <si>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</si>
  <si>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</si>
  <si>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</si>
  <si>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</si>
  <si>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</si>
  <si>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</si>
  <si>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</si>
  <si>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</si>
  <si>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</si>
  <si>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</si>
  <si>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</si>
  <si>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</si>
  <si>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</si>
  <si>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</si>
  <si>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</si>
  <si>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</si>
  <si>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</si>
  <si>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</si>
  <si>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</si>
  <si>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</si>
  <si>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</si>
  <si>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</si>
  <si>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</si>
  <si>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</si>
  <si>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</si>
  <si>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</si>
  <si>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</si>
  <si>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</si>
  <si>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</si>
  <si>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</si>
  <si>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</si>
  <si>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</si>
  <si>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</si>
  <si>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</si>
  <si>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</si>
  <si>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</si>
  <si>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</si>
  <si>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</si>
  <si>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</si>
  <si>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</si>
  <si>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</si>
  <si>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</si>
  <si>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</si>
  <si>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</si>
  <si>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</si>
  <si>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</si>
  <si>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</si>
  <si>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</si>
  <si>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</si>
  <si>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</si>
  <si>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</si>
  <si>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</si>
  <si>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</si>
  <si>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</si>
  <si>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</si>
  <si>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</si>
  <si>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</si>
  <si>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</si>
  <si>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</si>
  <si>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</si>
  <si>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</si>
  <si>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</si>
  <si>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</si>
  <si>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</si>
  <si>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</si>
  <si>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</si>
  <si>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</si>
  <si>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</si>
  <si>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</si>
  <si>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</si>
  <si>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</si>
  <si>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生活困窮者自立支援制度人材養成研修事業</t>
  </si>
  <si>
    <t>社会・援護局</t>
  </si>
  <si>
    <t>平成２６年度</t>
  </si>
  <si>
    <t>終了予定なし</t>
  </si>
  <si>
    <t>地域福祉課生活困窮者自立支援室</t>
  </si>
  <si>
    <t>-</t>
  </si>
  <si>
    <t>「生活困窮者自立支援制度人材養成研修事業の実施について」（平成30年4月19日付厚生労働省社会・援護局長通知）</t>
  </si>
  <si>
    <t>　生活困窮者自立支援制度は平成27年4月に施行したが、これを円滑に施行し効果を上げるため、多様で複合的な課題を有する生活困窮者へのアセスメントを通じた課題の把握・分析、自立支援計画（プラン）の策定、プランに基づく各支援の提供をはじめ、地域の関係機関とのネットワーク構築、社会資源の活用・開発等を行うことができる高い支援技術を有する人材を全国に確保していく。</t>
  </si>
  <si>
    <t>　生活困窮者自立支援制度における従事者の質と量を確保するため、当面の間国が、主任相談支援員、相談支援員、就労支援員、家計相談支援員及び就労準備支援担当者向けに専門的かつ実践的な研修を計画的に実施する。また、自立相談支援事業、就労準備支援事業及び家計相談支援事業に従事する者等に対し、都道府県が独自性を持ち、国が実施する研修を基に地域における支援ニーズを加味して行う研修（都道府県研修）の内容の充実を図るため、効果的な都道府県研修の企画検討に関する講義・演習等を行い、都道府県研修の企画立案・運営に携わり中核的な役割を担う者を養成する。</t>
  </si>
  <si>
    <t>自立相談支援事業従事者養成研修等委託費</t>
  </si>
  <si>
    <t>本事業は、各支援員の資質向上のための事業であり、直接的な指標を設定することは困難である。</t>
  </si>
  <si>
    <t>前年度以上の満足度</t>
  </si>
  <si>
    <t>研修満足度（自立相談支援員）</t>
  </si>
  <si>
    <t>値</t>
  </si>
  <si>
    <t>研修満足度（家計相談支援員）</t>
  </si>
  <si>
    <t>研修満足度（就労準備担当者）</t>
  </si>
  <si>
    <t>研修受講者数</t>
  </si>
  <si>
    <t>人</t>
  </si>
  <si>
    <t>訪問個所数</t>
  </si>
  <si>
    <t>個所</t>
  </si>
  <si>
    <t>X／Y
X：「執行額」
Y：「研修受講者数」</t>
    <phoneticPr fontId="5"/>
  </si>
  <si>
    <t>円</t>
  </si>
  <si>
    <t>58,688,924/1,246</t>
  </si>
  <si>
    <t>58,364,653/1,159</t>
  </si>
  <si>
    <t>X／Y
X：「執行額」
Y：「訪問個所数」</t>
    <phoneticPr fontId="5"/>
  </si>
  <si>
    <t>39,526,461/30</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</si>
  <si>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</si>
  <si>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</si>
  <si>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新26-058</t>
  </si>
  <si>
    <t>716</t>
  </si>
  <si>
    <t>685</t>
  </si>
  <si>
    <t>686</t>
  </si>
  <si>
    <t>684</t>
  </si>
  <si>
    <t>○</t>
  </si>
  <si>
    <t>有</t>
  </si>
  <si>
    <t>無</t>
  </si>
  <si>
    <t>‐</t>
  </si>
  <si>
    <t>-</t>
    <phoneticPr fontId="5"/>
  </si>
  <si>
    <t>－</t>
    <phoneticPr fontId="5"/>
  </si>
  <si>
    <t>　多様で複合的な課題を有する生活困窮者への支援においては、高い支援技術を有する人材が求められており、生活困窮者支援を担う全国の人材の質及び量を安定的に確保するための本事業の目的は、国民や社会のニーズを的確に反映していると考える。</t>
    <phoneticPr fontId="5"/>
  </si>
  <si>
    <t>　生活困窮者支援を担う全国の人材の質及び量を安定的に確保するためには、専門的かつ実践的な研修を計画的に実施する必要があり、当面、国が実施すべき事業である。</t>
    <phoneticPr fontId="5"/>
  </si>
  <si>
    <t>　中期財政計画においては、「頑張るもの（人、企業、地域）が報われる仕組みへ改革を進め、真に助けを必要とする人を支援し、再チャレンジの仕組みを整備する」こととされており、生活困窮者支援を担う質の高い人材を養成することは、当該項目の具体化に資するものであり、必要かつ適切な事業である。</t>
    <phoneticPr fontId="5"/>
  </si>
  <si>
    <t>　一般競争入札（総合評価落札方式）により選定を行ったが、一者応募であった。本件は、研修内容等の企画立案を含めた調達であることに留意していく必要があるが、改善を図るため、過去の業務に関する資料（養成研修の概要や講義資料）を、引き続き厚生労働省HPにて公開する他、求めに応じて過去の業務実績の情報閲覧等を行っているところである。</t>
    <phoneticPr fontId="5"/>
  </si>
  <si>
    <t>　平成27年4月に施行した本制度を円滑に実施するためには、生活困窮者支援を担う全国の人材の質及び量を確保することが不可欠であり、そのためには、当面、国が研修の開催費用を負担することが適当である。</t>
    <phoneticPr fontId="5"/>
  </si>
  <si>
    <t>　生活困窮者に対する支援の質及び量を確保するための事業であり、その目的を考慮すれば水準は妥当なものと考えられる。</t>
    <phoneticPr fontId="5"/>
  </si>
  <si>
    <t>　研修の企画・運営に真に必要な費目・使途に限定している。</t>
    <phoneticPr fontId="5"/>
  </si>
  <si>
    <t>　研修受講者から高い満足度を得ている。</t>
    <phoneticPr fontId="5"/>
  </si>
  <si>
    <t>研修受講者数は概ね見込みどおりの実績となっている。</t>
    <phoneticPr fontId="5"/>
  </si>
  <si>
    <t>（社福）全国社会福祉協議会</t>
    <rPh sb="1" eb="2">
      <t>シャ</t>
    </rPh>
    <rPh sb="2" eb="3">
      <t>フク</t>
    </rPh>
    <rPh sb="4" eb="6">
      <t>ゼンコク</t>
    </rPh>
    <rPh sb="6" eb="8">
      <t>シャカイ</t>
    </rPh>
    <rPh sb="8" eb="10">
      <t>フクシ</t>
    </rPh>
    <rPh sb="10" eb="13">
      <t>キョウギカイ</t>
    </rPh>
    <phoneticPr fontId="5"/>
  </si>
  <si>
    <t>生活困窮者自立支援制度人材養成研修事業の実施</t>
    <rPh sb="0" eb="2">
      <t>セイカツ</t>
    </rPh>
    <rPh sb="2" eb="5">
      <t>コンキュウシャ</t>
    </rPh>
    <rPh sb="5" eb="7">
      <t>ジリツ</t>
    </rPh>
    <rPh sb="7" eb="9">
      <t>シエン</t>
    </rPh>
    <rPh sb="9" eb="11">
      <t>セイド</t>
    </rPh>
    <rPh sb="11" eb="13">
      <t>ジンザイ</t>
    </rPh>
    <rPh sb="13" eb="15">
      <t>ヨウセイ</t>
    </rPh>
    <rPh sb="15" eb="17">
      <t>ケンシュウ</t>
    </rPh>
    <rPh sb="17" eb="19">
      <t>ジギョウ</t>
    </rPh>
    <rPh sb="20" eb="22">
      <t>ジッシ</t>
    </rPh>
    <phoneticPr fontId="5"/>
  </si>
  <si>
    <t>（一社）生活困窮者自立支援全国ネットワーク</t>
    <rPh sb="1" eb="3">
      <t>イッシャ</t>
    </rPh>
    <rPh sb="4" eb="6">
      <t>セイカツ</t>
    </rPh>
    <rPh sb="6" eb="9">
      <t>コンキュウシャ</t>
    </rPh>
    <rPh sb="9" eb="11">
      <t>ジリツ</t>
    </rPh>
    <rPh sb="11" eb="13">
      <t>シエン</t>
    </rPh>
    <rPh sb="13" eb="15">
      <t>ゼンコク</t>
    </rPh>
    <phoneticPr fontId="5"/>
  </si>
  <si>
    <t>生活困窮者自立支援制度専門スタッフ派遣および情報共有サイトの実施</t>
    <rPh sb="0" eb="2">
      <t>セイカツ</t>
    </rPh>
    <rPh sb="2" eb="5">
      <t>コンキュウシャ</t>
    </rPh>
    <rPh sb="5" eb="7">
      <t>ジリツ</t>
    </rPh>
    <rPh sb="7" eb="9">
      <t>シエン</t>
    </rPh>
    <rPh sb="9" eb="11">
      <t>セイド</t>
    </rPh>
    <rPh sb="11" eb="13">
      <t>センモン</t>
    </rPh>
    <rPh sb="17" eb="19">
      <t>ハケン</t>
    </rPh>
    <rPh sb="22" eb="24">
      <t>ジョウホウ</t>
    </rPh>
    <rPh sb="24" eb="26">
      <t>キョウユウ</t>
    </rPh>
    <rPh sb="30" eb="32">
      <t>ジッシ</t>
    </rPh>
    <phoneticPr fontId="5"/>
  </si>
  <si>
    <t>45,526,943/1,766</t>
    <phoneticPr fontId="5"/>
  </si>
  <si>
    <t>39,662,532/40</t>
    <phoneticPr fontId="5"/>
  </si>
  <si>
    <t>人件費</t>
    <rPh sb="0" eb="3">
      <t>ジンケンヒ</t>
    </rPh>
    <phoneticPr fontId="5"/>
  </si>
  <si>
    <t>研修事業に係る人件費</t>
    <rPh sb="0" eb="2">
      <t>ケンシュウ</t>
    </rPh>
    <rPh sb="2" eb="4">
      <t>ジギョウ</t>
    </rPh>
    <rPh sb="5" eb="6">
      <t>カカ</t>
    </rPh>
    <rPh sb="7" eb="10">
      <t>ジンケンヒ</t>
    </rPh>
    <phoneticPr fontId="5"/>
  </si>
  <si>
    <t>旅費・謝金</t>
    <rPh sb="0" eb="2">
      <t>リョヒ</t>
    </rPh>
    <rPh sb="3" eb="5">
      <t>シャキン</t>
    </rPh>
    <phoneticPr fontId="5"/>
  </si>
  <si>
    <t>委員・講師等に対する旅費・謝金</t>
    <rPh sb="0" eb="2">
      <t>イイン</t>
    </rPh>
    <rPh sb="3" eb="5">
      <t>コウシ</t>
    </rPh>
    <rPh sb="5" eb="6">
      <t>トウ</t>
    </rPh>
    <rPh sb="7" eb="8">
      <t>タイ</t>
    </rPh>
    <rPh sb="10" eb="12">
      <t>リョヒ</t>
    </rPh>
    <rPh sb="13" eb="15">
      <t>シャキン</t>
    </rPh>
    <phoneticPr fontId="5"/>
  </si>
  <si>
    <t>再委託費</t>
    <rPh sb="0" eb="3">
      <t>サイイタク</t>
    </rPh>
    <rPh sb="3" eb="4">
      <t>ヒ</t>
    </rPh>
    <phoneticPr fontId="5"/>
  </si>
  <si>
    <t>研修業務一部再委託</t>
    <rPh sb="0" eb="2">
      <t>ケンシュウ</t>
    </rPh>
    <rPh sb="2" eb="4">
      <t>ギョウム</t>
    </rPh>
    <rPh sb="4" eb="6">
      <t>イチブ</t>
    </rPh>
    <rPh sb="6" eb="9">
      <t>サイイタク</t>
    </rPh>
    <phoneticPr fontId="5"/>
  </si>
  <si>
    <t>雑費</t>
    <rPh sb="0" eb="2">
      <t>ザッピ</t>
    </rPh>
    <phoneticPr fontId="5"/>
  </si>
  <si>
    <t>設営、司会費用等</t>
    <rPh sb="0" eb="2">
      <t>セツエイ</t>
    </rPh>
    <rPh sb="3" eb="5">
      <t>シカイ</t>
    </rPh>
    <rPh sb="5" eb="7">
      <t>ヒヨウ</t>
    </rPh>
    <rPh sb="7" eb="8">
      <t>トウ</t>
    </rPh>
    <phoneticPr fontId="5"/>
  </si>
  <si>
    <t>印刷製本費</t>
    <rPh sb="0" eb="2">
      <t>インサツ</t>
    </rPh>
    <rPh sb="2" eb="4">
      <t>セイホン</t>
    </rPh>
    <rPh sb="4" eb="5">
      <t>ヒ</t>
    </rPh>
    <phoneticPr fontId="5"/>
  </si>
  <si>
    <t>当日資料、通信運搬費</t>
    <rPh sb="0" eb="2">
      <t>トウジツ</t>
    </rPh>
    <rPh sb="2" eb="4">
      <t>シリョウ</t>
    </rPh>
    <rPh sb="5" eb="7">
      <t>ツウシン</t>
    </rPh>
    <rPh sb="7" eb="10">
      <t>ウンパンヒ</t>
    </rPh>
    <phoneticPr fontId="5"/>
  </si>
  <si>
    <t>使用料及び賃借料</t>
    <rPh sb="0" eb="3">
      <t>シヨウリョウ</t>
    </rPh>
    <rPh sb="3" eb="4">
      <t>オヨ</t>
    </rPh>
    <rPh sb="5" eb="8">
      <t>チンシャクリョウ</t>
    </rPh>
    <phoneticPr fontId="5"/>
  </si>
  <si>
    <t>研修会場の使用料等</t>
    <rPh sb="0" eb="2">
      <t>ケンシュウ</t>
    </rPh>
    <rPh sb="2" eb="4">
      <t>カイジョウ</t>
    </rPh>
    <rPh sb="5" eb="7">
      <t>シヨウ</t>
    </rPh>
    <rPh sb="7" eb="8">
      <t>リョウ</t>
    </rPh>
    <rPh sb="8" eb="9">
      <t>トウ</t>
    </rPh>
    <phoneticPr fontId="5"/>
  </si>
  <si>
    <t>会議費</t>
    <rPh sb="0" eb="3">
      <t>カイギヒ</t>
    </rPh>
    <phoneticPr fontId="5"/>
  </si>
  <si>
    <t>消耗品費</t>
    <rPh sb="0" eb="3">
      <t>ショウモウヒン</t>
    </rPh>
    <rPh sb="3" eb="4">
      <t>ヒ</t>
    </rPh>
    <phoneticPr fontId="5"/>
  </si>
  <si>
    <t>委員等との打合せ費用等</t>
    <rPh sb="0" eb="2">
      <t>イイン</t>
    </rPh>
    <rPh sb="2" eb="3">
      <t>トウ</t>
    </rPh>
    <rPh sb="5" eb="7">
      <t>ウチアワ</t>
    </rPh>
    <rPh sb="8" eb="10">
      <t>ヒヨウ</t>
    </rPh>
    <rPh sb="10" eb="11">
      <t>トウ</t>
    </rPh>
    <phoneticPr fontId="5"/>
  </si>
  <si>
    <t>研修事業に係る消耗品費</t>
    <rPh sb="0" eb="2">
      <t>ケンシュウ</t>
    </rPh>
    <rPh sb="2" eb="4">
      <t>ジギョウ</t>
    </rPh>
    <rPh sb="5" eb="6">
      <t>カカ</t>
    </rPh>
    <rPh sb="7" eb="10">
      <t>ショウモウヒン</t>
    </rPh>
    <rPh sb="10" eb="11">
      <t>ヒ</t>
    </rPh>
    <phoneticPr fontId="5"/>
  </si>
  <si>
    <t>研修業務再委託</t>
    <rPh sb="0" eb="2">
      <t>ケンシュウ</t>
    </rPh>
    <rPh sb="2" eb="4">
      <t>ギョウム</t>
    </rPh>
    <rPh sb="4" eb="7">
      <t>サイイタク</t>
    </rPh>
    <phoneticPr fontId="5"/>
  </si>
  <si>
    <t>賃金</t>
    <rPh sb="0" eb="2">
      <t>チンギン</t>
    </rPh>
    <phoneticPr fontId="5"/>
  </si>
  <si>
    <t>研修資料用の印刷代</t>
    <rPh sb="0" eb="2">
      <t>ケンシュウ</t>
    </rPh>
    <rPh sb="2" eb="5">
      <t>シリョウヨウ</t>
    </rPh>
    <rPh sb="6" eb="9">
      <t>インサツダイ</t>
    </rPh>
    <phoneticPr fontId="5"/>
  </si>
  <si>
    <t>LAN負担金等</t>
    <rPh sb="3" eb="6">
      <t>フタンキン</t>
    </rPh>
    <rPh sb="6" eb="7">
      <t>トウ</t>
    </rPh>
    <phoneticPr fontId="5"/>
  </si>
  <si>
    <t>委員等との打合せ費用</t>
    <rPh sb="0" eb="2">
      <t>イイン</t>
    </rPh>
    <rPh sb="2" eb="3">
      <t>トウ</t>
    </rPh>
    <rPh sb="5" eb="7">
      <t>ウチアワ</t>
    </rPh>
    <rPh sb="8" eb="10">
      <t>ヒヨウ</t>
    </rPh>
    <phoneticPr fontId="5"/>
  </si>
  <si>
    <t>研修終了後、アンケート調査を実施して満足度を調査する。なお、満足度については、各項目5点満点とし、その平均値を事業実績として設定する。</t>
    <rPh sb="0" eb="2">
      <t>ケンシュウ</t>
    </rPh>
    <rPh sb="2" eb="5">
      <t>シュウリョウゴ</t>
    </rPh>
    <rPh sb="11" eb="13">
      <t>チョウサ</t>
    </rPh>
    <rPh sb="14" eb="16">
      <t>ジッシ</t>
    </rPh>
    <rPh sb="18" eb="21">
      <t>マンゾクド</t>
    </rPh>
    <rPh sb="22" eb="24">
      <t>チョウサ</t>
    </rPh>
    <rPh sb="30" eb="33">
      <t>マンゾクド</t>
    </rPh>
    <rPh sb="39" eb="42">
      <t>カクコウモク</t>
    </rPh>
    <rPh sb="43" eb="44">
      <t>テン</t>
    </rPh>
    <rPh sb="44" eb="46">
      <t>マンテン</t>
    </rPh>
    <rPh sb="51" eb="54">
      <t>ヘイキンチ</t>
    </rPh>
    <rPh sb="55" eb="57">
      <t>ジギョウ</t>
    </rPh>
    <rPh sb="57" eb="59">
      <t>ジッセキ</t>
    </rPh>
    <rPh sb="62" eb="64">
      <t>セッテイ</t>
    </rPh>
    <phoneticPr fontId="5"/>
  </si>
  <si>
    <t>田仲　教泰</t>
    <rPh sb="0" eb="2">
      <t>タナカ</t>
    </rPh>
    <rPh sb="3" eb="4">
      <t>キョウ</t>
    </rPh>
    <rPh sb="4" eb="5">
      <t>タイ</t>
    </rPh>
    <phoneticPr fontId="5"/>
  </si>
  <si>
    <t>厚労</t>
  </si>
  <si>
    <t>-</t>
    <phoneticPr fontId="5"/>
  </si>
  <si>
    <t>生活困窮者自立支援法は平成27年4月に施行され、6年が経過しているところであるが、施行状況を見ながら必要な研修内容を検討していく。引き続き、研修後のアンケートの分析を行い、制度の実効性を高めるためにどのような研修が必要となるのか検証していく。なお、新型コロナウイルス感染症拡大の影響により、令和2年度はオンラインでの研修を実施し、今年度においても、非対面型研修を実施することで移動や参加人数などの制限を減らして効率化するとともに、有効性の高い双方向による研修カリキュラム内容について検討していく。</t>
    <rPh sb="0" eb="2">
      <t>セイカツ</t>
    </rPh>
    <rPh sb="2" eb="5">
      <t>コンキュウシャ</t>
    </rPh>
    <rPh sb="5" eb="7">
      <t>ジリツ</t>
    </rPh>
    <rPh sb="7" eb="10">
      <t>シエンホウ</t>
    </rPh>
    <rPh sb="11" eb="13">
      <t>ヘイセイ</t>
    </rPh>
    <rPh sb="15" eb="16">
      <t>ネン</t>
    </rPh>
    <rPh sb="17" eb="18">
      <t>ガツ</t>
    </rPh>
    <rPh sb="19" eb="21">
      <t>セコウ</t>
    </rPh>
    <rPh sb="25" eb="26">
      <t>ネン</t>
    </rPh>
    <rPh sb="27" eb="29">
      <t>ケイカ</t>
    </rPh>
    <rPh sb="41" eb="43">
      <t>セコウ</t>
    </rPh>
    <rPh sb="43" eb="45">
      <t>ジョウキョウ</t>
    </rPh>
    <rPh sb="46" eb="47">
      <t>ミ</t>
    </rPh>
    <rPh sb="50" eb="52">
      <t>ヒツヨウ</t>
    </rPh>
    <rPh sb="53" eb="55">
      <t>ケンシュウ</t>
    </rPh>
    <rPh sb="55" eb="57">
      <t>ナイヨウ</t>
    </rPh>
    <rPh sb="58" eb="60">
      <t>ケントウ</t>
    </rPh>
    <rPh sb="65" eb="66">
      <t>ヒ</t>
    </rPh>
    <rPh sb="67" eb="68">
      <t>ツヅ</t>
    </rPh>
    <rPh sb="70" eb="73">
      <t>ケンシュウゴ</t>
    </rPh>
    <rPh sb="80" eb="82">
      <t>ブンセキ</t>
    </rPh>
    <rPh sb="83" eb="84">
      <t>オコナ</t>
    </rPh>
    <rPh sb="86" eb="88">
      <t>セイド</t>
    </rPh>
    <rPh sb="89" eb="92">
      <t>ジッコウセイ</t>
    </rPh>
    <rPh sb="93" eb="94">
      <t>タカ</t>
    </rPh>
    <rPh sb="104" eb="106">
      <t>ケンシュウ</t>
    </rPh>
    <rPh sb="107" eb="109">
      <t>ヒツヨウ</t>
    </rPh>
    <rPh sb="114" eb="116">
      <t>ケンショウ</t>
    </rPh>
    <rPh sb="124" eb="126">
      <t>シンガタ</t>
    </rPh>
    <rPh sb="133" eb="136">
      <t>カンセンショウ</t>
    </rPh>
    <rPh sb="136" eb="138">
      <t>カクダイ</t>
    </rPh>
    <rPh sb="139" eb="141">
      <t>エイキョウ</t>
    </rPh>
    <rPh sb="145" eb="146">
      <t>レイ</t>
    </rPh>
    <rPh sb="146" eb="147">
      <t>ワ</t>
    </rPh>
    <rPh sb="148" eb="150">
      <t>ネンド</t>
    </rPh>
    <rPh sb="158" eb="160">
      <t>ケンシュウ</t>
    </rPh>
    <rPh sb="161" eb="163">
      <t>ジッシ</t>
    </rPh>
    <rPh sb="165" eb="168">
      <t>コンネンド</t>
    </rPh>
    <rPh sb="174" eb="175">
      <t>ヒ</t>
    </rPh>
    <rPh sb="175" eb="178">
      <t>タイメンガタ</t>
    </rPh>
    <rPh sb="178" eb="180">
      <t>ケンシュウ</t>
    </rPh>
    <rPh sb="181" eb="183">
      <t>ジッシ</t>
    </rPh>
    <rPh sb="188" eb="190">
      <t>イドウ</t>
    </rPh>
    <rPh sb="191" eb="193">
      <t>サンカ</t>
    </rPh>
    <rPh sb="193" eb="195">
      <t>ニンズウ</t>
    </rPh>
    <rPh sb="198" eb="200">
      <t>セイゲン</t>
    </rPh>
    <rPh sb="201" eb="202">
      <t>ヘ</t>
    </rPh>
    <rPh sb="205" eb="208">
      <t>コウリツカ</t>
    </rPh>
    <rPh sb="215" eb="218">
      <t>ユウコウセイ</t>
    </rPh>
    <rPh sb="219" eb="220">
      <t>タカ</t>
    </rPh>
    <rPh sb="221" eb="224">
      <t>ソウホウコウ</t>
    </rPh>
    <rPh sb="227" eb="229">
      <t>ケンシュウ</t>
    </rPh>
    <rPh sb="235" eb="237">
      <t>ナイヨウ</t>
    </rPh>
    <rPh sb="241" eb="243">
      <t>ケントウ</t>
    </rPh>
    <phoneticPr fontId="5"/>
  </si>
  <si>
    <t>代替指標の研修満足度について、いずれも高い実績となっており、ほぼ目標値を達成している。また、利用実績についても前年度を上回っている。</t>
    <rPh sb="0" eb="2">
      <t>ダイタイ</t>
    </rPh>
    <rPh sb="2" eb="4">
      <t>シヒョウ</t>
    </rPh>
    <rPh sb="5" eb="7">
      <t>ケンシュウ</t>
    </rPh>
    <rPh sb="7" eb="10">
      <t>マンゾクド</t>
    </rPh>
    <rPh sb="19" eb="20">
      <t>タカ</t>
    </rPh>
    <rPh sb="21" eb="23">
      <t>ジッセキ</t>
    </rPh>
    <rPh sb="32" eb="35">
      <t>モクヒョウチ</t>
    </rPh>
    <rPh sb="36" eb="38">
      <t>タッセイ</t>
    </rPh>
    <rPh sb="46" eb="48">
      <t>リヨウ</t>
    </rPh>
    <rPh sb="48" eb="50">
      <t>ジッセキ</t>
    </rPh>
    <rPh sb="55" eb="57">
      <t>ゼンネン</t>
    </rPh>
    <rPh sb="57" eb="58">
      <t>ド</t>
    </rPh>
    <rPh sb="59" eb="61">
      <t>ウワマワ</t>
    </rPh>
    <phoneticPr fontId="5"/>
  </si>
  <si>
    <t>C.（一社）生活困窮者自立支援全国ネットワーク</t>
    <phoneticPr fontId="5"/>
  </si>
  <si>
    <t>B.（社福）全国社会福祉協議会</t>
    <phoneticPr fontId="5"/>
  </si>
  <si>
    <t>事業費</t>
    <rPh sb="0" eb="3">
      <t>ジギョウヒ</t>
    </rPh>
    <phoneticPr fontId="5"/>
  </si>
  <si>
    <t>消費税</t>
    <rPh sb="0" eb="3">
      <t>ショウヒゼイ</t>
    </rPh>
    <phoneticPr fontId="5"/>
  </si>
  <si>
    <t>人件費等</t>
    <rPh sb="0" eb="3">
      <t>ジンケンヒ</t>
    </rPh>
    <rPh sb="3" eb="4">
      <t>トウ</t>
    </rPh>
    <phoneticPr fontId="5"/>
  </si>
  <si>
    <t>A.（株）りらいあコミュニケーションズ株式会社</t>
    <phoneticPr fontId="5"/>
  </si>
  <si>
    <t>（株）りらいあコミュニケーションズ株式会社</t>
    <rPh sb="0" eb="3">
      <t>カブ</t>
    </rPh>
    <rPh sb="17" eb="21">
      <t>カブシキガイシャ</t>
    </rPh>
    <phoneticPr fontId="5"/>
  </si>
  <si>
    <t>住居確保給付金等の相談コールセンターの設置・運営等業務の実施</t>
    <rPh sb="0" eb="2">
      <t>ジュウキョ</t>
    </rPh>
    <rPh sb="2" eb="4">
      <t>カクホ</t>
    </rPh>
    <rPh sb="4" eb="7">
      <t>キュウフキン</t>
    </rPh>
    <rPh sb="7" eb="8">
      <t>トウ</t>
    </rPh>
    <rPh sb="9" eb="11">
      <t>ソウダン</t>
    </rPh>
    <rPh sb="19" eb="21">
      <t>セッチ</t>
    </rPh>
    <rPh sb="22" eb="24">
      <t>ウンエイ</t>
    </rPh>
    <rPh sb="24" eb="25">
      <t>トウ</t>
    </rPh>
    <rPh sb="25" eb="27">
      <t>ギョウム</t>
    </rPh>
    <rPh sb="28" eb="30">
      <t>ジッシ</t>
    </rPh>
    <phoneticPr fontId="5"/>
  </si>
  <si>
    <t>（株）コアモバイル</t>
    <rPh sb="1" eb="2">
      <t>カブ</t>
    </rPh>
    <phoneticPr fontId="5"/>
  </si>
  <si>
    <t>ホームページの運営業務の実施</t>
    <phoneticPr fontId="5"/>
  </si>
  <si>
    <t>新型コロナウイルス感染症の影響により、住居確保給付金制度に係る相談等が自治体等に多数寄せられており、急増する緊急の相談や支援を必要とする困窮者へ喫緊に対応する必要があるが、競争に付する期間が確保できない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</si>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</sst>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20735</xdr:colOff>
      <xdr:row>748</xdr:row>
      <xdr:rowOff>110939</xdr:rowOff>
    </xdr:from>
    <xdr:to>
      <xdr:col>36</xdr:col>
      <xdr:colOff>79567</xdr:colOff>
      <xdr:row>749</xdr:row>
      <xdr:rowOff>323666</xdr:rowOff>
    </xdr:to>
    <xdr:sp macro="" textlink="">
      <xdr:nvSpPr>
        <xdr:cNvPr id="2" name="テキスト ボックス 1"/>
        <xdr:cNvSpPr txBox="1"/>
      </xdr:nvSpPr>
      <xdr:spPr>
        <a:xfrm>
          <a:off x="4054853" y="51848498"/>
          <a:ext cx="3286126" cy="56010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１，４２７百万円</a:t>
          </a:r>
        </a:p>
      </xdr:txBody>
    </xdr:sp>
    <xdr:clientData/>
  </xdr:twoCellAnchor>
  <xdr:twoCellAnchor>
    <xdr:from>
      <xdr:col>22</xdr:col>
      <xdr:colOff>168087</xdr:colOff>
      <xdr:row>752</xdr:row>
      <xdr:rowOff>242048</xdr:rowOff>
    </xdr:from>
    <xdr:to>
      <xdr:col>34</xdr:col>
      <xdr:colOff>11205</xdr:colOff>
      <xdr:row>755</xdr:row>
      <xdr:rowOff>21851</xdr:rowOff>
    </xdr:to>
    <xdr:sp macro="" textlink="">
      <xdr:nvSpPr>
        <xdr:cNvPr id="3" name="テキスト ボックス 2"/>
        <xdr:cNvSpPr txBox="1"/>
      </xdr:nvSpPr>
      <xdr:spPr>
        <a:xfrm>
          <a:off x="4605616" y="53369136"/>
          <a:ext cx="2263589" cy="8219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（社福）全国社会福祉協議会</a:t>
          </a:r>
          <a:endParaRPr kumimoji="1" lang="en-US" altLang="ja-JP" sz="1100"/>
        </a:p>
        <a:p>
          <a:pPr algn="ctr"/>
          <a:r>
            <a:rPr kumimoji="1" lang="en-US" altLang="ja-JP" sz="1100"/>
            <a:t>46</a:t>
          </a:r>
          <a:r>
            <a:rPr kumimoji="1" lang="ja-JP" altLang="en-US" sz="1100"/>
            <a:t>百万円</a:t>
          </a:r>
          <a:endParaRPr kumimoji="1" lang="en-US" altLang="ja-JP" sz="1100"/>
        </a:p>
      </xdr:txBody>
    </xdr:sp>
    <xdr:clientData/>
  </xdr:twoCellAnchor>
  <xdr:twoCellAnchor>
    <xdr:from>
      <xdr:col>27</xdr:col>
      <xdr:colOff>100853</xdr:colOff>
      <xdr:row>750</xdr:row>
      <xdr:rowOff>56029</xdr:rowOff>
    </xdr:from>
    <xdr:to>
      <xdr:col>27</xdr:col>
      <xdr:colOff>100853</xdr:colOff>
      <xdr:row>751</xdr:row>
      <xdr:rowOff>324970</xdr:rowOff>
    </xdr:to>
    <xdr:cxnSp macro="">
      <xdr:nvCxnSpPr>
        <xdr:cNvPr id="4" name="直線矢印コネクタ 3"/>
        <xdr:cNvCxnSpPr/>
      </xdr:nvCxnSpPr>
      <xdr:spPr>
        <a:xfrm>
          <a:off x="5546912" y="52488353"/>
          <a:ext cx="0" cy="61632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11216</xdr:colOff>
      <xdr:row>751</xdr:row>
      <xdr:rowOff>309279</xdr:rowOff>
    </xdr:from>
    <xdr:to>
      <xdr:col>33</xdr:col>
      <xdr:colOff>147926</xdr:colOff>
      <xdr:row>753</xdr:row>
      <xdr:rowOff>11762</xdr:rowOff>
    </xdr:to>
    <xdr:sp macro="" textlink="">
      <xdr:nvSpPr>
        <xdr:cNvPr id="5" name="テキスト ボックス 4"/>
        <xdr:cNvSpPr txBox="1"/>
      </xdr:nvSpPr>
      <xdr:spPr>
        <a:xfrm>
          <a:off x="4650451" y="53088985"/>
          <a:ext cx="215376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44824</xdr:colOff>
      <xdr:row>755</xdr:row>
      <xdr:rowOff>89080</xdr:rowOff>
    </xdr:from>
    <xdr:to>
      <xdr:col>33</xdr:col>
      <xdr:colOff>78441</xdr:colOff>
      <xdr:row>756</xdr:row>
      <xdr:rowOff>273419</xdr:rowOff>
    </xdr:to>
    <xdr:sp macro="" textlink="">
      <xdr:nvSpPr>
        <xdr:cNvPr id="6" name="大かっこ 5"/>
        <xdr:cNvSpPr/>
      </xdr:nvSpPr>
      <xdr:spPr>
        <a:xfrm>
          <a:off x="4684059" y="54258315"/>
          <a:ext cx="2050676" cy="5317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179294</xdr:colOff>
      <xdr:row>755</xdr:row>
      <xdr:rowOff>138953</xdr:rowOff>
    </xdr:from>
    <xdr:to>
      <xdr:col>36</xdr:col>
      <xdr:colOff>185642</xdr:colOff>
      <xdr:row>756</xdr:row>
      <xdr:rowOff>291353</xdr:rowOff>
    </xdr:to>
    <xdr:sp macro="" textlink="">
      <xdr:nvSpPr>
        <xdr:cNvPr id="9" name="テキスト ボックス 8"/>
        <xdr:cNvSpPr txBox="1"/>
      </xdr:nvSpPr>
      <xdr:spPr>
        <a:xfrm>
          <a:off x="3810000" y="54308188"/>
          <a:ext cx="3637054" cy="4997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a:t>
          </a:r>
          <a:endParaRPr kumimoji="1" lang="en-US" altLang="ja-JP" sz="1100"/>
        </a:p>
        <a:p>
          <a:pPr algn="ctr"/>
          <a:r>
            <a:rPr kumimoji="1" lang="ja-JP" altLang="en-US" sz="1100"/>
            <a:t>人材養成研修事業の実施</a:t>
          </a:r>
        </a:p>
      </xdr:txBody>
    </xdr:sp>
    <xdr:clientData/>
  </xdr:twoCellAnchor>
  <xdr:twoCellAnchor>
    <xdr:from>
      <xdr:col>38</xdr:col>
      <xdr:colOff>85175</xdr:colOff>
      <xdr:row>751</xdr:row>
      <xdr:rowOff>304795</xdr:rowOff>
    </xdr:from>
    <xdr:to>
      <xdr:col>49</xdr:col>
      <xdr:colOff>20180</xdr:colOff>
      <xdr:row>753</xdr:row>
      <xdr:rowOff>7278</xdr:rowOff>
    </xdr:to>
    <xdr:sp macro="" textlink="">
      <xdr:nvSpPr>
        <xdr:cNvPr id="10" name="テキスト ボックス 9"/>
        <xdr:cNvSpPr txBox="1"/>
      </xdr:nvSpPr>
      <xdr:spPr>
        <a:xfrm>
          <a:off x="7749999" y="53084501"/>
          <a:ext cx="215376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168088</xdr:colOff>
      <xdr:row>752</xdr:row>
      <xdr:rowOff>248774</xdr:rowOff>
    </xdr:from>
    <xdr:to>
      <xdr:col>49</xdr:col>
      <xdr:colOff>332820</xdr:colOff>
      <xdr:row>755</xdr:row>
      <xdr:rowOff>28577</xdr:rowOff>
    </xdr:to>
    <xdr:sp macro="" textlink="">
      <xdr:nvSpPr>
        <xdr:cNvPr id="11" name="テキスト ボックス 10"/>
        <xdr:cNvSpPr txBox="1"/>
      </xdr:nvSpPr>
      <xdr:spPr>
        <a:xfrm>
          <a:off x="7227794" y="53375862"/>
          <a:ext cx="2988614" cy="8219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（一社）生活困窮者自立支援</a:t>
          </a:r>
          <a:endParaRPr kumimoji="1" lang="en-US" altLang="ja-JP" sz="1100"/>
        </a:p>
        <a:p>
          <a:pPr algn="ctr"/>
          <a:r>
            <a:rPr kumimoji="1" lang="ja-JP" altLang="en-US" sz="1100"/>
            <a:t>全国ネットワーク</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34</xdr:col>
      <xdr:colOff>1681</xdr:colOff>
      <xdr:row>755</xdr:row>
      <xdr:rowOff>11208</xdr:rowOff>
    </xdr:from>
    <xdr:to>
      <xdr:col>52</xdr:col>
      <xdr:colOff>57896</xdr:colOff>
      <xdr:row>756</xdr:row>
      <xdr:rowOff>212914</xdr:rowOff>
    </xdr:to>
    <xdr:sp macro="" textlink="">
      <xdr:nvSpPr>
        <xdr:cNvPr id="12" name="テキスト ボックス 11"/>
        <xdr:cNvSpPr txBox="1"/>
      </xdr:nvSpPr>
      <xdr:spPr>
        <a:xfrm>
          <a:off x="6859681" y="54180443"/>
          <a:ext cx="3754156" cy="5490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生活困窮者自立支援制度専門スタッフ</a:t>
          </a:r>
          <a:endParaRPr kumimoji="1" lang="en-US" altLang="ja-JP" sz="1100"/>
        </a:p>
        <a:p>
          <a:pPr algn="ctr"/>
          <a:r>
            <a:rPr kumimoji="1" lang="ja-JP" altLang="en-US" sz="1100"/>
            <a:t>派遣および情報共有サイトの実施</a:t>
          </a:r>
        </a:p>
      </xdr:txBody>
    </xdr:sp>
    <xdr:clientData/>
  </xdr:twoCellAnchor>
  <xdr:twoCellAnchor>
    <xdr:from>
      <xdr:col>35</xdr:col>
      <xdr:colOff>201705</xdr:colOff>
      <xdr:row>755</xdr:row>
      <xdr:rowOff>84595</xdr:rowOff>
    </xdr:from>
    <xdr:to>
      <xdr:col>49</xdr:col>
      <xdr:colOff>313766</xdr:colOff>
      <xdr:row>756</xdr:row>
      <xdr:rowOff>268934</xdr:rowOff>
    </xdr:to>
    <xdr:sp macro="" textlink="">
      <xdr:nvSpPr>
        <xdr:cNvPr id="13" name="大かっこ 12"/>
        <xdr:cNvSpPr/>
      </xdr:nvSpPr>
      <xdr:spPr>
        <a:xfrm>
          <a:off x="7261411" y="54253830"/>
          <a:ext cx="2935943" cy="5317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112058</xdr:colOff>
      <xdr:row>750</xdr:row>
      <xdr:rowOff>67235</xdr:rowOff>
    </xdr:from>
    <xdr:to>
      <xdr:col>42</xdr:col>
      <xdr:colOff>190500</xdr:colOff>
      <xdr:row>751</xdr:row>
      <xdr:rowOff>268941</xdr:rowOff>
    </xdr:to>
    <xdr:cxnSp macro="">
      <xdr:nvCxnSpPr>
        <xdr:cNvPr id="14" name="直線矢印コネクタ 13"/>
        <xdr:cNvCxnSpPr/>
      </xdr:nvCxnSpPr>
      <xdr:spPr>
        <a:xfrm>
          <a:off x="5558117" y="52499559"/>
          <a:ext cx="3104030" cy="54908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67235</xdr:colOff>
      <xdr:row>725</xdr:row>
      <xdr:rowOff>392206</xdr:rowOff>
    </xdr:from>
    <xdr:to>
      <xdr:col>57</xdr:col>
      <xdr:colOff>392206</xdr:colOff>
      <xdr:row>726</xdr:row>
      <xdr:rowOff>672353</xdr:rowOff>
    </xdr:to>
    <xdr:sp macro="" textlink="">
      <xdr:nvSpPr>
        <xdr:cNvPr id="15" name="テキスト ボックス 14"/>
        <xdr:cNvSpPr txBox="1"/>
      </xdr:nvSpPr>
      <xdr:spPr>
        <a:xfrm>
          <a:off x="10455088" y="41618647"/>
          <a:ext cx="13335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点検結果及び改善の方向性について追記をお願いします。</a:t>
          </a:r>
        </a:p>
      </xdr:txBody>
    </xdr:sp>
    <xdr:clientData/>
  </xdr:twoCellAnchor>
  <xdr:twoCellAnchor>
    <xdr:from>
      <xdr:col>15</xdr:col>
      <xdr:colOff>100853</xdr:colOff>
      <xdr:row>750</xdr:row>
      <xdr:rowOff>56029</xdr:rowOff>
    </xdr:from>
    <xdr:to>
      <xdr:col>27</xdr:col>
      <xdr:colOff>78441</xdr:colOff>
      <xdr:row>751</xdr:row>
      <xdr:rowOff>313765</xdr:rowOff>
    </xdr:to>
    <xdr:cxnSp macro="">
      <xdr:nvCxnSpPr>
        <xdr:cNvPr id="17" name="直線矢印コネクタ 16"/>
        <xdr:cNvCxnSpPr/>
      </xdr:nvCxnSpPr>
      <xdr:spPr>
        <a:xfrm flipH="1">
          <a:off x="3126441" y="52488353"/>
          <a:ext cx="2398059" cy="6051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89647</xdr:colOff>
      <xdr:row>752</xdr:row>
      <xdr:rowOff>246530</xdr:rowOff>
    </xdr:from>
    <xdr:to>
      <xdr:col>20</xdr:col>
      <xdr:colOff>124389</xdr:colOff>
      <xdr:row>755</xdr:row>
      <xdr:rowOff>26333</xdr:rowOff>
    </xdr:to>
    <xdr:sp macro="" textlink="">
      <xdr:nvSpPr>
        <xdr:cNvPr id="27" name="テキスト ボックス 26"/>
        <xdr:cNvSpPr txBox="1"/>
      </xdr:nvSpPr>
      <xdr:spPr>
        <a:xfrm>
          <a:off x="2106706" y="53373618"/>
          <a:ext cx="2051801" cy="821950"/>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（株）りらいあコミュニケーションズ株式会社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190499</xdr:colOff>
      <xdr:row>751</xdr:row>
      <xdr:rowOff>313765</xdr:rowOff>
    </xdr:from>
    <xdr:to>
      <xdr:col>21</xdr:col>
      <xdr:colOff>44822</xdr:colOff>
      <xdr:row>753</xdr:row>
      <xdr:rowOff>16248</xdr:rowOff>
    </xdr:to>
    <xdr:sp macro="" textlink="">
      <xdr:nvSpPr>
        <xdr:cNvPr id="28" name="テキスト ボックス 27"/>
        <xdr:cNvSpPr txBox="1"/>
      </xdr:nvSpPr>
      <xdr:spPr>
        <a:xfrm>
          <a:off x="2005852" y="53093471"/>
          <a:ext cx="2274794"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随意契約（随意契約）</a:t>
          </a:r>
          <a:r>
            <a:rPr kumimoji="1" lang="en-US" altLang="ja-JP" sz="1100"/>
            <a:t>】</a:t>
          </a:r>
          <a:endParaRPr kumimoji="1" lang="ja-JP" altLang="en-US" sz="1100"/>
        </a:p>
      </xdr:txBody>
    </xdr:sp>
    <xdr:clientData/>
  </xdr:twoCellAnchor>
  <xdr:twoCellAnchor>
    <xdr:from>
      <xdr:col>15</xdr:col>
      <xdr:colOff>67236</xdr:colOff>
      <xdr:row>757</xdr:row>
      <xdr:rowOff>11205</xdr:rowOff>
    </xdr:from>
    <xdr:to>
      <xdr:col>15</xdr:col>
      <xdr:colOff>67236</xdr:colOff>
      <xdr:row>758</xdr:row>
      <xdr:rowOff>112059</xdr:rowOff>
    </xdr:to>
    <xdr:cxnSp macro="">
      <xdr:nvCxnSpPr>
        <xdr:cNvPr id="31" name="直線矢印コネクタ 30"/>
        <xdr:cNvCxnSpPr/>
      </xdr:nvCxnSpPr>
      <xdr:spPr>
        <a:xfrm>
          <a:off x="3092824" y="54875205"/>
          <a:ext cx="0" cy="44823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758</xdr:row>
      <xdr:rowOff>168088</xdr:rowOff>
    </xdr:from>
    <xdr:to>
      <xdr:col>20</xdr:col>
      <xdr:colOff>124389</xdr:colOff>
      <xdr:row>760</xdr:row>
      <xdr:rowOff>295273</xdr:rowOff>
    </xdr:to>
    <xdr:sp macro="" textlink="">
      <xdr:nvSpPr>
        <xdr:cNvPr id="38" name="テキスト ボックス 37"/>
        <xdr:cNvSpPr txBox="1"/>
      </xdr:nvSpPr>
      <xdr:spPr>
        <a:xfrm>
          <a:off x="2106706" y="55379470"/>
          <a:ext cx="2051801" cy="821950"/>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Ｄ．（株）</a:t>
          </a:r>
          <a:r>
            <a:rPr lang="ja-JP" altLang="en-US" sz="1100" b="0" i="0" u="none" strike="noStrike" baseline="0" smtClean="0">
              <a:latin typeface="+mn-lt"/>
              <a:ea typeface="+mn-ea"/>
              <a:cs typeface="+mn-cs"/>
            </a:rPr>
            <a:t>コアモバイル</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33618</xdr:colOff>
      <xdr:row>755</xdr:row>
      <xdr:rowOff>100854</xdr:rowOff>
    </xdr:from>
    <xdr:to>
      <xdr:col>20</xdr:col>
      <xdr:colOff>168088</xdr:colOff>
      <xdr:row>756</xdr:row>
      <xdr:rowOff>285193</xdr:rowOff>
    </xdr:to>
    <xdr:sp macro="" textlink="">
      <xdr:nvSpPr>
        <xdr:cNvPr id="49" name="大かっこ 48"/>
        <xdr:cNvSpPr/>
      </xdr:nvSpPr>
      <xdr:spPr>
        <a:xfrm>
          <a:off x="2252383" y="54270089"/>
          <a:ext cx="1949823" cy="5317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754</xdr:row>
      <xdr:rowOff>302558</xdr:rowOff>
    </xdr:from>
    <xdr:to>
      <xdr:col>25</xdr:col>
      <xdr:colOff>6348</xdr:colOff>
      <xdr:row>756</xdr:row>
      <xdr:rowOff>324970</xdr:rowOff>
    </xdr:to>
    <xdr:sp macro="" textlink="">
      <xdr:nvSpPr>
        <xdr:cNvPr id="50" name="テキスト ボックス 49"/>
        <xdr:cNvSpPr txBox="1"/>
      </xdr:nvSpPr>
      <xdr:spPr>
        <a:xfrm>
          <a:off x="1411941" y="54124411"/>
          <a:ext cx="3637054" cy="7171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住居確保給付金等の</a:t>
          </a:r>
          <a:endParaRPr kumimoji="1" lang="en-US" altLang="ja-JP" sz="1100"/>
        </a:p>
        <a:p>
          <a:pPr algn="ctr"/>
          <a:r>
            <a:rPr kumimoji="1" lang="ja-JP" altLang="en-US" sz="1100"/>
            <a:t>相談コールセンターの</a:t>
          </a:r>
          <a:endParaRPr kumimoji="1" lang="en-US" altLang="ja-JP" sz="1100"/>
        </a:p>
        <a:p>
          <a:pPr algn="ctr"/>
          <a:r>
            <a:rPr kumimoji="1" lang="ja-JP" altLang="en-US" sz="1100"/>
            <a:t>設置・運営等業務の実施</a:t>
          </a:r>
        </a:p>
      </xdr:txBody>
    </xdr:sp>
    <xdr:clientData/>
  </xdr:twoCellAnchor>
  <xdr:twoCellAnchor>
    <xdr:from>
      <xdr:col>6</xdr:col>
      <xdr:colOff>100853</xdr:colOff>
      <xdr:row>760</xdr:row>
      <xdr:rowOff>280147</xdr:rowOff>
    </xdr:from>
    <xdr:to>
      <xdr:col>24</xdr:col>
      <xdr:colOff>107201</xdr:colOff>
      <xdr:row>760</xdr:row>
      <xdr:rowOff>997324</xdr:rowOff>
    </xdr:to>
    <xdr:sp macro="" textlink="">
      <xdr:nvSpPr>
        <xdr:cNvPr id="52" name="テキスト ボックス 51"/>
        <xdr:cNvSpPr txBox="1"/>
      </xdr:nvSpPr>
      <xdr:spPr>
        <a:xfrm>
          <a:off x="1311088" y="56186294"/>
          <a:ext cx="3637054" cy="717177"/>
        </a:xfrm>
        <a:prstGeom prst="rect">
          <a:avLst/>
        </a:prstGeom>
        <a:solidFill>
          <a:sysClr val="window" lastClr="FFFFFF">
            <a:alpha val="0"/>
          </a:sysClr>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運営業務の実施</a:t>
          </a:r>
        </a:p>
      </xdr:txBody>
    </xdr:sp>
    <xdr:clientData/>
  </xdr:twoCellAnchor>
  <xdr:twoCellAnchor>
    <xdr:from>
      <xdr:col>10</xdr:col>
      <xdr:colOff>112059</xdr:colOff>
      <xdr:row>760</xdr:row>
      <xdr:rowOff>369794</xdr:rowOff>
    </xdr:from>
    <xdr:to>
      <xdr:col>20</xdr:col>
      <xdr:colOff>112058</xdr:colOff>
      <xdr:row>760</xdr:row>
      <xdr:rowOff>901516</xdr:rowOff>
    </xdr:to>
    <xdr:sp macro="" textlink="">
      <xdr:nvSpPr>
        <xdr:cNvPr id="55" name="大かっこ 54"/>
        <xdr:cNvSpPr/>
      </xdr:nvSpPr>
      <xdr:spPr>
        <a:xfrm>
          <a:off x="2129118" y="56275941"/>
          <a:ext cx="2017058" cy="5317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6" zoomScale="85" zoomScaleNormal="75" zoomScaleSheetLayoutView="85" zoomScalePageLayoutView="85" workbookViewId="0">
      <selection activeCell="A1106" sqref="A1106:XFD11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404</v>
      </c>
      <c r="AJ2" s="945" t="s">
        <v>786</v>
      </c>
      <c r="AK2" s="945"/>
      <c r="AL2" s="945"/>
      <c r="AM2" s="945"/>
      <c r="AN2" s="98" t="s">
        <v>404</v>
      </c>
      <c r="AO2" s="945">
        <v>20</v>
      </c>
      <c r="AP2" s="945"/>
      <c r="AQ2" s="945"/>
      <c r="AR2" s="99" t="s">
        <v>707</v>
      </c>
      <c r="AS2" s="951">
        <v>777</v>
      </c>
      <c r="AT2" s="951"/>
      <c r="AU2" s="951"/>
      <c r="AV2" s="98" t="str">
        <f>IF(AW2="","","-")</f>
        <v/>
      </c>
      <c r="AW2" s="911"/>
      <c r="AX2" s="911"/>
    </row>
    <row r="3" spans="1:50" ht="21" customHeight="1" thickBot="1" x14ac:dyDescent="0.2">
      <c r="A3" s="864" t="s">
        <v>700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708</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711</v>
      </c>
      <c r="H5" s="837"/>
      <c r="I5" s="837"/>
      <c r="J5" s="837"/>
      <c r="K5" s="837"/>
      <c r="L5" s="837"/>
      <c r="M5" s="838" t="s">
        <v>66</v>
      </c>
      <c r="N5" s="839"/>
      <c r="O5" s="839"/>
      <c r="P5" s="839"/>
      <c r="Q5" s="839"/>
      <c r="R5" s="840"/>
      <c r="S5" s="841" t="s">
        <v>712</v>
      </c>
      <c r="T5" s="837"/>
      <c r="U5" s="837"/>
      <c r="V5" s="837"/>
      <c r="W5" s="837"/>
      <c r="X5" s="842"/>
      <c r="Y5" s="696" t="s">
        <v>3</v>
      </c>
      <c r="Z5" s="542"/>
      <c r="AA5" s="542"/>
      <c r="AB5" s="542"/>
      <c r="AC5" s="542"/>
      <c r="AD5" s="543"/>
      <c r="AE5" s="697" t="s">
        <v>713</v>
      </c>
      <c r="AF5" s="697"/>
      <c r="AG5" s="697"/>
      <c r="AH5" s="697"/>
      <c r="AI5" s="697"/>
      <c r="AJ5" s="697"/>
      <c r="AK5" s="697"/>
      <c r="AL5" s="697"/>
      <c r="AM5" s="697"/>
      <c r="AN5" s="697"/>
      <c r="AO5" s="697"/>
      <c r="AP5" s="698"/>
      <c r="AQ5" s="699" t="s">
        <v>785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3" t="s">
        <v>387</v>
      </c>
      <c r="Z7" s="439"/>
      <c r="AA7" s="439"/>
      <c r="AB7" s="439"/>
      <c r="AC7" s="439"/>
      <c r="AD7" s="924"/>
      <c r="AE7" s="912" t="s">
        <v>715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18"/>
      <c r="I8" s="718"/>
      <c r="J8" s="718"/>
      <c r="K8" s="718"/>
      <c r="L8" s="718"/>
      <c r="M8" s="718"/>
      <c r="N8" s="718"/>
      <c r="O8" s="718"/>
      <c r="P8" s="718"/>
      <c r="Q8" s="718"/>
      <c r="R8" s="718"/>
      <c r="S8" s="718"/>
      <c r="T8" s="718"/>
      <c r="U8" s="718"/>
      <c r="V8" s="718"/>
      <c r="W8" s="718"/>
      <c r="X8" s="947"/>
      <c r="Y8" s="843" t="s">
        <v>257</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60</v>
      </c>
      <c r="Q13" s="656"/>
      <c r="R13" s="656"/>
      <c r="S13" s="656"/>
      <c r="T13" s="656"/>
      <c r="U13" s="656"/>
      <c r="V13" s="657"/>
      <c r="W13" s="655">
        <v>117</v>
      </c>
      <c r="X13" s="656"/>
      <c r="Y13" s="656"/>
      <c r="Z13" s="656"/>
      <c r="AA13" s="656"/>
      <c r="AB13" s="656"/>
      <c r="AC13" s="657"/>
      <c r="AD13" s="655">
        <v>124</v>
      </c>
      <c r="AE13" s="656"/>
      <c r="AF13" s="656"/>
      <c r="AG13" s="656"/>
      <c r="AH13" s="656"/>
      <c r="AI13" s="656"/>
      <c r="AJ13" s="657"/>
      <c r="AK13" s="655">
        <v>124</v>
      </c>
      <c r="AL13" s="656"/>
      <c r="AM13" s="656"/>
      <c r="AN13" s="656"/>
      <c r="AO13" s="656"/>
      <c r="AP13" s="656"/>
      <c r="AQ13" s="657"/>
      <c r="AR13" s="920"/>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v>1341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5">
        <f>SUM(P13:V17)</f>
        <v>60</v>
      </c>
      <c r="Q18" s="876"/>
      <c r="R18" s="876"/>
      <c r="S18" s="876"/>
      <c r="T18" s="876"/>
      <c r="U18" s="876"/>
      <c r="V18" s="877"/>
      <c r="W18" s="875">
        <f>SUM(W13:AC17)</f>
        <v>117</v>
      </c>
      <c r="X18" s="876"/>
      <c r="Y18" s="876"/>
      <c r="Z18" s="876"/>
      <c r="AA18" s="876"/>
      <c r="AB18" s="876"/>
      <c r="AC18" s="877"/>
      <c r="AD18" s="875">
        <f>SUM(AD13:AJ17)</f>
        <v>1465</v>
      </c>
      <c r="AE18" s="876"/>
      <c r="AF18" s="876"/>
      <c r="AG18" s="876"/>
      <c r="AH18" s="876"/>
      <c r="AI18" s="876"/>
      <c r="AJ18" s="877"/>
      <c r="AK18" s="875">
        <f>SUM(AK13:AQ17)</f>
        <v>124</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59</v>
      </c>
      <c r="Q19" s="656"/>
      <c r="R19" s="656"/>
      <c r="S19" s="656"/>
      <c r="T19" s="656"/>
      <c r="U19" s="656"/>
      <c r="V19" s="657"/>
      <c r="W19" s="655">
        <v>107</v>
      </c>
      <c r="X19" s="656"/>
      <c r="Y19" s="656"/>
      <c r="Z19" s="656"/>
      <c r="AA19" s="656"/>
      <c r="AB19" s="656"/>
      <c r="AC19" s="657"/>
      <c r="AD19" s="655">
        <v>1427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0.98333333333333328</v>
      </c>
      <c r="Q20" s="316"/>
      <c r="R20" s="316"/>
      <c r="S20" s="316"/>
      <c r="T20" s="316"/>
      <c r="U20" s="316"/>
      <c r="V20" s="316"/>
      <c r="W20" s="316">
        <f t="shared" ref="W20" si="0">IF(W18=0, "-", SUM(W19)/W18)</f>
        <v>0.9145299145299145</v>
      </c>
      <c r="X20" s="316"/>
      <c r="Y20" s="316"/>
      <c r="Z20" s="316"/>
      <c r="AA20" s="316"/>
      <c r="AB20" s="316"/>
      <c r="AC20" s="316"/>
      <c r="AD20" s="316">
        <f t="shared" ref="AD20" si="1">IF(AD18=0, "-", SUM(AD19)/AD18)</f>
        <v>0.97406143344709895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7"/>
      <c r="G21" s="314" t="s">
        <v>353</v>
      </c>
      <c r="H21" s="315"/>
      <c r="I21" s="315"/>
      <c r="J21" s="315"/>
      <c r="K21" s="315"/>
      <c r="L21" s="315"/>
      <c r="M21" s="315"/>
      <c r="N21" s="315"/>
      <c r="O21" s="315"/>
      <c r="P21" s="316">
        <f>IF(P19=0, "-", SUM(P19)/SUM(P13,P14))</f>
        <v>0.98333333333333328</v>
      </c>
      <c r="Q21" s="316"/>
      <c r="R21" s="316"/>
      <c r="S21" s="316"/>
      <c r="T21" s="316"/>
      <c r="U21" s="316"/>
      <c r="V21" s="316"/>
      <c r="W21" s="316">
        <f t="shared" ref="W21" si="2">IF(W19=0, "-", SUM(W19)/SUM(W13,W14))</f>
        <v>0.9145299145299145</v>
      </c>
      <c r="X21" s="316"/>
      <c r="Y21" s="316"/>
      <c r="Z21" s="316"/>
      <c r="AA21" s="316"/>
      <c r="AB21" s="316"/>
      <c r="AC21" s="316"/>
      <c r="AD21" s="316">
        <f t="shared" ref="AD21" si="3">IF(AD19=0, "-", SUM(AD19)/SUM(AD13,AD14))</f>
        <v>0.97406143344709895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705</v>
      </c>
      <c r="B22" s="974"/>
      <c r="C22" s="974"/>
      <c r="D22" s="974"/>
      <c r="E22" s="974"/>
      <c r="F22" s="975"/>
      <c r="G22" s="969" t="s">
        <v>332</v>
      </c>
      <c r="H22" s="222"/>
      <c r="I22" s="222"/>
      <c r="J22" s="222"/>
      <c r="K22" s="222"/>
      <c r="L22" s="222"/>
      <c r="M22" s="222"/>
      <c r="N22" s="222"/>
      <c r="O22" s="223"/>
      <c r="P22" s="934" t="s">
        <v>703</v>
      </c>
      <c r="Q22" s="222"/>
      <c r="R22" s="222"/>
      <c r="S22" s="222"/>
      <c r="T22" s="222"/>
      <c r="U22" s="222"/>
      <c r="V22" s="223"/>
      <c r="W22" s="934" t="s">
        <v>704</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718</v>
      </c>
      <c r="H23" s="971"/>
      <c r="I23" s="971"/>
      <c r="J23" s="971"/>
      <c r="K23" s="971"/>
      <c r="L23" s="971"/>
      <c r="M23" s="971"/>
      <c r="N23" s="971"/>
      <c r="O23" s="972"/>
      <c r="P23" s="920">
        <v>124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336</v>
      </c>
      <c r="H28" s="940"/>
      <c r="I28" s="940"/>
      <c r="J28" s="940"/>
      <c r="K28" s="940"/>
      <c r="L28" s="940"/>
      <c r="M28" s="940"/>
      <c r="N28" s="940"/>
      <c r="O28" s="941"/>
      <c r="P28" s="875">
        <f>P29-SUM(P23:P27)</f>
        <v>0</v>
      </c>
      <c r="Q28" s="876"/>
      <c r="R28" s="876"/>
      <c r="S28" s="876"/>
      <c r="T28" s="876"/>
      <c r="U28" s="876"/>
      <c r="V28" s="877"/>
      <c r="W28" s="875">
        <f>W29-SUM(W23:W27)</f>
        <v>0</v>
      </c>
      <c r="X28" s="876"/>
      <c r="Y28" s="876"/>
      <c r="Z28" s="876"/>
      <c r="AA28" s="876"/>
      <c r="AB28" s="876"/>
      <c r="AC28" s="87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55">
        <f>AK13</f>
        <v>124</v>
      </c>
      <c r="Q29" s="656"/>
      <c r="R29" s="656"/>
      <c r="S29" s="656"/>
      <c r="T29" s="656"/>
      <c r="U29" s="656"/>
      <c r="V29" s="657"/>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8" t="s">
        <v>348</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388</v>
      </c>
      <c r="AF30" s="856"/>
      <c r="AG30" s="856"/>
      <c r="AH30" s="857"/>
      <c r="AI30" s="915" t="s">
        <v>410</v>
      </c>
      <c r="AJ30" s="915"/>
      <c r="AK30" s="915"/>
      <c r="AL30" s="855"/>
      <c r="AM30" s="915" t="s">
        <v>507</v>
      </c>
      <c r="AN30" s="915"/>
      <c r="AO30" s="915"/>
      <c r="AP30" s="855"/>
      <c r="AQ30" s="765" t="s">
        <v>232</v>
      </c>
      <c r="AR30" s="766"/>
      <c r="AS30" s="766"/>
      <c r="AT30" s="767"/>
      <c r="AU30" s="772" t="s">
        <v>134</v>
      </c>
      <c r="AV30" s="772"/>
      <c r="AW30" s="772"/>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714</v>
      </c>
      <c r="AR31" s="201"/>
      <c r="AS31" s="136" t="s">
        <v>233</v>
      </c>
      <c r="AT31" s="137"/>
      <c r="AU31" s="200" t="s">
        <v>714</v>
      </c>
      <c r="AV31" s="200"/>
      <c r="AW31" s="392" t="s">
        <v>179</v>
      </c>
      <c r="AX31" s="393"/>
    </row>
    <row r="32" spans="1:50" ht="23.25" customHeight="1" x14ac:dyDescent="0.15">
      <c r="A32" s="397"/>
      <c r="B32" s="395"/>
      <c r="C32" s="395"/>
      <c r="D32" s="395"/>
      <c r="E32" s="395"/>
      <c r="F32" s="396"/>
      <c r="G32" s="563" t="s">
        <v>714</v>
      </c>
      <c r="H32" s="564"/>
      <c r="I32" s="564"/>
      <c r="J32" s="564"/>
      <c r="K32" s="564"/>
      <c r="L32" s="564"/>
      <c r="M32" s="564"/>
      <c r="N32" s="564"/>
      <c r="O32" s="565"/>
      <c r="P32" s="108" t="s">
        <v>714</v>
      </c>
      <c r="Q32" s="108"/>
      <c r="R32" s="108"/>
      <c r="S32" s="108"/>
      <c r="T32" s="108"/>
      <c r="U32" s="108"/>
      <c r="V32" s="108"/>
      <c r="W32" s="108"/>
      <c r="X32" s="109"/>
      <c r="Y32" s="470" t="s">
        <v>12</v>
      </c>
      <c r="Z32" s="530"/>
      <c r="AA32" s="531"/>
      <c r="AB32" s="460" t="s">
        <v>714</v>
      </c>
      <c r="AC32" s="460"/>
      <c r="AD32" s="460"/>
      <c r="AE32" s="218" t="s">
        <v>714</v>
      </c>
      <c r="AF32" s="219"/>
      <c r="AG32" s="219"/>
      <c r="AH32" s="219"/>
      <c r="AI32" s="218" t="s">
        <v>714</v>
      </c>
      <c r="AJ32" s="219"/>
      <c r="AK32" s="219"/>
      <c r="AL32" s="219"/>
      <c r="AM32" s="218" t="s">
        <v>746</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t="s">
        <v>714</v>
      </c>
      <c r="AF33" s="219"/>
      <c r="AG33" s="219"/>
      <c r="AH33" s="219"/>
      <c r="AI33" s="218" t="s">
        <v>714</v>
      </c>
      <c r="AJ33" s="219"/>
      <c r="AK33" s="219"/>
      <c r="AL33" s="219"/>
      <c r="AM33" s="218" t="s">
        <v>746</v>
      </c>
      <c r="AN33" s="219"/>
      <c r="AO33" s="219"/>
      <c r="AP33" s="219"/>
      <c r="AQ33" s="336" t="s">
        <v>714</v>
      </c>
      <c r="AR33" s="208"/>
      <c r="AS33" s="208"/>
      <c r="AT33" s="337"/>
      <c r="AU33" s="219" t="s">
        <v>714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746</v>
      </c>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8"/>
      <c r="AY79">
        <f>COUNTIF($AR$79,"☑")</f>
        <v>0</v>
      </c>
    </row>
    <row r="80" spans="1:51" ht="18.75" customHeight="1" x14ac:dyDescent="0.15">
      <c r="A80" s="861"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2"/>
      <c r="B82" s="526"/>
      <c r="C82" s="424"/>
      <c r="D82" s="424"/>
      <c r="E82" s="424"/>
      <c r="F82" s="425"/>
      <c r="G82" s="674" t="s">
        <v>719</v>
      </c>
      <c r="H82" s="674"/>
      <c r="I82" s="674"/>
      <c r="J82" s="674"/>
      <c r="K82" s="674"/>
      <c r="L82" s="674"/>
      <c r="M82" s="674"/>
      <c r="N82" s="674"/>
      <c r="O82" s="674"/>
      <c r="P82" s="674"/>
      <c r="Q82" s="674"/>
      <c r="R82" s="674"/>
      <c r="S82" s="674"/>
      <c r="T82" s="674"/>
      <c r="U82" s="674"/>
      <c r="V82" s="674"/>
      <c r="W82" s="674"/>
      <c r="X82" s="674"/>
      <c r="Y82" s="674"/>
      <c r="Z82" s="674"/>
      <c r="AA82" s="675"/>
      <c r="AB82" s="881" t="s">
        <v>784</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1</v>
      </c>
    </row>
    <row r="83" spans="1:60" ht="22.5"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1</v>
      </c>
    </row>
    <row r="84" spans="1:60" ht="19.5"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714</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720</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722</v>
      </c>
      <c r="AC87" s="460"/>
      <c r="AD87" s="460"/>
      <c r="AE87" s="218">
        <v>4.5</v>
      </c>
      <c r="AF87" s="219"/>
      <c r="AG87" s="219"/>
      <c r="AH87" s="219"/>
      <c r="AI87" s="218">
        <v>4.5</v>
      </c>
      <c r="AJ87" s="219"/>
      <c r="AK87" s="219"/>
      <c r="AL87" s="219"/>
      <c r="AM87" s="218">
        <v>4.5</v>
      </c>
      <c r="AN87" s="219"/>
      <c r="AO87" s="219"/>
      <c r="AP87" s="219"/>
      <c r="AQ87" s="336" t="s">
        <v>746</v>
      </c>
      <c r="AR87" s="208"/>
      <c r="AS87" s="208"/>
      <c r="AT87" s="337"/>
      <c r="AU87" s="219" t="s">
        <v>714</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714</v>
      </c>
      <c r="AC88" s="522"/>
      <c r="AD88" s="522"/>
      <c r="AE88" s="218">
        <v>4.5</v>
      </c>
      <c r="AF88" s="219"/>
      <c r="AG88" s="219"/>
      <c r="AH88" s="219"/>
      <c r="AI88" s="218">
        <v>4.5</v>
      </c>
      <c r="AJ88" s="219"/>
      <c r="AK88" s="219"/>
      <c r="AL88" s="219"/>
      <c r="AM88" s="218">
        <v>4.5</v>
      </c>
      <c r="AN88" s="219"/>
      <c r="AO88" s="219"/>
      <c r="AP88" s="219"/>
      <c r="AQ88" s="336" t="s">
        <v>714</v>
      </c>
      <c r="AR88" s="208"/>
      <c r="AS88" s="208"/>
      <c r="AT88" s="337"/>
      <c r="AU88" s="219">
        <v>4.5</v>
      </c>
      <c r="AV88" s="219"/>
      <c r="AW88" s="219"/>
      <c r="AX88" s="221"/>
      <c r="AY88">
        <f t="shared" si="10"/>
        <v>1</v>
      </c>
      <c r="AZ88" s="10"/>
      <c r="BA88" s="10"/>
      <c r="BB88" s="10"/>
      <c r="BC88" s="10"/>
    </row>
    <row r="89" spans="1:60" ht="23.25"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100</v>
      </c>
      <c r="AJ89" s="226"/>
      <c r="AK89" s="226"/>
      <c r="AL89" s="226"/>
      <c r="AM89" s="225">
        <v>100</v>
      </c>
      <c r="AN89" s="226"/>
      <c r="AO89" s="226"/>
      <c r="AP89" s="226"/>
      <c r="AQ89" s="336" t="s">
        <v>714</v>
      </c>
      <c r="AR89" s="208"/>
      <c r="AS89" s="208"/>
      <c r="AT89" s="337"/>
      <c r="AU89" s="219" t="s">
        <v>714</v>
      </c>
      <c r="AV89" s="219"/>
      <c r="AW89" s="219"/>
      <c r="AX89" s="221"/>
      <c r="AY89">
        <f t="shared" si="10"/>
        <v>1</v>
      </c>
      <c r="AZ89" s="10"/>
      <c r="BA89" s="10"/>
      <c r="BB89" s="10"/>
      <c r="BC89" s="10"/>
      <c r="BD89" s="10"/>
      <c r="BE89" s="10"/>
      <c r="BF89" s="10"/>
      <c r="BG89" s="10"/>
      <c r="BH89" s="10"/>
    </row>
    <row r="90" spans="1:60" ht="18.75"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1</v>
      </c>
    </row>
    <row r="91" spans="1:60" ht="18.75"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714</v>
      </c>
      <c r="AR91" s="200"/>
      <c r="AS91" s="136" t="s">
        <v>233</v>
      </c>
      <c r="AT91" s="137"/>
      <c r="AU91" s="200">
        <v>3</v>
      </c>
      <c r="AV91" s="200"/>
      <c r="AW91" s="392" t="s">
        <v>179</v>
      </c>
      <c r="AX91" s="393"/>
      <c r="AY91">
        <f>$AY$90</f>
        <v>1</v>
      </c>
      <c r="AZ91" s="10"/>
      <c r="BA91" s="10"/>
      <c r="BB91" s="10"/>
      <c r="BC91" s="10"/>
    </row>
    <row r="92" spans="1:60" ht="23.25" customHeight="1" x14ac:dyDescent="0.15">
      <c r="A92" s="862"/>
      <c r="B92" s="424"/>
      <c r="C92" s="424"/>
      <c r="D92" s="424"/>
      <c r="E92" s="424"/>
      <c r="F92" s="425"/>
      <c r="G92" s="107" t="s">
        <v>720</v>
      </c>
      <c r="H92" s="108"/>
      <c r="I92" s="108"/>
      <c r="J92" s="108"/>
      <c r="K92" s="108"/>
      <c r="L92" s="108"/>
      <c r="M92" s="108"/>
      <c r="N92" s="108"/>
      <c r="O92" s="109"/>
      <c r="P92" s="108" t="s">
        <v>723</v>
      </c>
      <c r="Q92" s="513"/>
      <c r="R92" s="513"/>
      <c r="S92" s="513"/>
      <c r="T92" s="513"/>
      <c r="U92" s="513"/>
      <c r="V92" s="513"/>
      <c r="W92" s="513"/>
      <c r="X92" s="514"/>
      <c r="Y92" s="560" t="s">
        <v>62</v>
      </c>
      <c r="Z92" s="561"/>
      <c r="AA92" s="562"/>
      <c r="AB92" s="460" t="s">
        <v>722</v>
      </c>
      <c r="AC92" s="460"/>
      <c r="AD92" s="460"/>
      <c r="AE92" s="218">
        <v>4.5999999999999996</v>
      </c>
      <c r="AF92" s="219"/>
      <c r="AG92" s="219"/>
      <c r="AH92" s="219"/>
      <c r="AI92" s="218">
        <v>4.5999999999999996</v>
      </c>
      <c r="AJ92" s="219"/>
      <c r="AK92" s="219"/>
      <c r="AL92" s="219"/>
      <c r="AM92" s="218">
        <v>4.5</v>
      </c>
      <c r="AN92" s="219"/>
      <c r="AO92" s="219"/>
      <c r="AP92" s="219"/>
      <c r="AQ92" s="336" t="s">
        <v>714</v>
      </c>
      <c r="AR92" s="208"/>
      <c r="AS92" s="208"/>
      <c r="AT92" s="337"/>
      <c r="AU92" s="219" t="s">
        <v>714</v>
      </c>
      <c r="AV92" s="219"/>
      <c r="AW92" s="219"/>
      <c r="AX92" s="221"/>
      <c r="AY92">
        <f t="shared" ref="AY92:AY94" si="11">$AY$90</f>
        <v>1</v>
      </c>
      <c r="AZ92" s="10"/>
      <c r="BA92" s="10"/>
      <c r="BB92" s="10"/>
      <c r="BC92" s="10"/>
      <c r="BD92" s="10"/>
      <c r="BE92" s="10"/>
      <c r="BF92" s="10"/>
      <c r="BG92" s="10"/>
      <c r="BH92" s="10"/>
    </row>
    <row r="93" spans="1:60" ht="23.25"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714</v>
      </c>
      <c r="AC93" s="522"/>
      <c r="AD93" s="522"/>
      <c r="AE93" s="218">
        <v>4.4000000000000004</v>
      </c>
      <c r="AF93" s="219"/>
      <c r="AG93" s="219"/>
      <c r="AH93" s="219"/>
      <c r="AI93" s="218">
        <v>4.5999999999999996</v>
      </c>
      <c r="AJ93" s="219"/>
      <c r="AK93" s="219"/>
      <c r="AL93" s="219"/>
      <c r="AM93" s="218">
        <v>4.5999999999999996</v>
      </c>
      <c r="AN93" s="219"/>
      <c r="AO93" s="219"/>
      <c r="AP93" s="219"/>
      <c r="AQ93" s="336" t="s">
        <v>714</v>
      </c>
      <c r="AR93" s="208"/>
      <c r="AS93" s="208"/>
      <c r="AT93" s="337"/>
      <c r="AU93" s="219">
        <v>4.5</v>
      </c>
      <c r="AV93" s="219"/>
      <c r="AW93" s="219"/>
      <c r="AX93" s="221"/>
      <c r="AY93">
        <f t="shared" si="11"/>
        <v>1</v>
      </c>
    </row>
    <row r="94" spans="1:60" ht="23.25"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105</v>
      </c>
      <c r="AF94" s="226"/>
      <c r="AG94" s="226"/>
      <c r="AH94" s="226"/>
      <c r="AI94" s="225">
        <v>100</v>
      </c>
      <c r="AJ94" s="226"/>
      <c r="AK94" s="226"/>
      <c r="AL94" s="226"/>
      <c r="AM94" s="225">
        <v>97.8</v>
      </c>
      <c r="AN94" s="226"/>
      <c r="AO94" s="226"/>
      <c r="AP94" s="226"/>
      <c r="AQ94" s="336" t="s">
        <v>714</v>
      </c>
      <c r="AR94" s="208"/>
      <c r="AS94" s="208"/>
      <c r="AT94" s="337"/>
      <c r="AU94" s="219" t="s">
        <v>714</v>
      </c>
      <c r="AV94" s="219"/>
      <c r="AW94" s="219"/>
      <c r="AX94" s="221"/>
      <c r="AY94">
        <f t="shared" si="11"/>
        <v>1</v>
      </c>
      <c r="AZ94" s="10"/>
      <c r="BA94" s="10"/>
      <c r="BB94" s="10"/>
      <c r="BC94" s="10"/>
    </row>
    <row r="95" spans="1:60" ht="18.75"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1</v>
      </c>
      <c r="AZ95" s="10"/>
      <c r="BA95" s="10"/>
      <c r="BB95" s="10"/>
      <c r="BC95" s="10"/>
      <c r="BD95" s="10"/>
      <c r="BE95" s="10"/>
      <c r="BF95" s="10"/>
      <c r="BG95" s="10"/>
      <c r="BH95" s="10"/>
    </row>
    <row r="96" spans="1:60" ht="18.75"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714</v>
      </c>
      <c r="AR96" s="200"/>
      <c r="AS96" s="136" t="s">
        <v>233</v>
      </c>
      <c r="AT96" s="137"/>
      <c r="AU96" s="200">
        <v>3</v>
      </c>
      <c r="AV96" s="200"/>
      <c r="AW96" s="392" t="s">
        <v>179</v>
      </c>
      <c r="AX96" s="393"/>
      <c r="AY96">
        <f>$AY$95</f>
        <v>1</v>
      </c>
    </row>
    <row r="97" spans="1:60" ht="23.25" customHeight="1" x14ac:dyDescent="0.15">
      <c r="A97" s="862"/>
      <c r="B97" s="424"/>
      <c r="C97" s="424"/>
      <c r="D97" s="424"/>
      <c r="E97" s="424"/>
      <c r="F97" s="425"/>
      <c r="G97" s="107" t="s">
        <v>720</v>
      </c>
      <c r="H97" s="108"/>
      <c r="I97" s="108"/>
      <c r="J97" s="108"/>
      <c r="K97" s="108"/>
      <c r="L97" s="108"/>
      <c r="M97" s="108"/>
      <c r="N97" s="108"/>
      <c r="O97" s="109"/>
      <c r="P97" s="108" t="s">
        <v>724</v>
      </c>
      <c r="Q97" s="513"/>
      <c r="R97" s="513"/>
      <c r="S97" s="513"/>
      <c r="T97" s="513"/>
      <c r="U97" s="513"/>
      <c r="V97" s="513"/>
      <c r="W97" s="513"/>
      <c r="X97" s="514"/>
      <c r="Y97" s="560" t="s">
        <v>62</v>
      </c>
      <c r="Z97" s="561"/>
      <c r="AA97" s="562"/>
      <c r="AB97" s="467" t="s">
        <v>722</v>
      </c>
      <c r="AC97" s="468"/>
      <c r="AD97" s="469"/>
      <c r="AE97" s="218">
        <v>4.5999999999999996</v>
      </c>
      <c r="AF97" s="219"/>
      <c r="AG97" s="219"/>
      <c r="AH97" s="220"/>
      <c r="AI97" s="218">
        <v>4.5999999999999996</v>
      </c>
      <c r="AJ97" s="219"/>
      <c r="AK97" s="219"/>
      <c r="AL97" s="220"/>
      <c r="AM97" s="218">
        <v>4.4000000000000004</v>
      </c>
      <c r="AN97" s="219"/>
      <c r="AO97" s="219"/>
      <c r="AP97" s="219"/>
      <c r="AQ97" s="336" t="s">
        <v>714</v>
      </c>
      <c r="AR97" s="208"/>
      <c r="AS97" s="208"/>
      <c r="AT97" s="337"/>
      <c r="AU97" s="219" t="s">
        <v>714</v>
      </c>
      <c r="AV97" s="219"/>
      <c r="AW97" s="219"/>
      <c r="AX97" s="221"/>
      <c r="AY97">
        <f t="shared" ref="AY97:AY99" si="12">$AY$95</f>
        <v>1</v>
      </c>
      <c r="AZ97" s="10"/>
      <c r="BA97" s="10"/>
      <c r="BB97" s="10"/>
      <c r="BC97" s="10"/>
    </row>
    <row r="98" spans="1:60" ht="23.25"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714</v>
      </c>
      <c r="AC98" s="462"/>
      <c r="AD98" s="463"/>
      <c r="AE98" s="218">
        <v>4.5999999999999996</v>
      </c>
      <c r="AF98" s="219"/>
      <c r="AG98" s="219"/>
      <c r="AH98" s="220"/>
      <c r="AI98" s="218">
        <v>4.5999999999999996</v>
      </c>
      <c r="AJ98" s="219"/>
      <c r="AK98" s="219"/>
      <c r="AL98" s="220"/>
      <c r="AM98" s="218">
        <v>4.5999999999999996</v>
      </c>
      <c r="AN98" s="219"/>
      <c r="AO98" s="219"/>
      <c r="AP98" s="219"/>
      <c r="AQ98" s="336" t="s">
        <v>714</v>
      </c>
      <c r="AR98" s="208"/>
      <c r="AS98" s="208"/>
      <c r="AT98" s="337"/>
      <c r="AU98" s="219">
        <v>4.4000000000000004</v>
      </c>
      <c r="AV98" s="219"/>
      <c r="AW98" s="219"/>
      <c r="AX98" s="221"/>
      <c r="AY98">
        <f t="shared" si="12"/>
        <v>1</v>
      </c>
      <c r="AZ98" s="10"/>
      <c r="BA98" s="10"/>
      <c r="BB98" s="10"/>
      <c r="BC98" s="10"/>
      <c r="BD98" s="10"/>
      <c r="BE98" s="10"/>
      <c r="BF98" s="10"/>
      <c r="BG98" s="10"/>
      <c r="BH98" s="10"/>
    </row>
    <row r="99" spans="1:60" ht="23.25"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v>100</v>
      </c>
      <c r="AF99" s="520"/>
      <c r="AG99" s="520"/>
      <c r="AH99" s="521"/>
      <c r="AI99" s="519">
        <v>100</v>
      </c>
      <c r="AJ99" s="520"/>
      <c r="AK99" s="520"/>
      <c r="AL99" s="521"/>
      <c r="AM99" s="519">
        <v>95.6</v>
      </c>
      <c r="AN99" s="520"/>
      <c r="AO99" s="520"/>
      <c r="AP99" s="520"/>
      <c r="AQ99" s="534" t="s">
        <v>714</v>
      </c>
      <c r="AR99" s="535"/>
      <c r="AS99" s="535"/>
      <c r="AT99" s="536"/>
      <c r="AU99" s="520" t="s">
        <v>714</v>
      </c>
      <c r="AV99" s="520"/>
      <c r="AW99" s="520"/>
      <c r="AX99" s="537"/>
      <c r="AY99">
        <f t="shared" si="12"/>
        <v>1</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1246</v>
      </c>
      <c r="AF101" s="282"/>
      <c r="AG101" s="282"/>
      <c r="AH101" s="282"/>
      <c r="AI101" s="282">
        <v>1159</v>
      </c>
      <c r="AJ101" s="282"/>
      <c r="AK101" s="282"/>
      <c r="AL101" s="282"/>
      <c r="AM101" s="282">
        <v>1766</v>
      </c>
      <c r="AN101" s="282"/>
      <c r="AO101" s="282"/>
      <c r="AP101" s="282"/>
      <c r="AQ101" s="282" t="s">
        <v>746</v>
      </c>
      <c r="AR101" s="282"/>
      <c r="AS101" s="282"/>
      <c r="AT101" s="282"/>
      <c r="AU101" s="218" t="s">
        <v>746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1320</v>
      </c>
      <c r="AF102" s="282"/>
      <c r="AG102" s="282"/>
      <c r="AH102" s="282"/>
      <c r="AI102" s="282">
        <v>1320</v>
      </c>
      <c r="AJ102" s="282"/>
      <c r="AK102" s="282"/>
      <c r="AL102" s="282"/>
      <c r="AM102" s="282">
        <v>1320</v>
      </c>
      <c r="AN102" s="282"/>
      <c r="AO102" s="282"/>
      <c r="AP102" s="282"/>
      <c r="AQ102" s="282">
        <v>1320</v>
      </c>
      <c r="AR102" s="282"/>
      <c r="AS102" s="282"/>
      <c r="AT102" s="282"/>
      <c r="AU102" s="225" t="s">
        <v>746</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t="s">
        <v>714</v>
      </c>
      <c r="AF104" s="282"/>
      <c r="AG104" s="282"/>
      <c r="AH104" s="282"/>
      <c r="AI104" s="282">
        <v>30</v>
      </c>
      <c r="AJ104" s="282"/>
      <c r="AK104" s="282"/>
      <c r="AL104" s="282"/>
      <c r="AM104" s="282">
        <v>40</v>
      </c>
      <c r="AN104" s="282"/>
      <c r="AO104" s="282"/>
      <c r="AP104" s="282"/>
      <c r="AQ104" s="282" t="s">
        <v>746</v>
      </c>
      <c r="AR104" s="282"/>
      <c r="AS104" s="282"/>
      <c r="AT104" s="282"/>
      <c r="AU104" s="282" t="s">
        <v>746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t="s">
        <v>714</v>
      </c>
      <c r="AF105" s="282"/>
      <c r="AG105" s="282"/>
      <c r="AH105" s="282"/>
      <c r="AI105" s="282">
        <v>30</v>
      </c>
      <c r="AJ105" s="282"/>
      <c r="AK105" s="282"/>
      <c r="AL105" s="282"/>
      <c r="AM105" s="282">
        <v>30</v>
      </c>
      <c r="AN105" s="282"/>
      <c r="AO105" s="282"/>
      <c r="AP105" s="282"/>
      <c r="AQ105" s="282">
        <v>30</v>
      </c>
      <c r="AR105" s="282"/>
      <c r="AS105" s="282"/>
      <c r="AT105" s="282"/>
      <c r="AU105" s="282" t="s">
        <v>746</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47102</v>
      </c>
      <c r="AF116" s="282"/>
      <c r="AG116" s="282"/>
      <c r="AH116" s="282"/>
      <c r="AI116" s="282">
        <v>50358</v>
      </c>
      <c r="AJ116" s="282"/>
      <c r="AK116" s="282"/>
      <c r="AL116" s="282"/>
      <c r="AM116" s="282">
        <v>25779</v>
      </c>
      <c r="AN116" s="282"/>
      <c r="AO116" s="282"/>
      <c r="AP116" s="282"/>
      <c r="AQ116" s="218" t="s">
        <v>746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357</v>
      </c>
      <c r="AC117" s="472"/>
      <c r="AD117" s="473"/>
      <c r="AE117" s="550" t="s">
        <v>731</v>
      </c>
      <c r="AF117" s="550"/>
      <c r="AG117" s="550"/>
      <c r="AH117" s="550"/>
      <c r="AI117" s="550" t="s">
        <v>732</v>
      </c>
      <c r="AJ117" s="550"/>
      <c r="AK117" s="550"/>
      <c r="AL117" s="550"/>
      <c r="AM117" s="550" t="s">
        <v>761</v>
      </c>
      <c r="AN117" s="550"/>
      <c r="AO117" s="550"/>
      <c r="AP117" s="550"/>
      <c r="AQ117" s="550" t="s">
        <v>747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t="s">
        <v>714</v>
      </c>
      <c r="AF119" s="282"/>
      <c r="AG119" s="282"/>
      <c r="AH119" s="282"/>
      <c r="AI119" s="282">
        <v>1317549</v>
      </c>
      <c r="AJ119" s="282"/>
      <c r="AK119" s="282"/>
      <c r="AL119" s="282"/>
      <c r="AM119" s="282">
        <v>991563</v>
      </c>
      <c r="AN119" s="282"/>
      <c r="AO119" s="282"/>
      <c r="AP119" s="282"/>
      <c r="AQ119" s="282" t="s">
        <v>746</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t="s">
        <v>714</v>
      </c>
      <c r="AF120" s="550"/>
      <c r="AG120" s="550"/>
      <c r="AH120" s="550"/>
      <c r="AI120" s="550" t="s">
        <v>734</v>
      </c>
      <c r="AJ120" s="550"/>
      <c r="AK120" s="550"/>
      <c r="AL120" s="550"/>
      <c r="AM120" s="550" t="s">
        <v>762</v>
      </c>
      <c r="AN120" s="550"/>
      <c r="AO120" s="550"/>
      <c r="AP120" s="550"/>
      <c r="AQ120" s="550" t="s">
        <v>747</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746</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t="s">
        <v>746</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2"/>
      <c r="E430" s="175" t="s">
        <v>397</v>
      </c>
      <c r="F430" s="895"/>
      <c r="G430" s="896" t="s">
        <v>252</v>
      </c>
      <c r="H430" s="126"/>
      <c r="I430" s="126"/>
      <c r="J430" s="897" t="s">
        <v>714</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746</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746</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t="s">
        <v>746</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746</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746</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t="s">
        <v>746</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1.2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744</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57"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752</v>
      </c>
      <c r="AH708" s="741"/>
      <c r="AI708" s="741"/>
      <c r="AJ708" s="741"/>
      <c r="AK708" s="741"/>
      <c r="AL708" s="741"/>
      <c r="AM708" s="741"/>
      <c r="AN708" s="741"/>
      <c r="AO708" s="741"/>
      <c r="AP708" s="741"/>
      <c r="AQ708" s="741"/>
      <c r="AR708" s="741"/>
      <c r="AS708" s="741"/>
      <c r="AT708" s="741"/>
      <c r="AU708" s="741"/>
      <c r="AV708" s="741"/>
      <c r="AW708" s="741"/>
      <c r="AX708" s="742"/>
    </row>
    <row r="709" spans="1:50" ht="44.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787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787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4"/>
      <c r="E726" s="834"/>
      <c r="F726" s="835"/>
      <c r="G726" s="576" t="s">
        <v>789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1" t="s">
        <v>670</v>
      </c>
      <c r="B737" s="211"/>
      <c r="C737" s="211"/>
      <c r="D737" s="212"/>
      <c r="E737" s="955" t="s">
        <v>714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395</v>
      </c>
      <c r="B738" s="361"/>
      <c r="C738" s="361"/>
      <c r="D738" s="361"/>
      <c r="E738" s="955" t="s">
        <v>714</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394</v>
      </c>
      <c r="B739" s="361"/>
      <c r="C739" s="361"/>
      <c r="D739" s="361"/>
      <c r="E739" s="955" t="s">
        <v>714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393</v>
      </c>
      <c r="B740" s="361"/>
      <c r="C740" s="361"/>
      <c r="D740" s="361"/>
      <c r="E740" s="955" t="s">
        <v>714</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392</v>
      </c>
      <c r="B741" s="361"/>
      <c r="C741" s="361"/>
      <c r="D741" s="361"/>
      <c r="E741" s="955" t="s">
        <v>737</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391</v>
      </c>
      <c r="B742" s="361"/>
      <c r="C742" s="361"/>
      <c r="D742" s="361"/>
      <c r="E742" s="955" t="s">
        <v>738</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390</v>
      </c>
      <c r="B743" s="361"/>
      <c r="C743" s="361"/>
      <c r="D743" s="361"/>
      <c r="E743" s="955" t="s">
        <v>739</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389</v>
      </c>
      <c r="B744" s="361"/>
      <c r="C744" s="361"/>
      <c r="D744" s="361"/>
      <c r="E744" s="955" t="s">
        <v>740</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388</v>
      </c>
      <c r="B745" s="361"/>
      <c r="C745" s="361"/>
      <c r="D745" s="361"/>
      <c r="E745" s="992" t="s">
        <v>741</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543</v>
      </c>
      <c r="B746" s="361"/>
      <c r="C746" s="361"/>
      <c r="D746" s="361"/>
      <c r="E746" s="961" t="s">
        <v>708</v>
      </c>
      <c r="F746" s="959"/>
      <c r="G746" s="959"/>
      <c r="H746" s="100" t="str">
        <f>IF(E746="","","-")</f>
        <v>-</v>
      </c>
      <c r="I746" s="959"/>
      <c r="J746" s="959"/>
      <c r="K746" s="100" t="str">
        <f>IF(I746="","","-")</f>
        <v/>
      </c>
      <c r="L746" s="960">
        <v>695</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507</v>
      </c>
      <c r="B747" s="361"/>
      <c r="C747" s="361"/>
      <c r="D747" s="361"/>
      <c r="E747" s="961" t="s">
        <v>708</v>
      </c>
      <c r="F747" s="959"/>
      <c r="G747" s="959"/>
      <c r="H747" s="100" t="str">
        <f>IF(E747="","","-")</f>
        <v>-</v>
      </c>
      <c r="I747" s="959"/>
      <c r="J747" s="959"/>
      <c r="K747" s="100" t="str">
        <f>IF(I747="","","-")</f>
        <v/>
      </c>
      <c r="L747" s="960">
        <v>710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19.2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795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792</v>
      </c>
      <c r="H789" s="669"/>
      <c r="I789" s="669"/>
      <c r="J789" s="669"/>
      <c r="K789" s="670"/>
      <c r="L789" s="662" t="s">
        <v>794</v>
      </c>
      <c r="M789" s="663"/>
      <c r="N789" s="663"/>
      <c r="O789" s="663"/>
      <c r="P789" s="663"/>
      <c r="Q789" s="663"/>
      <c r="R789" s="663"/>
      <c r="S789" s="663"/>
      <c r="T789" s="663"/>
      <c r="U789" s="663"/>
      <c r="V789" s="663"/>
      <c r="W789" s="663"/>
      <c r="X789" s="664"/>
      <c r="Y789" s="382">
        <v>1216</v>
      </c>
      <c r="Z789" s="383"/>
      <c r="AA789" s="383"/>
      <c r="AB789" s="800"/>
      <c r="AC789" s="668" t="s">
        <v>767</v>
      </c>
      <c r="AD789" s="669"/>
      <c r="AE789" s="669"/>
      <c r="AF789" s="669"/>
      <c r="AG789" s="670"/>
      <c r="AH789" s="662" t="s">
        <v>779</v>
      </c>
      <c r="AI789" s="663"/>
      <c r="AJ789" s="663"/>
      <c r="AK789" s="663"/>
      <c r="AL789" s="663"/>
      <c r="AM789" s="663"/>
      <c r="AN789" s="663"/>
      <c r="AO789" s="663"/>
      <c r="AP789" s="663"/>
      <c r="AQ789" s="663"/>
      <c r="AR789" s="663"/>
      <c r="AS789" s="663"/>
      <c r="AT789" s="664"/>
      <c r="AU789" s="382">
        <v>18</v>
      </c>
      <c r="AV789" s="383"/>
      <c r="AW789" s="383"/>
      <c r="AX789" s="384"/>
    </row>
    <row r="790" spans="1:51" ht="24.75" customHeight="1" x14ac:dyDescent="0.15">
      <c r="A790" s="629"/>
      <c r="B790" s="630"/>
      <c r="C790" s="630"/>
      <c r="D790" s="630"/>
      <c r="E790" s="630"/>
      <c r="F790" s="631"/>
      <c r="G790" s="604" t="s">
        <v>793</v>
      </c>
      <c r="H790" s="605"/>
      <c r="I790" s="605"/>
      <c r="J790" s="605"/>
      <c r="K790" s="606"/>
      <c r="L790" s="596" t="s">
        <v>793</v>
      </c>
      <c r="M790" s="597"/>
      <c r="N790" s="597"/>
      <c r="O790" s="597"/>
      <c r="P790" s="597"/>
      <c r="Q790" s="597"/>
      <c r="R790" s="597"/>
      <c r="S790" s="597"/>
      <c r="T790" s="597"/>
      <c r="U790" s="597"/>
      <c r="V790" s="597"/>
      <c r="W790" s="597"/>
      <c r="X790" s="598"/>
      <c r="Y790" s="599">
        <v>122</v>
      </c>
      <c r="Z790" s="600"/>
      <c r="AA790" s="600"/>
      <c r="AB790" s="610"/>
      <c r="AC790" s="604" t="s">
        <v>780</v>
      </c>
      <c r="AD790" s="605"/>
      <c r="AE790" s="605"/>
      <c r="AF790" s="605"/>
      <c r="AG790" s="606"/>
      <c r="AH790" s="596" t="s">
        <v>764</v>
      </c>
      <c r="AI790" s="597"/>
      <c r="AJ790" s="597"/>
      <c r="AK790" s="597"/>
      <c r="AL790" s="597"/>
      <c r="AM790" s="597"/>
      <c r="AN790" s="597"/>
      <c r="AO790" s="597"/>
      <c r="AP790" s="597"/>
      <c r="AQ790" s="597"/>
      <c r="AR790" s="597"/>
      <c r="AS790" s="597"/>
      <c r="AT790" s="598"/>
      <c r="AU790" s="599">
        <v>14</v>
      </c>
      <c r="AV790" s="600"/>
      <c r="AW790" s="600"/>
      <c r="AX790" s="601"/>
    </row>
    <row r="791" spans="1:51" ht="24.75" customHeight="1" x14ac:dyDescent="0.15">
      <c r="A791" s="629"/>
      <c r="B791" s="630"/>
      <c r="C791" s="630"/>
      <c r="D791" s="630"/>
      <c r="E791" s="630"/>
      <c r="F791" s="631"/>
      <c r="G791" s="604" t="s">
        <v>767</v>
      </c>
      <c r="H791" s="605"/>
      <c r="I791" s="605"/>
      <c r="J791" s="605"/>
      <c r="K791" s="606"/>
      <c r="L791" s="596" t="s">
        <v>767</v>
      </c>
      <c r="M791" s="597"/>
      <c r="N791" s="597"/>
      <c r="O791" s="597"/>
      <c r="P791" s="597"/>
      <c r="Q791" s="597"/>
      <c r="R791" s="597"/>
      <c r="S791" s="597"/>
      <c r="T791" s="597"/>
      <c r="U791" s="597"/>
      <c r="V791" s="597"/>
      <c r="W791" s="597"/>
      <c r="X791" s="598"/>
      <c r="Y791" s="599">
        <v>3</v>
      </c>
      <c r="Z791" s="600"/>
      <c r="AA791" s="600"/>
      <c r="AB791" s="610"/>
      <c r="AC791" s="604" t="s">
        <v>765</v>
      </c>
      <c r="AD791" s="605"/>
      <c r="AE791" s="605"/>
      <c r="AF791" s="605"/>
      <c r="AG791" s="606"/>
      <c r="AH791" s="596" t="s">
        <v>766</v>
      </c>
      <c r="AI791" s="597"/>
      <c r="AJ791" s="597"/>
      <c r="AK791" s="597"/>
      <c r="AL791" s="597"/>
      <c r="AM791" s="597"/>
      <c r="AN791" s="597"/>
      <c r="AO791" s="597"/>
      <c r="AP791" s="597"/>
      <c r="AQ791" s="597"/>
      <c r="AR791" s="597"/>
      <c r="AS791" s="597"/>
      <c r="AT791" s="598"/>
      <c r="AU791" s="599">
        <v>5</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771</v>
      </c>
      <c r="AD792" s="605"/>
      <c r="AE792" s="605"/>
      <c r="AF792" s="605"/>
      <c r="AG792" s="606"/>
      <c r="AH792" s="596" t="s">
        <v>781</v>
      </c>
      <c r="AI792" s="597"/>
      <c r="AJ792" s="597"/>
      <c r="AK792" s="597"/>
      <c r="AL792" s="597"/>
      <c r="AM792" s="597"/>
      <c r="AN792" s="597"/>
      <c r="AO792" s="597"/>
      <c r="AP792" s="597"/>
      <c r="AQ792" s="597"/>
      <c r="AR792" s="597"/>
      <c r="AS792" s="597"/>
      <c r="AT792" s="598"/>
      <c r="AU792" s="599">
        <v>4</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769</v>
      </c>
      <c r="AD793" s="605"/>
      <c r="AE793" s="605"/>
      <c r="AF793" s="605"/>
      <c r="AG793" s="606"/>
      <c r="AH793" s="596" t="s">
        <v>782</v>
      </c>
      <c r="AI793" s="597"/>
      <c r="AJ793" s="597"/>
      <c r="AK793" s="597"/>
      <c r="AL793" s="597"/>
      <c r="AM793" s="597"/>
      <c r="AN793" s="597"/>
      <c r="AO793" s="597"/>
      <c r="AP793" s="597"/>
      <c r="AQ793" s="597"/>
      <c r="AR793" s="597"/>
      <c r="AS793" s="597"/>
      <c r="AT793" s="598"/>
      <c r="AU793" s="599">
        <v>3</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775</v>
      </c>
      <c r="AD794" s="605"/>
      <c r="AE794" s="605"/>
      <c r="AF794" s="605"/>
      <c r="AG794" s="606"/>
      <c r="AH794" s="596" t="s">
        <v>783</v>
      </c>
      <c r="AI794" s="597"/>
      <c r="AJ794" s="597"/>
      <c r="AK794" s="597"/>
      <c r="AL794" s="597"/>
      <c r="AM794" s="597"/>
      <c r="AN794" s="597"/>
      <c r="AO794" s="597"/>
      <c r="AP794" s="597"/>
      <c r="AQ794" s="597"/>
      <c r="AR794" s="597"/>
      <c r="AS794" s="597"/>
      <c r="AT794" s="598"/>
      <c r="AU794" s="599">
        <v>1</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776</v>
      </c>
      <c r="AD795" s="605"/>
      <c r="AE795" s="605"/>
      <c r="AF795" s="605"/>
      <c r="AG795" s="606"/>
      <c r="AH795" s="596" t="s">
        <v>778</v>
      </c>
      <c r="AI795" s="597"/>
      <c r="AJ795" s="597"/>
      <c r="AK795" s="597"/>
      <c r="AL795" s="597"/>
      <c r="AM795" s="597"/>
      <c r="AN795" s="597"/>
      <c r="AO795" s="597"/>
      <c r="AP795" s="597"/>
      <c r="AQ795" s="597"/>
      <c r="AR795" s="597"/>
      <c r="AS795" s="597"/>
      <c r="AT795" s="598"/>
      <c r="AU795" s="599">
        <v>1</v>
      </c>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46</v>
      </c>
      <c r="AV799" s="827"/>
      <c r="AW799" s="827"/>
      <c r="AX799" s="829"/>
    </row>
    <row r="800" spans="1:51" ht="24.75" customHeight="1" x14ac:dyDescent="0.15">
      <c r="A800" s="629"/>
      <c r="B800" s="630"/>
      <c r="C800" s="630"/>
      <c r="D800" s="630"/>
      <c r="E800" s="630"/>
      <c r="F800" s="631"/>
      <c r="G800" s="593" t="s">
        <v>790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763</v>
      </c>
      <c r="H802" s="830"/>
      <c r="I802" s="830"/>
      <c r="J802" s="830"/>
      <c r="K802" s="831"/>
      <c r="L802" s="662" t="s">
        <v>764</v>
      </c>
      <c r="M802" s="663"/>
      <c r="N802" s="663"/>
      <c r="O802" s="663"/>
      <c r="P802" s="663"/>
      <c r="Q802" s="663"/>
      <c r="R802" s="663"/>
      <c r="S802" s="663"/>
      <c r="T802" s="663"/>
      <c r="U802" s="663"/>
      <c r="V802" s="663"/>
      <c r="W802" s="663"/>
      <c r="X802" s="664"/>
      <c r="Y802" s="382">
        <v>17</v>
      </c>
      <c r="Z802" s="383"/>
      <c r="AA802" s="383"/>
      <c r="AB802" s="800"/>
      <c r="AC802" s="668" t="s">
        <v>767</v>
      </c>
      <c r="AD802" s="669"/>
      <c r="AE802" s="669"/>
      <c r="AF802" s="669"/>
      <c r="AG802" s="670"/>
      <c r="AH802" s="662" t="s">
        <v>767</v>
      </c>
      <c r="AI802" s="663"/>
      <c r="AJ802" s="663"/>
      <c r="AK802" s="663"/>
      <c r="AL802" s="663"/>
      <c r="AM802" s="663"/>
      <c r="AN802" s="663"/>
      <c r="AO802" s="663"/>
      <c r="AP802" s="663"/>
      <c r="AQ802" s="663"/>
      <c r="AR802" s="663"/>
      <c r="AS802" s="663"/>
      <c r="AT802" s="664"/>
      <c r="AU802" s="382">
        <v>3</v>
      </c>
      <c r="AV802" s="383"/>
      <c r="AW802" s="383"/>
      <c r="AX802" s="384"/>
      <c r="AY802">
        <f t="shared" ref="AY802:AY812" si="115">$AY$800</f>
        <v>2</v>
      </c>
    </row>
    <row r="803" spans="1:51" ht="24.75" customHeight="1" x14ac:dyDescent="0.15">
      <c r="A803" s="629"/>
      <c r="B803" s="630"/>
      <c r="C803" s="630"/>
      <c r="D803" s="630"/>
      <c r="E803" s="630"/>
      <c r="F803" s="631"/>
      <c r="G803" s="604" t="s">
        <v>765</v>
      </c>
      <c r="H803" s="605"/>
      <c r="I803" s="605"/>
      <c r="J803" s="605"/>
      <c r="K803" s="606"/>
      <c r="L803" s="596" t="s">
        <v>766</v>
      </c>
      <c r="M803" s="597"/>
      <c r="N803" s="597"/>
      <c r="O803" s="597"/>
      <c r="P803" s="597"/>
      <c r="Q803" s="597"/>
      <c r="R803" s="597"/>
      <c r="S803" s="597"/>
      <c r="T803" s="597"/>
      <c r="U803" s="597"/>
      <c r="V803" s="597"/>
      <c r="W803" s="597"/>
      <c r="X803" s="598"/>
      <c r="Y803" s="599">
        <v>5</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t="s">
        <v>767</v>
      </c>
      <c r="H804" s="605"/>
      <c r="I804" s="605"/>
      <c r="J804" s="605"/>
      <c r="K804" s="606"/>
      <c r="L804" s="596" t="s">
        <v>768</v>
      </c>
      <c r="M804" s="597"/>
      <c r="N804" s="597"/>
      <c r="O804" s="597"/>
      <c r="P804" s="597"/>
      <c r="Q804" s="597"/>
      <c r="R804" s="597"/>
      <c r="S804" s="597"/>
      <c r="T804" s="597"/>
      <c r="U804" s="597"/>
      <c r="V804" s="597"/>
      <c r="W804" s="597"/>
      <c r="X804" s="598"/>
      <c r="Y804" s="599">
        <v>5</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t="s">
        <v>769</v>
      </c>
      <c r="H805" s="605"/>
      <c r="I805" s="605"/>
      <c r="J805" s="605"/>
      <c r="K805" s="606"/>
      <c r="L805" s="596" t="s">
        <v>770</v>
      </c>
      <c r="M805" s="597"/>
      <c r="N805" s="597"/>
      <c r="O805" s="597"/>
      <c r="P805" s="597"/>
      <c r="Q805" s="597"/>
      <c r="R805" s="597"/>
      <c r="S805" s="597"/>
      <c r="T805" s="597"/>
      <c r="U805" s="597"/>
      <c r="V805" s="597"/>
      <c r="W805" s="597"/>
      <c r="X805" s="598"/>
      <c r="Y805" s="599">
        <v>5</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t="s">
        <v>771</v>
      </c>
      <c r="H806" s="605"/>
      <c r="I806" s="605"/>
      <c r="J806" s="605"/>
      <c r="K806" s="606"/>
      <c r="L806" s="596" t="s">
        <v>772</v>
      </c>
      <c r="M806" s="597"/>
      <c r="N806" s="597"/>
      <c r="O806" s="597"/>
      <c r="P806" s="597"/>
      <c r="Q806" s="597"/>
      <c r="R806" s="597"/>
      <c r="S806" s="597"/>
      <c r="T806" s="597"/>
      <c r="U806" s="597"/>
      <c r="V806" s="597"/>
      <c r="W806" s="597"/>
      <c r="X806" s="598"/>
      <c r="Y806" s="599">
        <v>3</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t="s">
        <v>773</v>
      </c>
      <c r="H807" s="605"/>
      <c r="I807" s="605"/>
      <c r="J807" s="605"/>
      <c r="K807" s="606"/>
      <c r="L807" s="596" t="s">
        <v>774</v>
      </c>
      <c r="M807" s="597"/>
      <c r="N807" s="597"/>
      <c r="O807" s="597"/>
      <c r="P807" s="597"/>
      <c r="Q807" s="597"/>
      <c r="R807" s="597"/>
      <c r="S807" s="597"/>
      <c r="T807" s="597"/>
      <c r="U807" s="597"/>
      <c r="V807" s="597"/>
      <c r="W807" s="597"/>
      <c r="X807" s="598"/>
      <c r="Y807" s="599">
        <v>3</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t="s">
        <v>775</v>
      </c>
      <c r="H808" s="605"/>
      <c r="I808" s="605"/>
      <c r="J808" s="605"/>
      <c r="K808" s="606"/>
      <c r="L808" s="596" t="s">
        <v>777</v>
      </c>
      <c r="M808" s="597"/>
      <c r="N808" s="597"/>
      <c r="O808" s="597"/>
      <c r="P808" s="597"/>
      <c r="Q808" s="597"/>
      <c r="R808" s="597"/>
      <c r="S808" s="597"/>
      <c r="T808" s="597"/>
      <c r="U808" s="597"/>
      <c r="V808" s="597"/>
      <c r="W808" s="597"/>
      <c r="X808" s="598"/>
      <c r="Y808" s="599">
        <v>1</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t="s">
        <v>776</v>
      </c>
      <c r="H809" s="605"/>
      <c r="I809" s="605"/>
      <c r="J809" s="605"/>
      <c r="K809" s="606"/>
      <c r="L809" s="596" t="s">
        <v>778</v>
      </c>
      <c r="M809" s="597"/>
      <c r="N809" s="597"/>
      <c r="O809" s="597"/>
      <c r="P809" s="597"/>
      <c r="Q809" s="597"/>
      <c r="R809" s="597"/>
      <c r="S809" s="597"/>
      <c r="T809" s="597"/>
      <c r="U809" s="597"/>
      <c r="V809" s="597"/>
      <c r="W809" s="597"/>
      <c r="X809" s="598"/>
      <c r="Y809" s="599">
        <v>1</v>
      </c>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40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v>
      </c>
      <c r="AV812" s="827"/>
      <c r="AW812" s="827"/>
      <c r="AX812" s="829"/>
      <c r="AY812">
        <f t="shared" si="115"/>
        <v>2</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125.25" customHeight="1" x14ac:dyDescent="0.15">
      <c r="A845" s="370">
        <v>1</v>
      </c>
      <c r="B845" s="370">
        <v>1</v>
      </c>
      <c r="C845" s="358" t="s">
        <v>796</v>
      </c>
      <c r="D845" s="343"/>
      <c r="E845" s="343"/>
      <c r="F845" s="343"/>
      <c r="G845" s="343"/>
      <c r="H845" s="343"/>
      <c r="I845" s="343"/>
      <c r="J845" s="344">
        <v>9011001029944</v>
      </c>
      <c r="K845" s="345"/>
      <c r="L845" s="345"/>
      <c r="M845" s="345"/>
      <c r="N845" s="345"/>
      <c r="O845" s="345"/>
      <c r="P845" s="359" t="s">
        <v>797</v>
      </c>
      <c r="Q845" s="346"/>
      <c r="R845" s="346"/>
      <c r="S845" s="346"/>
      <c r="T845" s="346"/>
      <c r="U845" s="346"/>
      <c r="V845" s="346"/>
      <c r="W845" s="346"/>
      <c r="X845" s="346"/>
      <c r="Y845" s="347">
        <v>1341</v>
      </c>
      <c r="Z845" s="348"/>
      <c r="AA845" s="348"/>
      <c r="AB845" s="349"/>
      <c r="AC845" s="350" t="s">
        <v>377</v>
      </c>
      <c r="AD845" s="351"/>
      <c r="AE845" s="351"/>
      <c r="AF845" s="351"/>
      <c r="AG845" s="351"/>
      <c r="AH845" s="366" t="s">
        <v>801</v>
      </c>
      <c r="AI845" s="367"/>
      <c r="AJ845" s="367"/>
      <c r="AK845" s="367"/>
      <c r="AL845" s="354" t="s">
        <v>801</v>
      </c>
      <c r="AM845" s="355"/>
      <c r="AN845" s="355"/>
      <c r="AO845" s="356"/>
      <c r="AP845" s="357" t="s">
        <v>800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75" customHeight="1" x14ac:dyDescent="0.15">
      <c r="A878" s="370">
        <v>1</v>
      </c>
      <c r="B878" s="370">
        <v>1</v>
      </c>
      <c r="C878" s="358" t="s">
        <v>757</v>
      </c>
      <c r="D878" s="343"/>
      <c r="E878" s="343"/>
      <c r="F878" s="343"/>
      <c r="G878" s="343"/>
      <c r="H878" s="343"/>
      <c r="I878" s="343"/>
      <c r="J878" s="344">
        <v>2010005001032</v>
      </c>
      <c r="K878" s="345"/>
      <c r="L878" s="345"/>
      <c r="M878" s="345"/>
      <c r="N878" s="345"/>
      <c r="O878" s="345"/>
      <c r="P878" s="907" t="s">
        <v>758</v>
      </c>
      <c r="Q878" s="908"/>
      <c r="R878" s="908"/>
      <c r="S878" s="908"/>
      <c r="T878" s="908"/>
      <c r="U878" s="908"/>
      <c r="V878" s="908"/>
      <c r="W878" s="908"/>
      <c r="X878" s="909"/>
      <c r="Y878" s="347">
        <v>46</v>
      </c>
      <c r="Z878" s="348"/>
      <c r="AA878" s="348"/>
      <c r="AB878" s="349"/>
      <c r="AC878" s="350" t="s">
        <v>371</v>
      </c>
      <c r="AD878" s="351"/>
      <c r="AE878" s="351"/>
      <c r="AF878" s="351"/>
      <c r="AG878" s="351"/>
      <c r="AH878" s="366">
        <v>1</v>
      </c>
      <c r="AI878" s="367"/>
      <c r="AJ878" s="367"/>
      <c r="AK878" s="367"/>
      <c r="AL878" s="354">
        <v>100</v>
      </c>
      <c r="AM878" s="355"/>
      <c r="AN878" s="355"/>
      <c r="AO878" s="356"/>
      <c r="AP878" s="357" t="s">
        <v>747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0.5" customHeight="1" x14ac:dyDescent="0.15">
      <c r="A911" s="370">
        <v>1</v>
      </c>
      <c r="B911" s="370">
        <v>1</v>
      </c>
      <c r="C911" s="343" t="s">
        <v>759</v>
      </c>
      <c r="D911" s="343"/>
      <c r="E911" s="343"/>
      <c r="F911" s="343"/>
      <c r="G911" s="343"/>
      <c r="H911" s="343"/>
      <c r="I911" s="343"/>
      <c r="J911" s="344">
        <v>9011105006609</v>
      </c>
      <c r="K911" s="345"/>
      <c r="L911" s="345"/>
      <c r="M911" s="345"/>
      <c r="N911" s="345"/>
      <c r="O911" s="345"/>
      <c r="P911" s="359" t="s">
        <v>760</v>
      </c>
      <c r="Q911" s="346"/>
      <c r="R911" s="346"/>
      <c r="S911" s="346"/>
      <c r="T911" s="346"/>
      <c r="U911" s="346"/>
      <c r="V911" s="346"/>
      <c r="W911" s="346"/>
      <c r="X911" s="346"/>
      <c r="Y911" s="347">
        <v>40</v>
      </c>
      <c r="Z911" s="348"/>
      <c r="AA911" s="348"/>
      <c r="AB911" s="349"/>
      <c r="AC911" s="350" t="s">
        <v>371</v>
      </c>
      <c r="AD911" s="351"/>
      <c r="AE911" s="351"/>
      <c r="AF911" s="351"/>
      <c r="AG911" s="351"/>
      <c r="AH911" s="366">
        <v>1</v>
      </c>
      <c r="AI911" s="367"/>
      <c r="AJ911" s="367"/>
      <c r="AK911" s="367"/>
      <c r="AL911" s="354">
        <v>100</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798</v>
      </c>
      <c r="D944" s="343"/>
      <c r="E944" s="343"/>
      <c r="F944" s="343"/>
      <c r="G944" s="343"/>
      <c r="H944" s="343"/>
      <c r="I944" s="343"/>
      <c r="J944" s="344">
        <v>3010501033866</v>
      </c>
      <c r="K944" s="345"/>
      <c r="L944" s="345"/>
      <c r="M944" s="345"/>
      <c r="N944" s="345"/>
      <c r="O944" s="345"/>
      <c r="P944" s="359" t="s">
        <v>799</v>
      </c>
      <c r="Q944" s="346"/>
      <c r="R944" s="346"/>
      <c r="S944" s="346"/>
      <c r="T944" s="346"/>
      <c r="U944" s="346"/>
      <c r="V944" s="346"/>
      <c r="W944" s="346"/>
      <c r="X944" s="346"/>
      <c r="Y944" s="347">
        <v>3</v>
      </c>
      <c r="Z944" s="348"/>
      <c r="AA944" s="348"/>
      <c r="AB944" s="349"/>
      <c r="AC944" s="350"/>
      <c r="AD944" s="351"/>
      <c r="AE944" s="351"/>
      <c r="AF944" s="351"/>
      <c r="AG944" s="351"/>
      <c r="AH944" s="366" t="s">
        <v>801</v>
      </c>
      <c r="AI944" s="367"/>
      <c r="AJ944" s="367"/>
      <c r="AK944" s="367"/>
      <c r="AL944" s="354" t="s">
        <v>801</v>
      </c>
      <c r="AM944" s="355"/>
      <c r="AN944" s="355"/>
      <c r="AO944" s="356"/>
      <c r="AP944" s="357" t="s">
        <v>747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746</v>
      </c>
      <c r="K1110" s="345"/>
      <c r="L1110" s="345"/>
      <c r="M1110" s="345"/>
      <c r="N1110" s="345"/>
      <c r="O1110" s="345"/>
      <c r="P1110" s="359" t="s">
        <v>747</v>
      </c>
      <c r="Q1110" s="346"/>
      <c r="R1110" s="346"/>
      <c r="S1110" s="346"/>
      <c r="T1110" s="346"/>
      <c r="U1110" s="346"/>
      <c r="V1110" s="346"/>
      <c r="W1110" s="346"/>
      <c r="X1110" s="346"/>
      <c r="Y1110" s="347" t="s">
        <v>746</v>
      </c>
      <c r="Z1110" s="348"/>
      <c r="AA1110" s="348"/>
      <c r="AB1110" s="349"/>
      <c r="AC1110" s="350"/>
      <c r="AD1110" s="351"/>
      <c r="AE1110" s="351"/>
      <c r="AF1110" s="351"/>
      <c r="AG1110" s="351"/>
      <c r="AH1110" s="352" t="s">
        <v>746</v>
      </c>
      <c r="AI1110" s="353"/>
      <c r="AJ1110" s="353"/>
      <c r="AK1110" s="353"/>
      <c r="AL1110" s="354" t="s">
        <v>746</v>
      </c>
      <c r="AM1110" s="355"/>
      <c r="AN1110" s="355"/>
      <c r="AO1110" s="356"/>
      <c r="AP1110" s="357" t="s">
        <v>747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2: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91">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186"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388</v>
      </c>
      <c r="AF2" s="1031"/>
      <c r="AG2" s="1031"/>
      <c r="AH2" s="1031"/>
      <c r="AI2" s="1031" t="s">
        <v>410</v>
      </c>
      <c r="AJ2" s="1031"/>
      <c r="AK2" s="1031"/>
      <c r="AL2" s="556"/>
      <c r="AM2" s="1031" t="s">
        <v>507</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388</v>
      </c>
      <c r="AF9" s="1031"/>
      <c r="AG9" s="1031"/>
      <c r="AH9" s="1031"/>
      <c r="AI9" s="1031" t="s">
        <v>410</v>
      </c>
      <c r="AJ9" s="1031"/>
      <c r="AK9" s="1031"/>
      <c r="AL9" s="556"/>
      <c r="AM9" s="1031" t="s">
        <v>507</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388</v>
      </c>
      <c r="AF16" s="1031"/>
      <c r="AG16" s="1031"/>
      <c r="AH16" s="1031"/>
      <c r="AI16" s="1031" t="s">
        <v>410</v>
      </c>
      <c r="AJ16" s="1031"/>
      <c r="AK16" s="1031"/>
      <c r="AL16" s="556"/>
      <c r="AM16" s="1031" t="s">
        <v>507</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388</v>
      </c>
      <c r="AF23" s="1031"/>
      <c r="AG23" s="1031"/>
      <c r="AH23" s="1031"/>
      <c r="AI23" s="1031" t="s">
        <v>410</v>
      </c>
      <c r="AJ23" s="1031"/>
      <c r="AK23" s="1031"/>
      <c r="AL23" s="556"/>
      <c r="AM23" s="1031" t="s">
        <v>507</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388</v>
      </c>
      <c r="AF30" s="1031"/>
      <c r="AG30" s="1031"/>
      <c r="AH30" s="1031"/>
      <c r="AI30" s="1031" t="s">
        <v>410</v>
      </c>
      <c r="AJ30" s="1031"/>
      <c r="AK30" s="1031"/>
      <c r="AL30" s="556"/>
      <c r="AM30" s="1031" t="s">
        <v>507</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388</v>
      </c>
      <c r="AF37" s="1031"/>
      <c r="AG37" s="1031"/>
      <c r="AH37" s="1031"/>
      <c r="AI37" s="1031" t="s">
        <v>410</v>
      </c>
      <c r="AJ37" s="1031"/>
      <c r="AK37" s="1031"/>
      <c r="AL37" s="556"/>
      <c r="AM37" s="1031" t="s">
        <v>507</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388</v>
      </c>
      <c r="AF44" s="1031"/>
      <c r="AG44" s="1031"/>
      <c r="AH44" s="1031"/>
      <c r="AI44" s="1031" t="s">
        <v>410</v>
      </c>
      <c r="AJ44" s="1031"/>
      <c r="AK44" s="1031"/>
      <c r="AL44" s="556"/>
      <c r="AM44" s="1031" t="s">
        <v>507</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388</v>
      </c>
      <c r="AF51" s="1031"/>
      <c r="AG51" s="1031"/>
      <c r="AH51" s="1031"/>
      <c r="AI51" s="1031" t="s">
        <v>410</v>
      </c>
      <c r="AJ51" s="1031"/>
      <c r="AK51" s="1031"/>
      <c r="AL51" s="556"/>
      <c r="AM51" s="1031" t="s">
        <v>507</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388</v>
      </c>
      <c r="AF58" s="1031"/>
      <c r="AG58" s="1031"/>
      <c r="AH58" s="1031"/>
      <c r="AI58" s="1031" t="s">
        <v>410</v>
      </c>
      <c r="AJ58" s="1031"/>
      <c r="AK58" s="1031"/>
      <c r="AL58" s="556"/>
      <c r="AM58" s="1031" t="s">
        <v>507</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388</v>
      </c>
      <c r="AF65" s="1031"/>
      <c r="AG65" s="1031"/>
      <c r="AH65" s="1031"/>
      <c r="AI65" s="1031" t="s">
        <v>410</v>
      </c>
      <c r="AJ65" s="1031"/>
      <c r="AK65" s="1031"/>
      <c r="AL65" s="556"/>
      <c r="AM65" s="1031" t="s">
        <v>507</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2021-05-21T09:26:40Z</cp:lastPrinted>
  <dcterms:created xsi:type="dcterms:W3CDTF">2012-03-13T00:50:25Z</dcterms:created>
  <dcterms:modified xsi:type="dcterms:W3CDTF">2021-05-21T11:03:48Z</dcterms:modified>
</cp:coreProperties>
</file>