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R３\生活支援係\99 作業依頼\01 予算係\03.05.12 令和３年度行政事業レビューシート（中間公表版）の作成について（公開プロセス候補以外）\02 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G715" authorId="0" shapeId="0">
      <text>
        <r>
          <rPr>
            <b/>
            <sz val="9"/>
            <color indexed="81"/>
            <rFont val="MS P ゴシック"/>
            <family val="3"/>
            <charset val="128"/>
          </rPr>
          <t>書きぶり要確認</t>
        </r>
      </text>
    </comment>
  </commentList>
</comments>
</file>

<file path=xl/sharedStrings.xml><?xml version="1.0" encoding="utf-8"?>
<sst xmlns="http://schemas.openxmlformats.org/spreadsheetml/2006/main" count="3115" uniqueCount="779">
  <si>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</si>
  <si>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</si>
  <si>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</si>
  <si>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</si>
  <si>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</si>
  <si>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</si>
  <si>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</si>
  <si>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</si>
  <si>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</si>
  <si>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</si>
  <si>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</si>
  <si>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</si>
  <si>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</si>
  <si>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</si>
  <si>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</si>
  <si>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</si>
  <si>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</si>
  <si>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</si>
  <si>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</si>
  <si>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</si>
  <si>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</si>
  <si>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</si>
  <si>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</si>
  <si>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</si>
  <si>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</si>
  <si>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</si>
  <si>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</si>
  <si>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</si>
  <si>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</si>
  <si>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</si>
  <si>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</si>
  <si>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</si>
  <si>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</si>
  <si>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</si>
  <si>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</si>
  <si>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</si>
  <si>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</si>
  <si>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</si>
  <si>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</si>
  <si>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</si>
  <si>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</si>
  <si>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</si>
  <si>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</si>
  <si>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</si>
  <si>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</si>
  <si>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</si>
  <si>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</si>
  <si>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</si>
  <si>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</si>
  <si>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</si>
  <si>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</si>
  <si>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</si>
  <si>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</si>
  <si>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</si>
  <si>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</si>
  <si>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</si>
  <si>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</si>
  <si>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</si>
  <si>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</si>
  <si>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</si>
  <si>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</si>
  <si>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</si>
  <si>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</si>
  <si>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</si>
  <si>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</si>
  <si>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</si>
  <si>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</si>
  <si>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</si>
  <si>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</si>
  <si>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</si>
  <si>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</si>
  <si>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</si>
  <si>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</si>
  <si>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</si>
  <si>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</si>
  <si>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</si>
  <si>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</si>
  <si>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</si>
  <si>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</si>
  <si>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</si>
  <si>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</si>
  <si>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</si>
  <si>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</si>
  <si>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</si>
  <si>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</si>
  <si>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</si>
  <si>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</si>
  <si>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</si>
  <si>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</si>
  <si>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</si>
  <si>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</si>
  <si>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</si>
  <si>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</si>
  <si>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</si>
  <si>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</si>
  <si>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</si>
  <si>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</si>
  <si>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</si>
  <si>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</si>
  <si>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</si>
  <si>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</si>
  <si>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</si>
  <si>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</si>
  <si>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</si>
  <si>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</si>
  <si>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</si>
  <si>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</si>
  <si>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</si>
  <si>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</si>
  <si>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</si>
  <si>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</si>
  <si>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</si>
  <si>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</si>
  <si>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</si>
  <si>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</si>
  <si>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</si>
  <si>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</si>
  <si>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</si>
  <si>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</si>
  <si>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</si>
  <si>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</si>
  <si>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</si>
  <si>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</si>
  <si>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</si>
  <si>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</si>
  <si>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</si>
  <si>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</si>
  <si>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</si>
  <si>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</si>
  <si>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</si>
  <si>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</si>
  <si>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</si>
  <si>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</si>
  <si>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</si>
  <si>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</si>
  <si>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</si>
  <si>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</si>
  <si>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</si>
  <si>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</si>
  <si>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</si>
  <si>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</si>
  <si>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</si>
  <si>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</si>
  <si>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</si>
  <si>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</si>
  <si>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</si>
  <si>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</si>
  <si>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</si>
  <si>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</si>
  <si>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</si>
  <si>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</si>
  <si>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</si>
  <si>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</si>
  <si>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</si>
  <si>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</si>
  <si>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</si>
  <si>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</si>
  <si>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</si>
  <si>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</si>
  <si>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</si>
  <si>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</si>
  <si>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</si>
  <si>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</si>
  <si>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</si>
  <si>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</si>
  <si>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</si>
  <si>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</si>
  <si>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</si>
  <si>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</si>
  <si>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</si>
  <si>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</si>
  <si>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</si>
  <si>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</si>
  <si>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</si>
  <si>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</si>
  <si>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</si>
  <si>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</si>
  <si>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</si>
  <si>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</si>
  <si>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</si>
  <si>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</si>
  <si>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</si>
  <si>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</si>
  <si>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</si>
  <si>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</si>
  <si>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</si>
  <si>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</si>
  <si>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</si>
  <si>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</si>
  <si>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</si>
  <si>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</si>
  <si>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</si>
  <si>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</si>
  <si>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</si>
  <si>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</si>
  <si>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</si>
  <si>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</si>
  <si>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</si>
  <si>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</si>
  <si>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</si>
  <si>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</si>
  <si>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</si>
  <si>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</si>
  <si>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</si>
  <si>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</si>
  <si>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</si>
  <si>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</si>
  <si>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</si>
  <si>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</si>
  <si>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</si>
  <si>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</si>
  <si>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</si>
  <si>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</si>
  <si>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</si>
  <si>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</si>
  <si>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</si>
  <si>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</si>
  <si>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</si>
  <si>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</si>
  <si>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</si>
  <si>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</si>
  <si>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</si>
  <si>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</si>
  <si>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</si>
  <si>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</si>
  <si>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</si>
  <si>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</si>
  <si>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</si>
  <si>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</si>
  <si>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</si>
  <si>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</si>
  <si>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</si>
  <si>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</si>
  <si>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</si>
  <si>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</si>
  <si>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</si>
  <si>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</si>
  <si>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</si>
  <si>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</si>
  <si>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</si>
  <si>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</si>
  <si>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</si>
  <si>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</si>
  <si>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</si>
  <si>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</si>
  <si>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</si>
  <si>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</si>
  <si>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</si>
  <si>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</si>
  <si>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</si>
  <si>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</si>
  <si>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</si>
  <si>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</si>
  <si>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</si>
  <si>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</si>
  <si>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</si>
  <si>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</si>
  <si>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</si>
  <si>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</si>
  <si>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</si>
  <si>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</si>
  <si>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</si>
  <si>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</si>
  <si>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</si>
  <si>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</si>
  <si>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</si>
  <si>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</si>
  <si>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</si>
  <si>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</si>
  <si>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</si>
  <si>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</si>
  <si>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</si>
  <si>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</si>
  <si>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</si>
  <si>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</si>
  <si>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</si>
  <si>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</si>
  <si>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</si>
  <si>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</si>
  <si>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</si>
  <si>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</si>
  <si>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</si>
  <si>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</si>
  <si>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</si>
  <si>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</si>
  <si>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</si>
  <si>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</si>
  <si>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</si>
  <si>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</si>
  <si>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</si>
  <si>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</si>
  <si>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</si>
  <si>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</si>
  <si>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</si>
  <si>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</si>
  <si>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</si>
  <si>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</si>
  <si>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</si>
  <si>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</si>
  <si>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</si>
  <si>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</si>
  <si>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</si>
  <si>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</si>
  <si>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</si>
  <si>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</si>
  <si>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</si>
  <si>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</si>
  <si>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</si>
  <si>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</si>
  <si>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</si>
  <si>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</si>
  <si>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</si>
  <si>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</si>
  <si>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</si>
  <si>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</si>
  <si>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</si>
  <si>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</si>
  <si>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</si>
  <si>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</si>
  <si>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</si>
  <si>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</si>
  <si>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</si>
  <si>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</si>
  <si>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</si>
  <si>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</si>
  <si>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</si>
  <si>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</si>
  <si>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</si>
  <si>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</si>
  <si>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</si>
  <si>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</si>
  <si>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</si>
  <si>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</si>
  <si>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</si>
  <si>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</si>
  <si>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</si>
  <si>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</si>
  <si>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</si>
  <si>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</si>
  <si>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</si>
  <si>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</si>
  <si>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</si>
  <si>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</si>
  <si>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</si>
  <si>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</si>
  <si>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</si>
  <si>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</si>
  <si>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</si>
  <si>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</si>
  <si>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</si>
  <si>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</si>
  <si>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</si>
  <si>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</si>
  <si>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</si>
  <si>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</si>
  <si>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</si>
  <si>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</si>
  <si>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</si>
  <si>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</si>
  <si>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</si>
  <si>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</si>
  <si>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</si>
  <si>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</si>
  <si>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</si>
  <si>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</si>
  <si>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</si>
  <si>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</si>
  <si>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</si>
  <si>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</si>
  <si>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</si>
  <si>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</si>
  <si>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</si>
  <si>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</si>
  <si>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</si>
  <si>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</si>
  <si>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</si>
  <si>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</si>
  <si>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</si>
  <si>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</si>
  <si>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</si>
  <si>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</si>
  <si>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</si>
  <si>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</si>
  <si>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</si>
  <si>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</si>
  <si>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</si>
  <si>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</si>
  <si>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</si>
  <si>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</si>
  <si>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</si>
  <si>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</si>
  <si>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</si>
  <si>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</si>
  <si>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</si>
  <si>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</si>
  <si>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</si>
  <si>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</si>
  <si>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</si>
  <si>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</si>
  <si>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</si>
  <si>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</si>
  <si>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</si>
  <si>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</si>
  <si>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</si>
  <si>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</si>
  <si>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</si>
  <si>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</si>
  <si>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</si>
  <si>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</si>
  <si>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</si>
  <si>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</si>
  <si>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</si>
  <si>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</si>
  <si>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</si>
  <si>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</si>
  <si>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</si>
  <si>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</si>
  <si>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</si>
  <si>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</si>
  <si>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</si>
  <si>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</si>
  <si>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</si>
  <si>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</si>
  <si>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</si>
  <si>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</si>
  <si>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</si>
  <si>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</si>
  <si>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</si>
  <si>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</si>
  <si>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</si>
  <si>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</si>
  <si>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</si>
  <si>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</si>
  <si>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</si>
  <si>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</si>
  <si>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</si>
  <si>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</si>
  <si>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</si>
  <si>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</si>
  <si>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</si>
  <si>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</si>
  <si>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</si>
  <si>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</si>
  <si>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</si>
  <si>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</si>
  <si>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</si>
  <si>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</si>
  <si>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</si>
  <si>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</si>
  <si>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</si>
  <si>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</si>
  <si>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</si>
  <si>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</si>
  <si>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</si>
  <si>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</si>
  <si>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</si>
  <si>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</si>
  <si>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</si>
  <si>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</si>
  <si>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</si>
  <si>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</si>
  <si>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</si>
  <si>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</si>
  <si>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</si>
  <si>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</si>
  <si>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</si>
  <si>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</si>
  <si>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</si>
  <si>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</si>
  <si>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</si>
  <si>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</si>
  <si>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</si>
  <si>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</si>
  <si>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</si>
  <si>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</si>
  <si>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</si>
  <si>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</si>
  <si>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</si>
  <si>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</si>
  <si>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</si>
  <si>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</si>
  <si>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</si>
  <si>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</si>
  <si>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</si>
  <si>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</si>
  <si>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</si>
  <si>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</si>
  <si>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</si>
  <si>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</si>
  <si>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</si>
  <si>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</si>
  <si>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</si>
  <si>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</si>
  <si>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</si>
  <si>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</si>
  <si>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</si>
  <si>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</si>
  <si>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</si>
  <si>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</si>
  <si>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</si>
  <si>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</si>
  <si>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</si>
  <si>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</si>
  <si>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</si>
  <si>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</si>
  <si>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</si>
  <si>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</si>
  <si>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</si>
  <si>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</si>
  <si>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</si>
  <si>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</si>
  <si>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</si>
  <si>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</si>
  <si>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</si>
  <si>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</si>
  <si>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</si>
  <si>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</si>
  <si>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</si>
  <si>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</si>
  <si>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</si>
  <si>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</si>
  <si>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</si>
  <si>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</si>
  <si>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</si>
  <si>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</si>
  <si>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</si>
  <si>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</si>
  <si>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</si>
  <si>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</si>
  <si>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</si>
  <si>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</si>
  <si>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</si>
  <si>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</si>
  <si>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</si>
  <si>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</si>
  <si>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</si>
  <si>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</si>
  <si>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</si>
  <si>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</si>
  <si>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</si>
  <si>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</si>
  <si>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</si>
  <si>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</si>
  <si>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</si>
  <si>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</si>
  <si>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</si>
  <si>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</si>
  <si>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</si>
  <si>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</si>
  <si>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</si>
  <si>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</si>
  <si>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</si>
  <si>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</si>
  <si>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</si>
  <si>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</si>
  <si>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</si>
  <si>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</si>
  <si>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</si>
  <si>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</si>
  <si>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</si>
  <si>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</si>
  <si>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</si>
  <si>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</si>
  <si>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</si>
  <si>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</si>
  <si>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</si>
  <si>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</si>
  <si>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</si>
  <si>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</si>
  <si>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</si>
  <si>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</si>
  <si>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</si>
  <si>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</si>
  <si>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</si>
  <si>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</si>
  <si>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</si>
  <si>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</si>
  <si>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</si>
  <si>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</si>
  <si>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</si>
  <si>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</si>
  <si>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</si>
  <si>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</si>
  <si>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</si>
  <si>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</si>
  <si>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</si>
  <si>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</si>
  <si>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</si>
  <si>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</si>
  <si>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</si>
  <si>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</si>
  <si>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</si>
  <si>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</si>
  <si>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</si>
  <si>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</si>
  <si>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</si>
  <si>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</si>
  <si>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</si>
  <si>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</si>
  <si>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</si>
  <si>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</si>
  <si>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</si>
  <si>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</si>
  <si>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</si>
  <si>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</si>
  <si>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</si>
  <si>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</si>
  <si>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</si>
  <si>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</si>
  <si>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</si>
  <si>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</si>
  <si>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</si>
  <si>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</si>
  <si>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</si>
  <si>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</si>
  <si>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</si>
  <si>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</si>
  <si>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</si>
  <si>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</si>
  <si>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</si>
  <si>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</si>
  <si>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</si>
  <si>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</si>
  <si>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</si>
  <si>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</si>
  <si>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</si>
  <si>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</si>
  <si>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</si>
  <si>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</si>
  <si>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</si>
  <si>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</si>
  <si>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</si>
  <si>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</si>
  <si>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</si>
  <si>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</si>
  <si>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</si>
  <si>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</si>
  <si>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</si>
  <si>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</si>
  <si>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</si>
  <si>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</si>
  <si>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</si>
  <si>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</si>
  <si>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</si>
  <si>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</si>
  <si>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</si>
  <si>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</si>
  <si>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</si>
  <si>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</si>
  <si>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</si>
  <si>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</si>
  <si>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</si>
  <si>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</si>
  <si>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</si>
  <si>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</si>
  <si>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</si>
  <si>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</si>
  <si>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</si>
  <si>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</si>
  <si>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</si>
  <si>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</si>
  <si>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</si>
  <si>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</si>
  <si>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</si>
  <si>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</si>
  <si>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</si>
  <si>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</si>
  <si>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</si>
  <si>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</si>
  <si>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</si>
  <si>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</si>
  <si>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</si>
  <si>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</si>
  <si>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</si>
  <si>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</si>
  <si>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</si>
  <si>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</si>
  <si>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</si>
  <si>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</si>
  <si>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</si>
  <si>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</si>
  <si>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</si>
  <si>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</si>
  <si>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</si>
  <si>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</si>
  <si>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</si>
  <si>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</si>
  <si>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</si>
  <si>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</si>
  <si>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</si>
  <si>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</si>
  <si>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</si>
  <si>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</si>
  <si>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</si>
  <si>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</si>
  <si>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</si>
  <si>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</si>
  <si>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</si>
  <si>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</si>
  <si>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</si>
  <si>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</si>
  <si>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</si>
  <si>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</si>
  <si>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</si>
  <si>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</si>
  <si>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</si>
  <si>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</si>
  <si>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</si>
  <si>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</si>
  <si>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</si>
  <si>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</si>
  <si>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</si>
  <si>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母子父子寡婦福祉貸付金</t>
  </si>
  <si>
    <t>子ども家庭局</t>
  </si>
  <si>
    <t>室長　上井 正純</t>
  </si>
  <si>
    <t>昭和28年度</t>
  </si>
  <si>
    <t>終了予定なし</t>
  </si>
  <si>
    <t>家庭福祉課母子家庭等自立支援室</t>
  </si>
  <si>
    <t>母子及び父子並びに寡婦福祉法第13条、第32条及び第37条</t>
  </si>
  <si>
    <t>・母子家庭等及び寡婦の生活の安定と向上のための措置に関する基本的な方針（令和２年３月23日厚生労働省告示第417号）
・子供の貧困対策に関する大綱（令和元年11月29日閣議決定）</t>
  </si>
  <si>
    <t>母子家庭及び父子家庭並びに寡婦の経済的自立の助成と生活意欲の助長を図り、あわせてこれらの児童等の福祉を増進することを目的とする。</t>
  </si>
  <si>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</si>
  <si>
    <t>-</t>
  </si>
  <si>
    <t>貸付件数等と母子家庭等の自立や児童等の福祉の増進の状況を数値的に関連づけることは不可能であるため、目標値の設定は困難である。</t>
  </si>
  <si>
    <t>母子福祉資金貸付金における現年度償還率の向上</t>
  </si>
  <si>
    <t>償還率</t>
  </si>
  <si>
    <t>精査中</t>
  </si>
  <si>
    <t>父子福祉資金貸付金における現年度償還率の向上</t>
  </si>
  <si>
    <t>寡婦福祉資金貸付金における現年度償還率の向上</t>
  </si>
  <si>
    <t>自治体から母子家庭及び父子家庭並びに寡婦に対する貸付件数</t>
  </si>
  <si>
    <t>件</t>
  </si>
  <si>
    <t>執行額（X）／貸付件数（Y)</t>
    <phoneticPr fontId="5"/>
  </si>
  <si>
    <t>円</t>
  </si>
  <si>
    <t>Ｘ/Ｙ</t>
    <phoneticPr fontId="5"/>
  </si>
  <si>
    <t>1,223,383,000/31,670</t>
  </si>
  <si>
    <t>ひとり親家庭の自立を図ること（Ⅶ－４）</t>
  </si>
  <si>
    <t>ひとり親家庭の自立のための総合的な支援を図ること（Ⅶ－４－１）</t>
  </si>
  <si>
    <t>416</t>
  </si>
  <si>
    <t>375</t>
  </si>
  <si>
    <t>323</t>
  </si>
  <si>
    <t>686</t>
  </si>
  <si>
    <t>689</t>
  </si>
  <si>
    <t>703</t>
  </si>
  <si>
    <t>672</t>
  </si>
  <si>
    <t>673</t>
  </si>
  <si>
    <t>0671</t>
  </si>
  <si>
    <t>○</t>
  </si>
  <si>
    <t>厚労</t>
  </si>
  <si>
    <t>-</t>
    <phoneticPr fontId="5"/>
  </si>
  <si>
    <t>1,077,086,000/28,147</t>
    <phoneticPr fontId="5"/>
  </si>
  <si>
    <t>2,068,756,000/28,147</t>
    <phoneticPr fontId="5"/>
  </si>
  <si>
    <t>母子家庭等の経済的自立の助成と生活意欲の助長を図り、あわせてこれらの児童等の福祉を増進することを目的とした事業であり、広く国民のニーズがあり、社会のニーズを反映している。</t>
  </si>
  <si>
    <t>母子家庭等の置かれている社会的、経済的な事情を考慮すると、一般家庭と同様の保護では母子等の福祉の増進を図ることは難しいため、法律により国が地方自治体に貸し付けることとしている。</t>
  </si>
  <si>
    <t>母子家庭及び父子家庭並びに寡婦の経済的自立の助成と生活意欲の助長を図るために必要であり、児童等の福祉の増進という政策目的達成に向けて、優先度の高い事業である。</t>
  </si>
  <si>
    <t>‐</t>
  </si>
  <si>
    <t>無</t>
  </si>
  <si>
    <t>母子及び父子並びに寡婦福祉法に基づき、自治体が支弁した費用のうち「２／３」を国が負担すると規定されており、負担関係は妥当である。</t>
  </si>
  <si>
    <t>償還金の増加等により、都道府県等における特別会計の決算剰余金が増加傾向にあることに加えて、貸付実績が減少傾向にあるため。</t>
  </si>
  <si>
    <t>事業開始資金をはじめ、12種類の資金があるが、各々真に貸付けを受けるべき対象者か、貸付対象となる事業か否か審査を経て貸付けが認められるので、真に必要なものに限定されている。</t>
    <phoneticPr fontId="5"/>
  </si>
  <si>
    <t>母子家庭等の自立や児童等の福祉の増進に寄与しているといえる。</t>
    <rPh sb="0" eb="2">
      <t>ボシ</t>
    </rPh>
    <rPh sb="2" eb="4">
      <t>カテイ</t>
    </rPh>
    <rPh sb="4" eb="5">
      <t>トウ</t>
    </rPh>
    <rPh sb="6" eb="8">
      <t>ジリツ</t>
    </rPh>
    <rPh sb="9" eb="11">
      <t>ジドウ</t>
    </rPh>
    <rPh sb="11" eb="12">
      <t>トウ</t>
    </rPh>
    <rPh sb="13" eb="15">
      <t>フクシ</t>
    </rPh>
    <rPh sb="16" eb="18">
      <t>ゾウシン</t>
    </rPh>
    <rPh sb="19" eb="21">
      <t>キヨ</t>
    </rPh>
    <phoneticPr fontId="5"/>
  </si>
  <si>
    <t>貸付件数は減少傾向にあるものの、概ね見込みに見合ったものである。</t>
    <rPh sb="0" eb="2">
      <t>カシツケ</t>
    </rPh>
    <rPh sb="2" eb="4">
      <t>ケンスウ</t>
    </rPh>
    <rPh sb="5" eb="7">
      <t>ゲンショウ</t>
    </rPh>
    <rPh sb="7" eb="9">
      <t>ケイコウ</t>
    </rPh>
    <rPh sb="16" eb="17">
      <t>オオム</t>
    </rPh>
    <rPh sb="18" eb="20">
      <t>ミコ</t>
    </rPh>
    <rPh sb="22" eb="24">
      <t>ミア</t>
    </rPh>
    <phoneticPr fontId="5"/>
  </si>
  <si>
    <t>点検項目による評価は概ね妥当である。一方で、母子父子寡婦福祉貸付金について不用額が発生した主たる理由は、償還金の増加や貸付実績（平成30年度：18,052,990千円、令和元年度：16,486,110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64" eb="66">
      <t>ヘイセイ</t>
    </rPh>
    <rPh sb="68" eb="70">
      <t>ネンド</t>
    </rPh>
    <rPh sb="81" eb="83">
      <t>センエン</t>
    </rPh>
    <rPh sb="84" eb="86">
      <t>レイワ</t>
    </rPh>
    <rPh sb="86" eb="89">
      <t>ガンネンド</t>
    </rPh>
    <rPh sb="100" eb="102">
      <t>センエン</t>
    </rPh>
    <phoneticPr fontId="5"/>
  </si>
  <si>
    <t>点検対象外</t>
    <rPh sb="0" eb="2">
      <t>テンケン</t>
    </rPh>
    <rPh sb="2" eb="5">
      <t>タイショウガイ</t>
    </rPh>
    <phoneticPr fontId="5"/>
  </si>
  <si>
    <t>母子父子寡婦福祉貸付金</t>
    <rPh sb="0" eb="2">
      <t>ボシ</t>
    </rPh>
    <rPh sb="2" eb="4">
      <t>フシ</t>
    </rPh>
    <rPh sb="4" eb="6">
      <t>カフ</t>
    </rPh>
    <rPh sb="6" eb="8">
      <t>フクシ</t>
    </rPh>
    <rPh sb="8" eb="10">
      <t>カシツケ</t>
    </rPh>
    <rPh sb="10" eb="11">
      <t>キン</t>
    </rPh>
    <phoneticPr fontId="5"/>
  </si>
  <si>
    <t>母子父子寡婦福祉資金の貸付</t>
    <rPh sb="0" eb="2">
      <t>ボシ</t>
    </rPh>
    <rPh sb="2" eb="4">
      <t>フシ</t>
    </rPh>
    <rPh sb="4" eb="6">
      <t>カフ</t>
    </rPh>
    <rPh sb="6" eb="8">
      <t>フクシ</t>
    </rPh>
    <rPh sb="8" eb="10">
      <t>シキン</t>
    </rPh>
    <rPh sb="11" eb="13">
      <t>カシツケ</t>
    </rPh>
    <phoneticPr fontId="5"/>
  </si>
  <si>
    <t>A.島根県</t>
    <rPh sb="2" eb="5">
      <t>シマネケン</t>
    </rPh>
    <phoneticPr fontId="5"/>
  </si>
  <si>
    <t>島根県</t>
    <rPh sb="0" eb="3">
      <t>シマネケン</t>
    </rPh>
    <phoneticPr fontId="5"/>
  </si>
  <si>
    <t>京都府</t>
    <rPh sb="0" eb="3">
      <t>キョウトフ</t>
    </rPh>
    <phoneticPr fontId="5"/>
  </si>
  <si>
    <t>富山市</t>
    <rPh sb="0" eb="3">
      <t>トヤマシ</t>
    </rPh>
    <phoneticPr fontId="5"/>
  </si>
  <si>
    <t>和歌山県</t>
    <rPh sb="0" eb="4">
      <t>ワカヤマケン</t>
    </rPh>
    <phoneticPr fontId="5"/>
  </si>
  <si>
    <t>松江市</t>
    <rPh sb="0" eb="3">
      <t>マツエシ</t>
    </rPh>
    <phoneticPr fontId="5"/>
  </si>
  <si>
    <t>沖縄県</t>
    <rPh sb="0" eb="3">
      <t>オキナワケン</t>
    </rPh>
    <phoneticPr fontId="5"/>
  </si>
  <si>
    <t>浜松市</t>
    <rPh sb="0" eb="3">
      <t>ハママツシ</t>
    </rPh>
    <phoneticPr fontId="5"/>
  </si>
  <si>
    <t>兵庫県</t>
    <rPh sb="0" eb="3">
      <t>ヒョウゴケン</t>
    </rPh>
    <phoneticPr fontId="5"/>
  </si>
  <si>
    <t>佐賀県</t>
    <rPh sb="0" eb="3">
      <t>サガケン</t>
    </rPh>
    <phoneticPr fontId="5"/>
  </si>
  <si>
    <t>吹田市</t>
    <rPh sb="0" eb="3">
      <t>スイタシ</t>
    </rPh>
    <phoneticPr fontId="5"/>
  </si>
  <si>
    <t>母子家庭及び父子家庭並びに寡婦の経済的自立の助成と生活意欲の助長を図り、あわせてこれらの児童等の福祉を増進することを目標とする。
平成30年度～令和２年度においては、母子家庭等に対し、各自治体において委嘱された母子・父子自立支援員等を通じて貸付制度を周知し、普及推進に努めた。</t>
    <phoneticPr fontId="5"/>
  </si>
  <si>
    <t>母子父子寡婦福祉資金貸付金は、ひとり親家庭の親や児童に対し修学資金等を貸し付けることにより自立に繋げることができるため、ひとり親家庭等の自立促進に寄与する。</t>
    <rPh sb="0" eb="2">
      <t>ボシ</t>
    </rPh>
    <rPh sb="2" eb="4">
      <t>フシ</t>
    </rPh>
    <rPh sb="4" eb="6">
      <t>カフ</t>
    </rPh>
    <rPh sb="6" eb="8">
      <t>フクシ</t>
    </rPh>
    <rPh sb="8" eb="10">
      <t>シキン</t>
    </rPh>
    <rPh sb="10" eb="13">
      <t>カシツケキン</t>
    </rPh>
    <rPh sb="18" eb="19">
      <t>オヤ</t>
    </rPh>
    <rPh sb="19" eb="21">
      <t>カテイ</t>
    </rPh>
    <rPh sb="22" eb="23">
      <t>オヤ</t>
    </rPh>
    <rPh sb="24" eb="26">
      <t>ジドウ</t>
    </rPh>
    <rPh sb="27" eb="28">
      <t>タイ</t>
    </rPh>
    <rPh sb="29" eb="31">
      <t>シュウガク</t>
    </rPh>
    <rPh sb="31" eb="33">
      <t>シキン</t>
    </rPh>
    <rPh sb="33" eb="34">
      <t>トウ</t>
    </rPh>
    <rPh sb="35" eb="36">
      <t>カ</t>
    </rPh>
    <rPh sb="37" eb="38">
      <t>ツ</t>
    </rPh>
    <rPh sb="45" eb="47">
      <t>ジリツ</t>
    </rPh>
    <rPh sb="48" eb="49">
      <t>ツナ</t>
    </rPh>
    <rPh sb="63" eb="64">
      <t>オヤ</t>
    </rPh>
    <rPh sb="64" eb="66">
      <t>カテイ</t>
    </rPh>
    <rPh sb="66" eb="67">
      <t>トウ</t>
    </rPh>
    <rPh sb="68" eb="70">
      <t>ジリツ</t>
    </rPh>
    <rPh sb="70" eb="72">
      <t>ソクシン</t>
    </rPh>
    <rPh sb="73" eb="75">
      <t>キヨ</t>
    </rPh>
    <phoneticPr fontId="5"/>
  </si>
  <si>
    <t>令和３年度予算においては、各自治体の特別会計における決算剰余金が増加傾向にあることや、自治体における近年の貸付実績が減少傾向にあることを踏まえ、令和２年度予算額2,368百万円から2,069百万円に見直しを行ったところであり、引き続き、事業実績等を踏まえて必要な予算を確保していく。</t>
    <rPh sb="0" eb="2">
      <t>レイワ</t>
    </rPh>
    <rPh sb="72" eb="7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</si>
</sst>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31</xdr:col>
      <xdr:colOff>195481</xdr:colOff>
      <xdr:row>760</xdr:row>
      <xdr:rowOff>65717</xdr:rowOff>
    </xdr:to>
    <xdr:grpSp>
      <xdr:nvGrpSpPr>
        <xdr:cNvPr id="3" name="グループ化 2"/>
        <xdr:cNvGrpSpPr/>
      </xdr:nvGrpSpPr>
      <xdr:grpSpPr>
        <a:xfrm>
          <a:off x="3000375" y="49606200"/>
          <a:ext cx="3395881" cy="3942392"/>
          <a:chOff x="4227820" y="42739235"/>
          <a:chExt cx="3514643" cy="3855482"/>
        </a:xfrm>
      </xdr:grpSpPr>
      <xdr:grpSp>
        <xdr:nvGrpSpPr>
          <xdr:cNvPr id="4" name="グループ化 3"/>
          <xdr:cNvGrpSpPr/>
        </xdr:nvGrpSpPr>
        <xdr:grpSpPr>
          <a:xfrm>
            <a:off x="4261436" y="42739235"/>
            <a:ext cx="3481027" cy="2875110"/>
            <a:chOff x="4261436" y="42739235"/>
            <a:chExt cx="3481027" cy="2875110"/>
          </a:xfrm>
        </xdr:grpSpPr>
        <xdr:cxnSp macro="">
          <xdr:nvCxnSpPr>
            <xdr:cNvPr id="6" name="直線矢印コネクタ 5"/>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569</a:t>
              </a:r>
              <a:r>
                <a:rPr kumimoji="1" lang="ja-JP" altLang="en-US" sz="1100"/>
                <a:t>百万円</a:t>
              </a:r>
            </a:p>
          </xdr:txBody>
        </xdr:sp>
        <xdr:sp macro="" textlink="">
          <xdr:nvSpPr>
            <xdr:cNvPr id="8" name="大かっこ 7"/>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9" name="正方形/長方形 8"/>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25</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569</a:t>
              </a:r>
              <a:r>
                <a:rPr kumimoji="1" lang="ja-JP" altLang="en-US" sz="1100">
                  <a:latin typeface="ＭＳ Ｐゴシック 見出し"/>
                </a:rPr>
                <a:t>百万円</a:t>
              </a:r>
            </a:p>
          </xdr:txBody>
        </xdr:sp>
      </xdr:grpSp>
      <xdr:sp macro="" textlink="">
        <xdr:nvSpPr>
          <xdr:cNvPr id="5" name="大かっこ 4"/>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D83" sqref="BD8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747</v>
      </c>
      <c r="AK2" s="206"/>
      <c r="AL2" s="206"/>
      <c r="AM2" s="206"/>
      <c r="AN2" s="98" t="s">
        <v>407</v>
      </c>
      <c r="AO2" s="206">
        <v>20</v>
      </c>
      <c r="AP2" s="206"/>
      <c r="AQ2" s="206"/>
      <c r="AR2" s="99" t="s">
        <v>710</v>
      </c>
      <c r="AS2" s="207">
        <v>764</v>
      </c>
      <c r="AT2" s="207"/>
      <c r="AU2" s="207"/>
      <c r="AV2" s="98" t="str">
        <f>IF(AW2="","","-")</f>
        <v/>
      </c>
      <c r="AW2" s="395"/>
      <c r="AX2" s="395"/>
    </row>
    <row r="3" spans="1:50" ht="21" customHeight="1" thickBot="1">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5" t="s">
        <v>715</v>
      </c>
      <c r="H5" s="556"/>
      <c r="I5" s="556"/>
      <c r="J5" s="556"/>
      <c r="K5" s="556"/>
      <c r="L5" s="556"/>
      <c r="M5" s="557" t="s">
        <v>66</v>
      </c>
      <c r="N5" s="558"/>
      <c r="O5" s="558"/>
      <c r="P5" s="558"/>
      <c r="Q5" s="558"/>
      <c r="R5" s="559"/>
      <c r="S5" s="560" t="s">
        <v>716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5.75" customHeight="1">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256</v>
      </c>
      <c r="B8" s="821"/>
      <c r="C8" s="821"/>
      <c r="D8" s="821"/>
      <c r="E8" s="821"/>
      <c r="F8" s="822"/>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23</v>
      </c>
      <c r="B9" s="124"/>
      <c r="C9" s="124"/>
      <c r="D9" s="124"/>
      <c r="E9" s="124"/>
      <c r="F9" s="124"/>
      <c r="G9" s="569" t="s">
        <v>720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30</v>
      </c>
      <c r="B10" s="740"/>
      <c r="C10" s="740"/>
      <c r="D10" s="740"/>
      <c r="E10" s="740"/>
      <c r="F10" s="740"/>
      <c r="G10" s="672" t="s">
        <v>721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貸付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c r="A13" s="120"/>
      <c r="B13" s="121"/>
      <c r="C13" s="121"/>
      <c r="D13" s="121"/>
      <c r="E13" s="121"/>
      <c r="F13" s="122"/>
      <c r="G13" s="742" t="s">
        <v>6</v>
      </c>
      <c r="H13" s="743"/>
      <c r="I13" s="635" t="s">
        <v>7</v>
      </c>
      <c r="J13" s="636"/>
      <c r="K13" s="636"/>
      <c r="L13" s="636"/>
      <c r="M13" s="636"/>
      <c r="N13" s="636"/>
      <c r="O13" s="637"/>
      <c r="P13" s="163">
        <v>3196</v>
      </c>
      <c r="Q13" s="164"/>
      <c r="R13" s="164"/>
      <c r="S13" s="164"/>
      <c r="T13" s="164"/>
      <c r="U13" s="164"/>
      <c r="V13" s="165"/>
      <c r="W13" s="163">
        <v>3119</v>
      </c>
      <c r="X13" s="164"/>
      <c r="Y13" s="164"/>
      <c r="Z13" s="164"/>
      <c r="AA13" s="164"/>
      <c r="AB13" s="164"/>
      <c r="AC13" s="165"/>
      <c r="AD13" s="163">
        <v>2368</v>
      </c>
      <c r="AE13" s="164"/>
      <c r="AF13" s="164"/>
      <c r="AG13" s="164"/>
      <c r="AH13" s="164"/>
      <c r="AI13" s="164"/>
      <c r="AJ13" s="165"/>
      <c r="AK13" s="163">
        <v>2069</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4"/>
      <c r="H14" s="745"/>
      <c r="I14" s="572" t="s">
        <v>8</v>
      </c>
      <c r="J14" s="626"/>
      <c r="K14" s="626"/>
      <c r="L14" s="626"/>
      <c r="M14" s="626"/>
      <c r="N14" s="626"/>
      <c r="O14" s="627"/>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51</v>
      </c>
      <c r="J15" s="573"/>
      <c r="K15" s="573"/>
      <c r="L15" s="573"/>
      <c r="M15" s="573"/>
      <c r="N15" s="573"/>
      <c r="O15" s="574"/>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c r="AL15" s="164"/>
      <c r="AM15" s="164"/>
      <c r="AN15" s="164"/>
      <c r="AO15" s="164"/>
      <c r="AP15" s="164"/>
      <c r="AQ15" s="165"/>
      <c r="AR15" s="163" t="s">
        <v>748</v>
      </c>
      <c r="AS15" s="164"/>
      <c r="AT15" s="164"/>
      <c r="AU15" s="164"/>
      <c r="AV15" s="164"/>
      <c r="AW15" s="164"/>
      <c r="AX15" s="625"/>
    </row>
    <row r="16" spans="1:50" ht="21" customHeight="1">
      <c r="A16" s="120"/>
      <c r="B16" s="121"/>
      <c r="C16" s="121"/>
      <c r="D16" s="121"/>
      <c r="E16" s="121"/>
      <c r="F16" s="122"/>
      <c r="G16" s="744"/>
      <c r="H16" s="745"/>
      <c r="I16" s="572" t="s">
        <v>52</v>
      </c>
      <c r="J16" s="573"/>
      <c r="K16" s="573"/>
      <c r="L16" s="573"/>
      <c r="M16" s="573"/>
      <c r="N16" s="573"/>
      <c r="O16" s="574"/>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50</v>
      </c>
      <c r="J17" s="626"/>
      <c r="K17" s="626"/>
      <c r="L17" s="626"/>
      <c r="M17" s="626"/>
      <c r="N17" s="626"/>
      <c r="O17" s="627"/>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6"/>
      <c r="H18" s="747"/>
      <c r="I18" s="734" t="s">
        <v>20</v>
      </c>
      <c r="J18" s="735"/>
      <c r="K18" s="735"/>
      <c r="L18" s="735"/>
      <c r="M18" s="735"/>
      <c r="N18" s="735"/>
      <c r="O18" s="736"/>
      <c r="P18" s="169">
        <f>SUM(P13:V17)</f>
        <v>3196</v>
      </c>
      <c r="Q18" s="170"/>
      <c r="R18" s="170"/>
      <c r="S18" s="170"/>
      <c r="T18" s="170"/>
      <c r="U18" s="170"/>
      <c r="V18" s="171"/>
      <c r="W18" s="169">
        <f>SUM(W13:AC17)</f>
        <v>3119</v>
      </c>
      <c r="X18" s="170"/>
      <c r="Y18" s="170"/>
      <c r="Z18" s="170"/>
      <c r="AA18" s="170"/>
      <c r="AB18" s="170"/>
      <c r="AC18" s="171"/>
      <c r="AD18" s="169">
        <f>SUM(AD13:AJ17)</f>
        <v>2368</v>
      </c>
      <c r="AE18" s="170"/>
      <c r="AF18" s="170"/>
      <c r="AG18" s="170"/>
      <c r="AH18" s="170"/>
      <c r="AI18" s="170"/>
      <c r="AJ18" s="171"/>
      <c r="AK18" s="169">
        <f>SUM(AK13:AQ17)</f>
        <v>2069</v>
      </c>
      <c r="AL18" s="170"/>
      <c r="AM18" s="170"/>
      <c r="AN18" s="170"/>
      <c r="AO18" s="170"/>
      <c r="AP18" s="170"/>
      <c r="AQ18" s="171"/>
      <c r="AR18" s="169">
        <f>SUM(AR13:AX17)</f>
        <v>0</v>
      </c>
      <c r="AS18" s="170"/>
      <c r="AT18" s="170"/>
      <c r="AU18" s="170"/>
      <c r="AV18" s="170"/>
      <c r="AW18" s="170"/>
      <c r="AX18" s="534"/>
    </row>
    <row r="19" spans="1:50" ht="24.75" customHeight="1">
      <c r="A19" s="120"/>
      <c r="B19" s="121"/>
      <c r="C19" s="121"/>
      <c r="D19" s="121"/>
      <c r="E19" s="121"/>
      <c r="F19" s="122"/>
      <c r="G19" s="532" t="s">
        <v>9</v>
      </c>
      <c r="H19" s="533"/>
      <c r="I19" s="533"/>
      <c r="J19" s="533"/>
      <c r="K19" s="533"/>
      <c r="L19" s="533"/>
      <c r="M19" s="533"/>
      <c r="N19" s="533"/>
      <c r="O19" s="533"/>
      <c r="P19" s="163">
        <v>1223</v>
      </c>
      <c r="Q19" s="164"/>
      <c r="R19" s="164"/>
      <c r="S19" s="164"/>
      <c r="T19" s="164"/>
      <c r="U19" s="164"/>
      <c r="V19" s="165"/>
      <c r="W19" s="163">
        <v>1077</v>
      </c>
      <c r="X19" s="164"/>
      <c r="Y19" s="164"/>
      <c r="Z19" s="164"/>
      <c r="AA19" s="164"/>
      <c r="AB19" s="164"/>
      <c r="AC19" s="165"/>
      <c r="AD19" s="163">
        <v>569</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c r="A20" s="120"/>
      <c r="B20" s="121"/>
      <c r="C20" s="121"/>
      <c r="D20" s="121"/>
      <c r="E20" s="121"/>
      <c r="F20" s="122"/>
      <c r="G20" s="532" t="s">
        <v>10</v>
      </c>
      <c r="H20" s="533"/>
      <c r="I20" s="533"/>
      <c r="J20" s="533"/>
      <c r="K20" s="533"/>
      <c r="L20" s="533"/>
      <c r="M20" s="533"/>
      <c r="N20" s="533"/>
      <c r="O20" s="533"/>
      <c r="P20" s="536">
        <f>IF(P18=0, "-", SUM(P19)/P18)</f>
        <v>0.38266583229036294</v>
      </c>
      <c r="Q20" s="536"/>
      <c r="R20" s="536"/>
      <c r="S20" s="536"/>
      <c r="T20" s="536"/>
      <c r="U20" s="536"/>
      <c r="V20" s="536"/>
      <c r="W20" s="536">
        <f t="shared" ref="W20" si="0">IF(W18=0, "-", SUM(W19)/W18)</f>
        <v>0.34530298172491181</v>
      </c>
      <c r="X20" s="536"/>
      <c r="Y20" s="536"/>
      <c r="Z20" s="536"/>
      <c r="AA20" s="536"/>
      <c r="AB20" s="536"/>
      <c r="AC20" s="536"/>
      <c r="AD20" s="536">
        <f t="shared" ref="AD20" si="1">IF(AD18=0, "-", SUM(AD19)/AD18)</f>
        <v>0.24028716216216217</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c r="A21" s="123"/>
      <c r="B21" s="124"/>
      <c r="C21" s="124"/>
      <c r="D21" s="124"/>
      <c r="E21" s="124"/>
      <c r="F21" s="125"/>
      <c r="G21" s="918" t="s">
        <v>354</v>
      </c>
      <c r="H21" s="919"/>
      <c r="I21" s="919"/>
      <c r="J21" s="919"/>
      <c r="K21" s="919"/>
      <c r="L21" s="919"/>
      <c r="M21" s="919"/>
      <c r="N21" s="919"/>
      <c r="O21" s="919"/>
      <c r="P21" s="536">
        <f>IF(P19=0, "-", SUM(P19)/SUM(P13,P14))</f>
        <v>0.38266583229036294</v>
      </c>
      <c r="Q21" s="536"/>
      <c r="R21" s="536"/>
      <c r="S21" s="536"/>
      <c r="T21" s="536"/>
      <c r="U21" s="536"/>
      <c r="V21" s="536"/>
      <c r="W21" s="536">
        <f t="shared" ref="W21" si="2">IF(W19=0, "-", SUM(W19)/SUM(W13,W14))</f>
        <v>0.34530298172491181</v>
      </c>
      <c r="X21" s="536"/>
      <c r="Y21" s="536"/>
      <c r="Z21" s="536"/>
      <c r="AA21" s="536"/>
      <c r="AB21" s="536"/>
      <c r="AC21" s="536"/>
      <c r="AD21" s="536">
        <f t="shared" ref="AD21" si="3">IF(AD19=0, "-", SUM(AD19)/SUM(AD13,AD14))</f>
        <v>0.24028716216216217</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2069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2069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hidden="1"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hidden="1" customHeight="1">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40" t="s">
        <v>12</v>
      </c>
      <c r="Z32" s="546"/>
      <c r="AA32" s="547"/>
      <c r="AB32" s="548"/>
      <c r="AC32" s="548"/>
      <c r="AD32" s="548"/>
      <c r="AE32" s="364"/>
      <c r="AF32" s="365"/>
      <c r="AG32" s="365"/>
      <c r="AH32" s="365"/>
      <c r="AI32" s="364"/>
      <c r="AJ32" s="365"/>
      <c r="AK32" s="365"/>
      <c r="AL32" s="365"/>
      <c r="AM32" s="364"/>
      <c r="AN32" s="365"/>
      <c r="AO32" s="365"/>
      <c r="AP32" s="365"/>
      <c r="AQ32" s="166"/>
      <c r="AR32" s="167"/>
      <c r="AS32" s="167"/>
      <c r="AT32" s="168"/>
      <c r="AU32" s="365"/>
      <c r="AV32" s="365"/>
      <c r="AW32" s="365"/>
      <c r="AX32" s="366"/>
    </row>
    <row r="33" spans="1:51" ht="23.25" hidden="1"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64"/>
      <c r="AF33" s="365"/>
      <c r="AG33" s="365"/>
      <c r="AH33" s="365"/>
      <c r="AI33" s="364"/>
      <c r="AJ33" s="365"/>
      <c r="AK33" s="365"/>
      <c r="AL33" s="365"/>
      <c r="AM33" s="364"/>
      <c r="AN33" s="365"/>
      <c r="AO33" s="365"/>
      <c r="AP33" s="365"/>
      <c r="AQ33" s="166"/>
      <c r="AR33" s="167"/>
      <c r="AS33" s="167"/>
      <c r="AT33" s="168"/>
      <c r="AU33" s="365"/>
      <c r="AV33" s="365"/>
      <c r="AW33" s="365"/>
      <c r="AX33" s="366"/>
    </row>
    <row r="34" spans="1:51" ht="23.25" hidden="1"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4"/>
      <c r="AF34" s="365"/>
      <c r="AG34" s="365"/>
      <c r="AH34" s="365"/>
      <c r="AI34" s="364"/>
      <c r="AJ34" s="365"/>
      <c r="AK34" s="365"/>
      <c r="AL34" s="365"/>
      <c r="AM34" s="364"/>
      <c r="AN34" s="365"/>
      <c r="AO34" s="365"/>
      <c r="AP34" s="365"/>
      <c r="AQ34" s="166"/>
      <c r="AR34" s="167"/>
      <c r="AS34" s="167"/>
      <c r="AT34" s="168"/>
      <c r="AU34" s="365"/>
      <c r="AV34" s="365"/>
      <c r="AW34" s="365"/>
      <c r="AX34" s="366"/>
    </row>
    <row r="35" spans="1:51" ht="23.25" hidden="1" customHeight="1">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496"/>
      <c r="AU67" s="365"/>
      <c r="AV67" s="365"/>
      <c r="AW67" s="365"/>
      <c r="AX67" s="366"/>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496"/>
      <c r="AU68" s="365"/>
      <c r="AV68" s="365"/>
      <c r="AW68" s="365"/>
      <c r="AX68" s="366"/>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496"/>
      <c r="AU69" s="365"/>
      <c r="AV69" s="365"/>
      <c r="AW69" s="365"/>
      <c r="AX69" s="366"/>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496"/>
      <c r="AU70" s="365"/>
      <c r="AV70" s="365"/>
      <c r="AW70" s="365"/>
      <c r="AX70" s="366"/>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496"/>
      <c r="AU71" s="365"/>
      <c r="AV71" s="365"/>
      <c r="AW71" s="365"/>
      <c r="AX71" s="366"/>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496"/>
      <c r="AU72" s="365"/>
      <c r="AV72" s="365"/>
      <c r="AW72" s="365"/>
      <c r="AX72" s="366"/>
      <c r="AY72">
        <f t="shared" si="8"/>
        <v>0</v>
      </c>
    </row>
    <row r="73" spans="1:51" ht="18.75" hidden="1" customHeight="1">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4"/>
      <c r="B76" s="835"/>
      <c r="C76" s="835"/>
      <c r="D76" s="835"/>
      <c r="E76" s="835"/>
      <c r="F76" s="836"/>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4"/>
      <c r="B77" s="835"/>
      <c r="C77" s="835"/>
      <c r="D77" s="835"/>
      <c r="E77" s="835"/>
      <c r="F77" s="836"/>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6" t="s">
        <v>384</v>
      </c>
      <c r="B78" s="907"/>
      <c r="C78" s="907"/>
      <c r="D78" s="907"/>
      <c r="E78" s="904" t="s">
        <v>328</v>
      </c>
      <c r="F78" s="905"/>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c r="A80" s="516" t="s">
        <v>147</v>
      </c>
      <c r="B80" s="840" t="s">
        <v>341</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1</v>
      </c>
    </row>
    <row r="81" spans="1:60" ht="22.5" customHeight="1">
      <c r="A81" s="517"/>
      <c r="B81" s="843"/>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30" customHeight="1">
      <c r="A82" s="517"/>
      <c r="B82" s="843"/>
      <c r="C82" s="549"/>
      <c r="D82" s="549"/>
      <c r="E82" s="549"/>
      <c r="F82" s="550"/>
      <c r="G82" s="498" t="s">
        <v>723</v>
      </c>
      <c r="H82" s="498"/>
      <c r="I82" s="498"/>
      <c r="J82" s="498"/>
      <c r="K82" s="498"/>
      <c r="L82" s="498"/>
      <c r="M82" s="498"/>
      <c r="N82" s="498"/>
      <c r="O82" s="498"/>
      <c r="P82" s="498"/>
      <c r="Q82" s="498"/>
      <c r="R82" s="498"/>
      <c r="S82" s="498"/>
      <c r="T82" s="498"/>
      <c r="U82" s="498"/>
      <c r="V82" s="498"/>
      <c r="W82" s="498"/>
      <c r="X82" s="498"/>
      <c r="Y82" s="498"/>
      <c r="Z82" s="498"/>
      <c r="AA82" s="749"/>
      <c r="AB82" s="497" t="s">
        <v>776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0" customHeight="1">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0" customHeight="1">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t="s">
        <v>722</v>
      </c>
      <c r="AR86" s="271"/>
      <c r="AS86" s="179" t="s">
        <v>233</v>
      </c>
      <c r="AT86" s="202"/>
      <c r="AU86" s="271">
        <v>3</v>
      </c>
      <c r="AV86" s="271"/>
      <c r="AW86" s="376" t="s">
        <v>179</v>
      </c>
      <c r="AX86" s="377"/>
      <c r="AY86">
        <f t="shared" si="10"/>
        <v>1</v>
      </c>
      <c r="AZ86" s="10"/>
      <c r="BA86" s="10"/>
      <c r="BB86" s="10"/>
      <c r="BC86" s="10"/>
      <c r="BD86" s="10"/>
      <c r="BE86" s="10"/>
      <c r="BF86" s="10"/>
      <c r="BG86" s="10"/>
      <c r="BH86" s="10"/>
    </row>
    <row r="87" spans="1:60" ht="23.25" customHeight="1">
      <c r="A87" s="517"/>
      <c r="B87" s="549"/>
      <c r="C87" s="549"/>
      <c r="D87" s="549"/>
      <c r="E87" s="549"/>
      <c r="F87" s="550"/>
      <c r="G87" s="232" t="s">
        <v>724</v>
      </c>
      <c r="H87" s="191"/>
      <c r="I87" s="191"/>
      <c r="J87" s="191"/>
      <c r="K87" s="191"/>
      <c r="L87" s="191"/>
      <c r="M87" s="191"/>
      <c r="N87" s="191"/>
      <c r="O87" s="233"/>
      <c r="P87" s="191" t="s">
        <v>725</v>
      </c>
      <c r="Q87" s="796"/>
      <c r="R87" s="796"/>
      <c r="S87" s="796"/>
      <c r="T87" s="796"/>
      <c r="U87" s="796"/>
      <c r="V87" s="796"/>
      <c r="W87" s="796"/>
      <c r="X87" s="797"/>
      <c r="Y87" s="752" t="s">
        <v>62</v>
      </c>
      <c r="Z87" s="753"/>
      <c r="AA87" s="754"/>
      <c r="AB87" s="548" t="s">
        <v>372</v>
      </c>
      <c r="AC87" s="548"/>
      <c r="AD87" s="548"/>
      <c r="AE87" s="364">
        <v>84.8</v>
      </c>
      <c r="AF87" s="365"/>
      <c r="AG87" s="365"/>
      <c r="AH87" s="365"/>
      <c r="AI87" s="364">
        <v>85.1</v>
      </c>
      <c r="AJ87" s="365"/>
      <c r="AK87" s="365"/>
      <c r="AL87" s="365"/>
      <c r="AM87" s="364" t="s">
        <v>726</v>
      </c>
      <c r="AN87" s="365"/>
      <c r="AO87" s="365"/>
      <c r="AP87" s="365"/>
      <c r="AQ87" s="166" t="s">
        <v>722</v>
      </c>
      <c r="AR87" s="167"/>
      <c r="AS87" s="167"/>
      <c r="AT87" s="168"/>
      <c r="AU87" s="365" t="s">
        <v>722</v>
      </c>
      <c r="AV87" s="365"/>
      <c r="AW87" s="365"/>
      <c r="AX87" s="366"/>
      <c r="AY87">
        <f t="shared" si="10"/>
        <v>1</v>
      </c>
    </row>
    <row r="88" spans="1:60" ht="23.25"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372</v>
      </c>
      <c r="AC88" s="519"/>
      <c r="AD88" s="519"/>
      <c r="AE88" s="364">
        <v>90</v>
      </c>
      <c r="AF88" s="365"/>
      <c r="AG88" s="365"/>
      <c r="AH88" s="365"/>
      <c r="AI88" s="364">
        <v>90</v>
      </c>
      <c r="AJ88" s="365"/>
      <c r="AK88" s="365"/>
      <c r="AL88" s="365"/>
      <c r="AM88" s="364">
        <v>90</v>
      </c>
      <c r="AN88" s="365"/>
      <c r="AO88" s="365"/>
      <c r="AP88" s="365"/>
      <c r="AQ88" s="166" t="s">
        <v>722</v>
      </c>
      <c r="AR88" s="167"/>
      <c r="AS88" s="167"/>
      <c r="AT88" s="168"/>
      <c r="AU88" s="365">
        <v>90</v>
      </c>
      <c r="AV88" s="365"/>
      <c r="AW88" s="365"/>
      <c r="AX88" s="366"/>
      <c r="AY88">
        <f t="shared" si="10"/>
        <v>1</v>
      </c>
      <c r="AZ88" s="10"/>
      <c r="BA88" s="10"/>
      <c r="BB88" s="10"/>
      <c r="BC88" s="10"/>
    </row>
    <row r="89" spans="1:60" ht="23.25"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2">
        <v>94.2</v>
      </c>
      <c r="AF89" s="373"/>
      <c r="AG89" s="373"/>
      <c r="AH89" s="373"/>
      <c r="AI89" s="372" t="s">
        <v>722</v>
      </c>
      <c r="AJ89" s="373"/>
      <c r="AK89" s="373"/>
      <c r="AL89" s="373"/>
      <c r="AM89" s="372" t="s">
        <v>748</v>
      </c>
      <c r="AN89" s="373"/>
      <c r="AO89" s="373"/>
      <c r="AP89" s="373"/>
      <c r="AQ89" s="166" t="s">
        <v>722</v>
      </c>
      <c r="AR89" s="167"/>
      <c r="AS89" s="167"/>
      <c r="AT89" s="168"/>
      <c r="AU89" s="365" t="s">
        <v>722</v>
      </c>
      <c r="AV89" s="365"/>
      <c r="AW89" s="365"/>
      <c r="AX89" s="366"/>
      <c r="AY89">
        <f t="shared" si="10"/>
        <v>1</v>
      </c>
      <c r="AZ89" s="10"/>
      <c r="BA89" s="10"/>
      <c r="BB89" s="10"/>
      <c r="BC89" s="10"/>
      <c r="BD89" s="10"/>
      <c r="BE89" s="10"/>
      <c r="BF89" s="10"/>
      <c r="BG89" s="10"/>
      <c r="BH89" s="10"/>
    </row>
    <row r="90" spans="1:60" ht="18.75" customHeight="1">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1</v>
      </c>
    </row>
    <row r="91" spans="1:60" ht="18.75"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t="s">
        <v>722</v>
      </c>
      <c r="AR91" s="271"/>
      <c r="AS91" s="179" t="s">
        <v>233</v>
      </c>
      <c r="AT91" s="202"/>
      <c r="AU91" s="271">
        <v>3</v>
      </c>
      <c r="AV91" s="271"/>
      <c r="AW91" s="376" t="s">
        <v>179</v>
      </c>
      <c r="AX91" s="377"/>
      <c r="AY91">
        <f>$AY$90</f>
        <v>1</v>
      </c>
      <c r="AZ91" s="10"/>
      <c r="BA91" s="10"/>
      <c r="BB91" s="10"/>
      <c r="BC91" s="10"/>
    </row>
    <row r="92" spans="1:60" ht="23.25" customHeight="1">
      <c r="A92" s="517"/>
      <c r="B92" s="549"/>
      <c r="C92" s="549"/>
      <c r="D92" s="549"/>
      <c r="E92" s="549"/>
      <c r="F92" s="550"/>
      <c r="G92" s="232" t="s">
        <v>727</v>
      </c>
      <c r="H92" s="191"/>
      <c r="I92" s="191"/>
      <c r="J92" s="191"/>
      <c r="K92" s="191"/>
      <c r="L92" s="191"/>
      <c r="M92" s="191"/>
      <c r="N92" s="191"/>
      <c r="O92" s="233"/>
      <c r="P92" s="191" t="s">
        <v>725</v>
      </c>
      <c r="Q92" s="796"/>
      <c r="R92" s="796"/>
      <c r="S92" s="796"/>
      <c r="T92" s="796"/>
      <c r="U92" s="796"/>
      <c r="V92" s="796"/>
      <c r="W92" s="796"/>
      <c r="X92" s="797"/>
      <c r="Y92" s="752" t="s">
        <v>62</v>
      </c>
      <c r="Z92" s="753"/>
      <c r="AA92" s="754"/>
      <c r="AB92" s="548" t="s">
        <v>372</v>
      </c>
      <c r="AC92" s="548"/>
      <c r="AD92" s="548"/>
      <c r="AE92" s="364">
        <v>84.4</v>
      </c>
      <c r="AF92" s="365"/>
      <c r="AG92" s="365"/>
      <c r="AH92" s="365"/>
      <c r="AI92" s="364">
        <v>85.1</v>
      </c>
      <c r="AJ92" s="365"/>
      <c r="AK92" s="365"/>
      <c r="AL92" s="365"/>
      <c r="AM92" s="364" t="s">
        <v>726</v>
      </c>
      <c r="AN92" s="365"/>
      <c r="AO92" s="365"/>
      <c r="AP92" s="365"/>
      <c r="AQ92" s="166" t="s">
        <v>722</v>
      </c>
      <c r="AR92" s="167"/>
      <c r="AS92" s="167"/>
      <c r="AT92" s="168"/>
      <c r="AU92" s="365" t="s">
        <v>722</v>
      </c>
      <c r="AV92" s="365"/>
      <c r="AW92" s="365"/>
      <c r="AX92" s="366"/>
      <c r="AY92">
        <f t="shared" ref="AY92:AY94" si="11">$AY$90</f>
        <v>1</v>
      </c>
      <c r="AZ92" s="10"/>
      <c r="BA92" s="10"/>
      <c r="BB92" s="10"/>
      <c r="BC92" s="10"/>
      <c r="BD92" s="10"/>
      <c r="BE92" s="10"/>
      <c r="BF92" s="10"/>
      <c r="BG92" s="10"/>
      <c r="BH92" s="10"/>
    </row>
    <row r="93" spans="1:60" ht="23.25"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t="s">
        <v>372</v>
      </c>
      <c r="AC93" s="519"/>
      <c r="AD93" s="519"/>
      <c r="AE93" s="364">
        <v>90</v>
      </c>
      <c r="AF93" s="365"/>
      <c r="AG93" s="365"/>
      <c r="AH93" s="365"/>
      <c r="AI93" s="364">
        <v>90</v>
      </c>
      <c r="AJ93" s="365"/>
      <c r="AK93" s="365"/>
      <c r="AL93" s="365"/>
      <c r="AM93" s="364">
        <v>90</v>
      </c>
      <c r="AN93" s="365"/>
      <c r="AO93" s="365"/>
      <c r="AP93" s="365"/>
      <c r="AQ93" s="166" t="s">
        <v>722</v>
      </c>
      <c r="AR93" s="167"/>
      <c r="AS93" s="167"/>
      <c r="AT93" s="168"/>
      <c r="AU93" s="365">
        <v>90</v>
      </c>
      <c r="AV93" s="365"/>
      <c r="AW93" s="365"/>
      <c r="AX93" s="366"/>
      <c r="AY93">
        <f t="shared" si="11"/>
        <v>1</v>
      </c>
    </row>
    <row r="94" spans="1:60" ht="23.25"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2">
        <v>93.8</v>
      </c>
      <c r="AF94" s="373"/>
      <c r="AG94" s="373"/>
      <c r="AH94" s="373"/>
      <c r="AI94" s="372" t="s">
        <v>722</v>
      </c>
      <c r="AJ94" s="373"/>
      <c r="AK94" s="373"/>
      <c r="AL94" s="373"/>
      <c r="AM94" s="372" t="s">
        <v>748</v>
      </c>
      <c r="AN94" s="373"/>
      <c r="AO94" s="373"/>
      <c r="AP94" s="373"/>
      <c r="AQ94" s="166" t="s">
        <v>722</v>
      </c>
      <c r="AR94" s="167"/>
      <c r="AS94" s="167"/>
      <c r="AT94" s="168"/>
      <c r="AU94" s="365" t="s">
        <v>722</v>
      </c>
      <c r="AV94" s="365"/>
      <c r="AW94" s="365"/>
      <c r="AX94" s="366"/>
      <c r="AY94">
        <f t="shared" si="11"/>
        <v>1</v>
      </c>
      <c r="AZ94" s="10"/>
      <c r="BA94" s="10"/>
      <c r="BB94" s="10"/>
      <c r="BC94" s="10"/>
    </row>
    <row r="95" spans="1:60" ht="18.75" customHeight="1">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1</v>
      </c>
      <c r="AZ95" s="10"/>
      <c r="BA95" s="10"/>
      <c r="BB95" s="10"/>
      <c r="BC95" s="10"/>
      <c r="BD95" s="10"/>
      <c r="BE95" s="10"/>
      <c r="BF95" s="10"/>
      <c r="BG95" s="10"/>
      <c r="BH95" s="10"/>
    </row>
    <row r="96" spans="1:60" ht="18.75"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t="s">
        <v>722</v>
      </c>
      <c r="AR96" s="271"/>
      <c r="AS96" s="179" t="s">
        <v>233</v>
      </c>
      <c r="AT96" s="202"/>
      <c r="AU96" s="271">
        <v>3</v>
      </c>
      <c r="AV96" s="271"/>
      <c r="AW96" s="376" t="s">
        <v>179</v>
      </c>
      <c r="AX96" s="377"/>
      <c r="AY96">
        <f>$AY$95</f>
        <v>1</v>
      </c>
    </row>
    <row r="97" spans="1:60" ht="23.25" customHeight="1">
      <c r="A97" s="517"/>
      <c r="B97" s="549"/>
      <c r="C97" s="549"/>
      <c r="D97" s="549"/>
      <c r="E97" s="549"/>
      <c r="F97" s="550"/>
      <c r="G97" s="232" t="s">
        <v>728</v>
      </c>
      <c r="H97" s="191"/>
      <c r="I97" s="191"/>
      <c r="J97" s="191"/>
      <c r="K97" s="191"/>
      <c r="L97" s="191"/>
      <c r="M97" s="191"/>
      <c r="N97" s="191"/>
      <c r="O97" s="233"/>
      <c r="P97" s="191" t="s">
        <v>725</v>
      </c>
      <c r="Q97" s="796"/>
      <c r="R97" s="796"/>
      <c r="S97" s="796"/>
      <c r="T97" s="796"/>
      <c r="U97" s="796"/>
      <c r="V97" s="796"/>
      <c r="W97" s="796"/>
      <c r="X97" s="797"/>
      <c r="Y97" s="752" t="s">
        <v>62</v>
      </c>
      <c r="Z97" s="753"/>
      <c r="AA97" s="754"/>
      <c r="AB97" s="404" t="s">
        <v>372</v>
      </c>
      <c r="AC97" s="405"/>
      <c r="AD97" s="406"/>
      <c r="AE97" s="364">
        <v>88</v>
      </c>
      <c r="AF97" s="365"/>
      <c r="AG97" s="365"/>
      <c r="AH97" s="496"/>
      <c r="AI97" s="364">
        <v>89.7</v>
      </c>
      <c r="AJ97" s="365"/>
      <c r="AK97" s="365"/>
      <c r="AL97" s="496"/>
      <c r="AM97" s="364" t="s">
        <v>726</v>
      </c>
      <c r="AN97" s="365"/>
      <c r="AO97" s="365"/>
      <c r="AP97" s="496"/>
      <c r="AQ97" s="166" t="s">
        <v>722</v>
      </c>
      <c r="AR97" s="167"/>
      <c r="AS97" s="167"/>
      <c r="AT97" s="168"/>
      <c r="AU97" s="365" t="s">
        <v>722</v>
      </c>
      <c r="AV97" s="365"/>
      <c r="AW97" s="365"/>
      <c r="AX97" s="366"/>
      <c r="AY97">
        <f t="shared" ref="AY97:AY99" si="12">$AY$95</f>
        <v>1</v>
      </c>
      <c r="AZ97" s="10"/>
      <c r="BA97" s="10"/>
      <c r="BB97" s="10"/>
      <c r="BC97" s="10"/>
    </row>
    <row r="98" spans="1:60" ht="23.25"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t="s">
        <v>372</v>
      </c>
      <c r="AC98" s="301"/>
      <c r="AD98" s="302"/>
      <c r="AE98" s="364">
        <v>90</v>
      </c>
      <c r="AF98" s="365"/>
      <c r="AG98" s="365"/>
      <c r="AH98" s="496"/>
      <c r="AI98" s="364">
        <v>90</v>
      </c>
      <c r="AJ98" s="365"/>
      <c r="AK98" s="365"/>
      <c r="AL98" s="496"/>
      <c r="AM98" s="364">
        <v>90</v>
      </c>
      <c r="AN98" s="365"/>
      <c r="AO98" s="365"/>
      <c r="AP98" s="365"/>
      <c r="AQ98" s="166" t="s">
        <v>722</v>
      </c>
      <c r="AR98" s="167"/>
      <c r="AS98" s="167"/>
      <c r="AT98" s="168"/>
      <c r="AU98" s="365">
        <v>90</v>
      </c>
      <c r="AV98" s="365"/>
      <c r="AW98" s="365"/>
      <c r="AX98" s="366"/>
      <c r="AY98">
        <f t="shared" si="12"/>
        <v>1</v>
      </c>
      <c r="AZ98" s="10"/>
      <c r="BA98" s="10"/>
      <c r="BB98" s="10"/>
      <c r="BC98" s="10"/>
      <c r="BD98" s="10"/>
      <c r="BE98" s="10"/>
      <c r="BF98" s="10"/>
      <c r="BG98" s="10"/>
      <c r="BH98" s="10"/>
    </row>
    <row r="99" spans="1:60" ht="23.25" customHeight="1" thickBot="1">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13</v>
      </c>
      <c r="Z99" s="477"/>
      <c r="AA99" s="478"/>
      <c r="AB99" s="458" t="s">
        <v>14</v>
      </c>
      <c r="AC99" s="459"/>
      <c r="AD99" s="460"/>
      <c r="AE99" s="811">
        <v>97.8</v>
      </c>
      <c r="AF99" s="812"/>
      <c r="AG99" s="812"/>
      <c r="AH99" s="839"/>
      <c r="AI99" s="811" t="s">
        <v>722</v>
      </c>
      <c r="AJ99" s="812"/>
      <c r="AK99" s="812"/>
      <c r="AL99" s="839"/>
      <c r="AM99" s="811" t="s">
        <v>748</v>
      </c>
      <c r="AN99" s="812"/>
      <c r="AO99" s="812"/>
      <c r="AP99" s="812"/>
      <c r="AQ99" s="813" t="s">
        <v>722</v>
      </c>
      <c r="AR99" s="814"/>
      <c r="AS99" s="814"/>
      <c r="AT99" s="815"/>
      <c r="AU99" s="812" t="s">
        <v>722</v>
      </c>
      <c r="AV99" s="812"/>
      <c r="AW99" s="812"/>
      <c r="AX99" s="816"/>
      <c r="AY99">
        <f t="shared" si="12"/>
        <v>1</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730</v>
      </c>
      <c r="AC101" s="548"/>
      <c r="AD101" s="548"/>
      <c r="AE101" s="359">
        <v>31670</v>
      </c>
      <c r="AF101" s="359"/>
      <c r="AG101" s="359"/>
      <c r="AH101" s="359"/>
      <c r="AI101" s="359">
        <v>28147</v>
      </c>
      <c r="AJ101" s="359"/>
      <c r="AK101" s="359"/>
      <c r="AL101" s="359"/>
      <c r="AM101" s="359" t="s">
        <v>726</v>
      </c>
      <c r="AN101" s="359"/>
      <c r="AO101" s="359"/>
      <c r="AP101" s="359"/>
      <c r="AQ101" s="359"/>
      <c r="AR101" s="359"/>
      <c r="AS101" s="359"/>
      <c r="AT101" s="359"/>
      <c r="AU101" s="364"/>
      <c r="AV101" s="365"/>
      <c r="AW101" s="365"/>
      <c r="AX101" s="366"/>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8" t="s">
        <v>730</v>
      </c>
      <c r="AC102" s="548"/>
      <c r="AD102" s="548"/>
      <c r="AE102" s="359">
        <v>33302</v>
      </c>
      <c r="AF102" s="359"/>
      <c r="AG102" s="359"/>
      <c r="AH102" s="359"/>
      <c r="AI102" s="359">
        <v>31670</v>
      </c>
      <c r="AJ102" s="359"/>
      <c r="AK102" s="359"/>
      <c r="AL102" s="359"/>
      <c r="AM102" s="359">
        <v>28147</v>
      </c>
      <c r="AN102" s="359"/>
      <c r="AO102" s="359"/>
      <c r="AP102" s="359"/>
      <c r="AQ102" s="359">
        <v>28147</v>
      </c>
      <c r="AR102" s="359"/>
      <c r="AS102" s="359"/>
      <c r="AT102" s="359"/>
      <c r="AU102" s="372"/>
      <c r="AV102" s="373"/>
      <c r="AW102" s="373"/>
      <c r="AX102" s="924"/>
    </row>
    <row r="103" spans="1:60" ht="31.5" hidden="1" customHeight="1">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496"/>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496"/>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38629</v>
      </c>
      <c r="AF116" s="359"/>
      <c r="AG116" s="359"/>
      <c r="AH116" s="359"/>
      <c r="AI116" s="359">
        <v>38266</v>
      </c>
      <c r="AJ116" s="359"/>
      <c r="AK116" s="359"/>
      <c r="AL116" s="359"/>
      <c r="AM116" s="359" t="s">
        <v>726</v>
      </c>
      <c r="AN116" s="359"/>
      <c r="AO116" s="359"/>
      <c r="AP116" s="359"/>
      <c r="AQ116" s="364">
        <v>73498</v>
      </c>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734</v>
      </c>
      <c r="AF117" s="306"/>
      <c r="AG117" s="306"/>
      <c r="AH117" s="306"/>
      <c r="AI117" s="306" t="s">
        <v>749</v>
      </c>
      <c r="AJ117" s="306"/>
      <c r="AK117" s="306"/>
      <c r="AL117" s="306"/>
      <c r="AM117" s="306" t="s">
        <v>726</v>
      </c>
      <c r="AN117" s="306"/>
      <c r="AO117" s="306"/>
      <c r="AP117" s="306"/>
      <c r="AQ117" s="306" t="s">
        <v>750</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t="s">
        <v>722</v>
      </c>
      <c r="AV133" s="178"/>
      <c r="AW133" s="179" t="s">
        <v>179</v>
      </c>
      <c r="AX133" s="180"/>
      <c r="AY133">
        <f>$AY$132</f>
        <v>1</v>
      </c>
    </row>
    <row r="134" spans="1:51" ht="39.75" customHeight="1">
      <c r="A134" s="988"/>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722</v>
      </c>
      <c r="AF134" s="167"/>
      <c r="AG134" s="167"/>
      <c r="AH134" s="167"/>
      <c r="AI134" s="266" t="s">
        <v>722</v>
      </c>
      <c r="AJ134" s="167"/>
      <c r="AK134" s="167"/>
      <c r="AL134" s="167"/>
      <c r="AM134" s="266"/>
      <c r="AN134" s="167"/>
      <c r="AO134" s="167"/>
      <c r="AP134" s="167"/>
      <c r="AQ134" s="266" t="s">
        <v>722</v>
      </c>
      <c r="AR134" s="167"/>
      <c r="AS134" s="167"/>
      <c r="AT134" s="167"/>
      <c r="AU134" s="266" t="s">
        <v>722</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722</v>
      </c>
      <c r="AF135" s="167"/>
      <c r="AG135" s="167"/>
      <c r="AH135" s="167"/>
      <c r="AI135" s="266" t="s">
        <v>722</v>
      </c>
      <c r="AJ135" s="167"/>
      <c r="AK135" s="167"/>
      <c r="AL135" s="167"/>
      <c r="AM135" s="266"/>
      <c r="AN135" s="167"/>
      <c r="AO135" s="167"/>
      <c r="AP135" s="167"/>
      <c r="AQ135" s="266" t="s">
        <v>722</v>
      </c>
      <c r="AR135" s="167"/>
      <c r="AS135" s="167"/>
      <c r="AT135" s="167"/>
      <c r="AU135" s="266" t="s">
        <v>722</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722</v>
      </c>
      <c r="H154" s="191"/>
      <c r="I154" s="191"/>
      <c r="J154" s="191"/>
      <c r="K154" s="191"/>
      <c r="L154" s="191"/>
      <c r="M154" s="191"/>
      <c r="N154" s="191"/>
      <c r="O154" s="191"/>
      <c r="P154" s="233"/>
      <c r="Q154" s="190" t="s">
        <v>722</v>
      </c>
      <c r="R154" s="191"/>
      <c r="S154" s="191"/>
      <c r="T154" s="191"/>
      <c r="U154" s="191"/>
      <c r="V154" s="191"/>
      <c r="W154" s="191"/>
      <c r="X154" s="191"/>
      <c r="Y154" s="191"/>
      <c r="Z154" s="191"/>
      <c r="AA154" s="915"/>
      <c r="AB154" s="256" t="s">
        <v>722</v>
      </c>
      <c r="AC154" s="257"/>
      <c r="AD154" s="257"/>
      <c r="AE154" s="262" t="s">
        <v>722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672</v>
      </c>
      <c r="D430" s="251"/>
      <c r="E430" s="239" t="s">
        <v>400</v>
      </c>
      <c r="F430" s="444"/>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c r="A433" s="988"/>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c r="AN433" s="167"/>
      <c r="AO433" s="167"/>
      <c r="AP433" s="168"/>
      <c r="AQ433" s="166" t="s">
        <v>722</v>
      </c>
      <c r="AR433" s="167"/>
      <c r="AS433" s="167"/>
      <c r="AT433" s="168"/>
      <c r="AU433" s="167" t="s">
        <v>722</v>
      </c>
      <c r="AV433" s="167"/>
      <c r="AW433" s="167"/>
      <c r="AX433" s="208"/>
      <c r="AY433">
        <f t="shared" ref="AY433:AY435" si="63">$AY$431</f>
        <v>1</v>
      </c>
    </row>
    <row r="434" spans="1:51" ht="23.25"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7"/>
      <c r="AM434" s="166"/>
      <c r="AN434" s="167"/>
      <c r="AO434" s="167"/>
      <c r="AP434" s="168"/>
      <c r="AQ434" s="166" t="s">
        <v>722</v>
      </c>
      <c r="AR434" s="167"/>
      <c r="AS434" s="167"/>
      <c r="AT434" s="168"/>
      <c r="AU434" s="167" t="s">
        <v>722</v>
      </c>
      <c r="AV434" s="167"/>
      <c r="AW434" s="167"/>
      <c r="AX434" s="208"/>
      <c r="AY434">
        <f t="shared" si="63"/>
        <v>1</v>
      </c>
    </row>
    <row r="435" spans="1:51" ht="23.2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c r="AN435" s="167"/>
      <c r="AO435" s="167"/>
      <c r="AP435" s="168"/>
      <c r="AQ435" s="166" t="s">
        <v>722</v>
      </c>
      <c r="AR435" s="167"/>
      <c r="AS435" s="167"/>
      <c r="AT435" s="168"/>
      <c r="AU435" s="167" t="s">
        <v>722</v>
      </c>
      <c r="AV435" s="167"/>
      <c r="AW435" s="167"/>
      <c r="AX435" s="208"/>
      <c r="AY435">
        <f t="shared" si="63"/>
        <v>1</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customHeight="1">
      <c r="A458" s="988"/>
      <c r="B458" s="253"/>
      <c r="C458" s="252"/>
      <c r="D458" s="253"/>
      <c r="E458" s="196"/>
      <c r="F458" s="197"/>
      <c r="G458" s="232" t="s">
        <v>722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c r="AN458" s="167"/>
      <c r="AO458" s="167"/>
      <c r="AP458" s="168"/>
      <c r="AQ458" s="166" t="s">
        <v>722</v>
      </c>
      <c r="AR458" s="167"/>
      <c r="AS458" s="167"/>
      <c r="AT458" s="168"/>
      <c r="AU458" s="167" t="s">
        <v>722</v>
      </c>
      <c r="AV458" s="167"/>
      <c r="AW458" s="167"/>
      <c r="AX458" s="208"/>
      <c r="AY458">
        <f t="shared" ref="AY458:AY460" si="68">$AY$456</f>
        <v>1</v>
      </c>
    </row>
    <row r="459" spans="1:51" ht="23.25"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8"/>
      <c r="AI459" s="166" t="s">
        <v>722</v>
      </c>
      <c r="AJ459" s="167"/>
      <c r="AK459" s="167"/>
      <c r="AL459" s="167"/>
      <c r="AM459" s="166"/>
      <c r="AN459" s="167"/>
      <c r="AO459" s="167"/>
      <c r="AP459" s="168"/>
      <c r="AQ459" s="166" t="s">
        <v>722</v>
      </c>
      <c r="AR459" s="167"/>
      <c r="AS459" s="167"/>
      <c r="AT459" s="168"/>
      <c r="AU459" s="167" t="s">
        <v>722</v>
      </c>
      <c r="AV459" s="167"/>
      <c r="AW459" s="167"/>
      <c r="AX459" s="208"/>
      <c r="AY459">
        <f t="shared" si="68"/>
        <v>1</v>
      </c>
    </row>
    <row r="460" spans="1:51" ht="23.25"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c r="AN460" s="167"/>
      <c r="AO460" s="167"/>
      <c r="AP460" s="168"/>
      <c r="AQ460" s="166" t="s">
        <v>722</v>
      </c>
      <c r="AR460" s="167"/>
      <c r="AS460" s="167"/>
      <c r="AT460" s="168"/>
      <c r="AU460" s="167"/>
      <c r="AV460" s="167"/>
      <c r="AW460" s="167"/>
      <c r="AX460" s="208"/>
      <c r="AY460">
        <f t="shared" si="68"/>
        <v>1</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88"/>
      <c r="B482" s="253"/>
      <c r="C482" s="252"/>
      <c r="D482" s="253"/>
      <c r="E482" s="190" t="s">
        <v>748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746</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746</v>
      </c>
      <c r="AE703" s="185"/>
      <c r="AF703" s="185"/>
      <c r="AG703" s="664" t="s">
        <v>752</v>
      </c>
      <c r="AH703" s="665"/>
      <c r="AI703" s="665"/>
      <c r="AJ703" s="665"/>
      <c r="AK703" s="665"/>
      <c r="AL703" s="665"/>
      <c r="AM703" s="665"/>
      <c r="AN703" s="665"/>
      <c r="AO703" s="665"/>
      <c r="AP703" s="665"/>
      <c r="AQ703" s="665"/>
      <c r="AR703" s="665"/>
      <c r="AS703" s="665"/>
      <c r="AT703" s="665"/>
      <c r="AU703" s="665"/>
      <c r="AV703" s="665"/>
      <c r="AW703" s="665"/>
      <c r="AX703" s="666"/>
    </row>
    <row r="704" spans="1:51" ht="60" customHeight="1">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746</v>
      </c>
      <c r="AE704" s="583"/>
      <c r="AF704" s="583"/>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754</v>
      </c>
      <c r="AE705" s="733"/>
      <c r="AF705" s="733"/>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53.25" customHeight="1">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746</v>
      </c>
      <c r="AE708" s="668"/>
      <c r="AF708" s="668"/>
      <c r="AG708" s="523" t="s">
        <v>756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754</v>
      </c>
      <c r="AE709" s="185"/>
      <c r="AF709" s="185"/>
      <c r="AG709" s="664" t="s">
        <v>722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754</v>
      </c>
      <c r="AE710" s="185"/>
      <c r="AF710" s="185"/>
      <c r="AG710" s="664" t="s">
        <v>722</v>
      </c>
      <c r="AH710" s="665"/>
      <c r="AI710" s="665"/>
      <c r="AJ710" s="665"/>
      <c r="AK710" s="665"/>
      <c r="AL710" s="665"/>
      <c r="AM710" s="665"/>
      <c r="AN710" s="665"/>
      <c r="AO710" s="665"/>
      <c r="AP710" s="665"/>
      <c r="AQ710" s="665"/>
      <c r="AR710" s="665"/>
      <c r="AS710" s="665"/>
      <c r="AT710" s="665"/>
      <c r="AU710" s="665"/>
      <c r="AV710" s="665"/>
      <c r="AW710" s="665"/>
      <c r="AX710" s="666"/>
    </row>
    <row r="711" spans="1:50" ht="63" customHeight="1">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746</v>
      </c>
      <c r="AE711" s="185"/>
      <c r="AF711" s="185"/>
      <c r="AG711" s="664" t="s">
        <v>758</v>
      </c>
      <c r="AH711" s="665"/>
      <c r="AI711" s="665"/>
      <c r="AJ711" s="665"/>
      <c r="AK711" s="665"/>
      <c r="AL711" s="665"/>
      <c r="AM711" s="665"/>
      <c r="AN711" s="665"/>
      <c r="AO711" s="665"/>
      <c r="AP711" s="665"/>
      <c r="AQ711" s="665"/>
      <c r="AR711" s="665"/>
      <c r="AS711" s="665"/>
      <c r="AT711" s="665"/>
      <c r="AU711" s="665"/>
      <c r="AV711" s="665"/>
      <c r="AW711" s="665"/>
      <c r="AX711" s="666"/>
    </row>
    <row r="712" spans="1:50" ht="52.5" customHeight="1">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746</v>
      </c>
      <c r="AE712" s="583"/>
      <c r="AF712" s="583"/>
      <c r="AG712" s="591" t="s">
        <v>757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4" t="s">
        <v>722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754</v>
      </c>
      <c r="AE714" s="589"/>
      <c r="AF714" s="590"/>
      <c r="AG714" s="689" t="s">
        <v>722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746</v>
      </c>
      <c r="AE715" s="668"/>
      <c r="AF715" s="774"/>
      <c r="AG715" s="523" t="s">
        <v>759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t="s">
        <v>748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746</v>
      </c>
      <c r="AE717" s="185"/>
      <c r="AF717" s="185"/>
      <c r="AG717" s="664" t="s">
        <v>760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754</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754</v>
      </c>
      <c r="AE719" s="668"/>
      <c r="AF719" s="668"/>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48</v>
      </c>
      <c r="B726" s="619"/>
      <c r="C726" s="439" t="s">
        <v>53</v>
      </c>
      <c r="D726" s="578"/>
      <c r="E726" s="578"/>
      <c r="F726" s="579"/>
      <c r="G726" s="794" t="s">
        <v>761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57</v>
      </c>
      <c r="D727" s="696"/>
      <c r="E727" s="696"/>
      <c r="F727" s="697"/>
      <c r="G727" s="792" t="s">
        <v>778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t="s">
        <v>762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682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c r="F747" s="113"/>
      <c r="G747" s="113"/>
      <c r="H747" s="100" t="str">
        <f>IF(E747="","","-")</f>
        <v/>
      </c>
      <c r="I747" s="113"/>
      <c r="J747" s="113"/>
      <c r="K747" s="100" t="str">
        <f>IF(I747="","","-")</f>
        <v/>
      </c>
      <c r="L747" s="104">
        <v>695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387</v>
      </c>
      <c r="B787" s="758"/>
      <c r="C787" s="758"/>
      <c r="D787" s="758"/>
      <c r="E787" s="758"/>
      <c r="F787" s="759"/>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75" customHeight="1">
      <c r="A789" s="553"/>
      <c r="B789" s="760"/>
      <c r="C789" s="760"/>
      <c r="D789" s="760"/>
      <c r="E789" s="760"/>
      <c r="F789" s="761"/>
      <c r="G789" s="445" t="s">
        <v>763</v>
      </c>
      <c r="H789" s="446"/>
      <c r="I789" s="446"/>
      <c r="J789" s="446"/>
      <c r="K789" s="447"/>
      <c r="L789" s="448" t="s">
        <v>764</v>
      </c>
      <c r="M789" s="449"/>
      <c r="N789" s="449"/>
      <c r="O789" s="449"/>
      <c r="P789" s="449"/>
      <c r="Q789" s="449"/>
      <c r="R789" s="449"/>
      <c r="S789" s="449"/>
      <c r="T789" s="449"/>
      <c r="U789" s="449"/>
      <c r="V789" s="449"/>
      <c r="W789" s="449"/>
      <c r="X789" s="450"/>
      <c r="Y789" s="451">
        <v>99</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99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c r="A845" s="402">
        <v>1</v>
      </c>
      <c r="B845" s="402">
        <v>1</v>
      </c>
      <c r="C845" s="421" t="s">
        <v>766</v>
      </c>
      <c r="D845" s="416"/>
      <c r="E845" s="416"/>
      <c r="F845" s="416"/>
      <c r="G845" s="416"/>
      <c r="H845" s="416"/>
      <c r="I845" s="416"/>
      <c r="J845" s="417">
        <v>1000020320005</v>
      </c>
      <c r="K845" s="418"/>
      <c r="L845" s="418"/>
      <c r="M845" s="418"/>
      <c r="N845" s="418"/>
      <c r="O845" s="418"/>
      <c r="P845" s="317" t="s">
        <v>764</v>
      </c>
      <c r="Q845" s="318"/>
      <c r="R845" s="318"/>
      <c r="S845" s="318"/>
      <c r="T845" s="318"/>
      <c r="U845" s="318"/>
      <c r="V845" s="318"/>
      <c r="W845" s="318"/>
      <c r="X845" s="318"/>
      <c r="Y845" s="319">
        <v>99</v>
      </c>
      <c r="Z845" s="320"/>
      <c r="AA845" s="320"/>
      <c r="AB845" s="321"/>
      <c r="AC845" s="323" t="s">
        <v>80</v>
      </c>
      <c r="AD845" s="324"/>
      <c r="AE845" s="324"/>
      <c r="AF845" s="324"/>
      <c r="AG845" s="324"/>
      <c r="AH845" s="419" t="s">
        <v>748</v>
      </c>
      <c r="AI845" s="420"/>
      <c r="AJ845" s="420"/>
      <c r="AK845" s="420"/>
      <c r="AL845" s="327" t="s">
        <v>748</v>
      </c>
      <c r="AM845" s="328"/>
      <c r="AN845" s="328"/>
      <c r="AO845" s="329"/>
      <c r="AP845" s="322" t="s">
        <v>748</v>
      </c>
      <c r="AQ845" s="322"/>
      <c r="AR845" s="322"/>
      <c r="AS845" s="322"/>
      <c r="AT845" s="322"/>
      <c r="AU845" s="322"/>
      <c r="AV845" s="322"/>
      <c r="AW845" s="322"/>
      <c r="AX845" s="322"/>
    </row>
    <row r="846" spans="1:51" ht="30" customHeight="1">
      <c r="A846" s="402">
        <v>2</v>
      </c>
      <c r="B846" s="402">
        <v>1</v>
      </c>
      <c r="C846" s="421" t="s">
        <v>767</v>
      </c>
      <c r="D846" s="416"/>
      <c r="E846" s="416"/>
      <c r="F846" s="416"/>
      <c r="G846" s="416"/>
      <c r="H846" s="416"/>
      <c r="I846" s="416"/>
      <c r="J846" s="417">
        <v>2000020260002</v>
      </c>
      <c r="K846" s="418"/>
      <c r="L846" s="418"/>
      <c r="M846" s="418"/>
      <c r="N846" s="418"/>
      <c r="O846" s="418"/>
      <c r="P846" s="317" t="s">
        <v>764</v>
      </c>
      <c r="Q846" s="318"/>
      <c r="R846" s="318"/>
      <c r="S846" s="318"/>
      <c r="T846" s="318"/>
      <c r="U846" s="318"/>
      <c r="V846" s="318"/>
      <c r="W846" s="318"/>
      <c r="X846" s="318"/>
      <c r="Y846" s="319">
        <v>65</v>
      </c>
      <c r="Z846" s="320"/>
      <c r="AA846" s="320"/>
      <c r="AB846" s="321"/>
      <c r="AC846" s="323" t="s">
        <v>80</v>
      </c>
      <c r="AD846" s="324"/>
      <c r="AE846" s="324"/>
      <c r="AF846" s="324"/>
      <c r="AG846" s="324"/>
      <c r="AH846" s="419" t="s">
        <v>748</v>
      </c>
      <c r="AI846" s="420"/>
      <c r="AJ846" s="420"/>
      <c r="AK846" s="420"/>
      <c r="AL846" s="327" t="s">
        <v>748</v>
      </c>
      <c r="AM846" s="328"/>
      <c r="AN846" s="328"/>
      <c r="AO846" s="329"/>
      <c r="AP846" s="322" t="s">
        <v>748</v>
      </c>
      <c r="AQ846" s="322"/>
      <c r="AR846" s="322"/>
      <c r="AS846" s="322"/>
      <c r="AT846" s="322"/>
      <c r="AU846" s="322"/>
      <c r="AV846" s="322"/>
      <c r="AW846" s="322"/>
      <c r="AX846" s="322"/>
      <c r="AY846">
        <f>COUNTA($C$846)</f>
        <v>1</v>
      </c>
    </row>
    <row r="847" spans="1:51" ht="30" customHeight="1">
      <c r="A847" s="402">
        <v>3</v>
      </c>
      <c r="B847" s="402">
        <v>1</v>
      </c>
      <c r="C847" s="421" t="s">
        <v>773</v>
      </c>
      <c r="D847" s="416"/>
      <c r="E847" s="416"/>
      <c r="F847" s="416"/>
      <c r="G847" s="416"/>
      <c r="H847" s="416"/>
      <c r="I847" s="416"/>
      <c r="J847" s="417">
        <v>8000020280003</v>
      </c>
      <c r="K847" s="418"/>
      <c r="L847" s="418"/>
      <c r="M847" s="418"/>
      <c r="N847" s="418"/>
      <c r="O847" s="418"/>
      <c r="P847" s="317" t="s">
        <v>764</v>
      </c>
      <c r="Q847" s="318"/>
      <c r="R847" s="318"/>
      <c r="S847" s="318"/>
      <c r="T847" s="318"/>
      <c r="U847" s="318"/>
      <c r="V847" s="318"/>
      <c r="W847" s="318"/>
      <c r="X847" s="318"/>
      <c r="Y847" s="319">
        <v>49</v>
      </c>
      <c r="Z847" s="320"/>
      <c r="AA847" s="320"/>
      <c r="AB847" s="321"/>
      <c r="AC847" s="323" t="s">
        <v>80</v>
      </c>
      <c r="AD847" s="324"/>
      <c r="AE847" s="324"/>
      <c r="AF847" s="324"/>
      <c r="AG847" s="324"/>
      <c r="AH847" s="325" t="s">
        <v>748</v>
      </c>
      <c r="AI847" s="326"/>
      <c r="AJ847" s="326"/>
      <c r="AK847" s="326"/>
      <c r="AL847" s="327" t="s">
        <v>748</v>
      </c>
      <c r="AM847" s="328"/>
      <c r="AN847" s="328"/>
      <c r="AO847" s="329"/>
      <c r="AP847" s="322" t="s">
        <v>748</v>
      </c>
      <c r="AQ847" s="322"/>
      <c r="AR847" s="322"/>
      <c r="AS847" s="322"/>
      <c r="AT847" s="322"/>
      <c r="AU847" s="322"/>
      <c r="AV847" s="322"/>
      <c r="AW847" s="322"/>
      <c r="AX847" s="322"/>
      <c r="AY847">
        <f>COUNTA($C$847)</f>
        <v>1</v>
      </c>
    </row>
    <row r="848" spans="1:51" ht="30" customHeight="1">
      <c r="A848" s="402">
        <v>4</v>
      </c>
      <c r="B848" s="402">
        <v>1</v>
      </c>
      <c r="C848" s="421" t="s">
        <v>768</v>
      </c>
      <c r="D848" s="416"/>
      <c r="E848" s="416"/>
      <c r="F848" s="416"/>
      <c r="G848" s="416"/>
      <c r="H848" s="416"/>
      <c r="I848" s="416"/>
      <c r="J848" s="417">
        <v>9000020162019</v>
      </c>
      <c r="K848" s="418"/>
      <c r="L848" s="418"/>
      <c r="M848" s="418"/>
      <c r="N848" s="418"/>
      <c r="O848" s="418"/>
      <c r="P848" s="317" t="s">
        <v>764</v>
      </c>
      <c r="Q848" s="318"/>
      <c r="R848" s="318"/>
      <c r="S848" s="318"/>
      <c r="T848" s="318"/>
      <c r="U848" s="318"/>
      <c r="V848" s="318"/>
      <c r="W848" s="318"/>
      <c r="X848" s="318"/>
      <c r="Y848" s="319">
        <v>37</v>
      </c>
      <c r="Z848" s="320"/>
      <c r="AA848" s="320"/>
      <c r="AB848" s="321"/>
      <c r="AC848" s="323" t="s">
        <v>80</v>
      </c>
      <c r="AD848" s="324"/>
      <c r="AE848" s="324"/>
      <c r="AF848" s="324"/>
      <c r="AG848" s="324"/>
      <c r="AH848" s="325" t="s">
        <v>748</v>
      </c>
      <c r="AI848" s="326"/>
      <c r="AJ848" s="326"/>
      <c r="AK848" s="326"/>
      <c r="AL848" s="327" t="s">
        <v>748</v>
      </c>
      <c r="AM848" s="328"/>
      <c r="AN848" s="328"/>
      <c r="AO848" s="329"/>
      <c r="AP848" s="322" t="s">
        <v>748</v>
      </c>
      <c r="AQ848" s="322"/>
      <c r="AR848" s="322"/>
      <c r="AS848" s="322"/>
      <c r="AT848" s="322"/>
      <c r="AU848" s="322"/>
      <c r="AV848" s="322"/>
      <c r="AW848" s="322"/>
      <c r="AX848" s="322"/>
      <c r="AY848">
        <f>COUNTA($C$848)</f>
        <v>1</v>
      </c>
    </row>
    <row r="849" spans="1:51" ht="30" customHeight="1">
      <c r="A849" s="402">
        <v>5</v>
      </c>
      <c r="B849" s="402">
        <v>1</v>
      </c>
      <c r="C849" s="421" t="s">
        <v>769</v>
      </c>
      <c r="D849" s="416"/>
      <c r="E849" s="416"/>
      <c r="F849" s="416"/>
      <c r="G849" s="416"/>
      <c r="H849" s="416"/>
      <c r="I849" s="416"/>
      <c r="J849" s="417">
        <v>4000020300004</v>
      </c>
      <c r="K849" s="418"/>
      <c r="L849" s="418"/>
      <c r="M849" s="418"/>
      <c r="N849" s="418"/>
      <c r="O849" s="418"/>
      <c r="P849" s="317" t="s">
        <v>764</v>
      </c>
      <c r="Q849" s="318"/>
      <c r="R849" s="318"/>
      <c r="S849" s="318"/>
      <c r="T849" s="318"/>
      <c r="U849" s="318"/>
      <c r="V849" s="318"/>
      <c r="W849" s="318"/>
      <c r="X849" s="318"/>
      <c r="Y849" s="319">
        <v>35</v>
      </c>
      <c r="Z849" s="320"/>
      <c r="AA849" s="320"/>
      <c r="AB849" s="321"/>
      <c r="AC849" s="323" t="s">
        <v>80</v>
      </c>
      <c r="AD849" s="324"/>
      <c r="AE849" s="324"/>
      <c r="AF849" s="324"/>
      <c r="AG849" s="324"/>
      <c r="AH849" s="325" t="s">
        <v>748</v>
      </c>
      <c r="AI849" s="326"/>
      <c r="AJ849" s="326"/>
      <c r="AK849" s="326"/>
      <c r="AL849" s="327" t="s">
        <v>748</v>
      </c>
      <c r="AM849" s="328"/>
      <c r="AN849" s="328"/>
      <c r="AO849" s="329"/>
      <c r="AP849" s="322" t="s">
        <v>748</v>
      </c>
      <c r="AQ849" s="322"/>
      <c r="AR849" s="322"/>
      <c r="AS849" s="322"/>
      <c r="AT849" s="322"/>
      <c r="AU849" s="322"/>
      <c r="AV849" s="322"/>
      <c r="AW849" s="322"/>
      <c r="AX849" s="322"/>
      <c r="AY849">
        <f>COUNTA($C$849)</f>
        <v>1</v>
      </c>
    </row>
    <row r="850" spans="1:51" ht="30" customHeight="1">
      <c r="A850" s="402">
        <v>6</v>
      </c>
      <c r="B850" s="402">
        <v>1</v>
      </c>
      <c r="C850" s="421" t="s">
        <v>770</v>
      </c>
      <c r="D850" s="416"/>
      <c r="E850" s="416"/>
      <c r="F850" s="416"/>
      <c r="G850" s="416"/>
      <c r="H850" s="416"/>
      <c r="I850" s="416"/>
      <c r="J850" s="417">
        <v>3000020322016</v>
      </c>
      <c r="K850" s="418"/>
      <c r="L850" s="418"/>
      <c r="M850" s="418"/>
      <c r="N850" s="418"/>
      <c r="O850" s="418"/>
      <c r="P850" s="317" t="s">
        <v>764</v>
      </c>
      <c r="Q850" s="318"/>
      <c r="R850" s="318"/>
      <c r="S850" s="318"/>
      <c r="T850" s="318"/>
      <c r="U850" s="318"/>
      <c r="V850" s="318"/>
      <c r="W850" s="318"/>
      <c r="X850" s="318"/>
      <c r="Y850" s="319">
        <v>34</v>
      </c>
      <c r="Z850" s="320"/>
      <c r="AA850" s="320"/>
      <c r="AB850" s="321"/>
      <c r="AC850" s="323" t="s">
        <v>80</v>
      </c>
      <c r="AD850" s="324"/>
      <c r="AE850" s="324"/>
      <c r="AF850" s="324"/>
      <c r="AG850" s="324"/>
      <c r="AH850" s="325" t="s">
        <v>748</v>
      </c>
      <c r="AI850" s="326"/>
      <c r="AJ850" s="326"/>
      <c r="AK850" s="326"/>
      <c r="AL850" s="327" t="s">
        <v>748</v>
      </c>
      <c r="AM850" s="328"/>
      <c r="AN850" s="328"/>
      <c r="AO850" s="329"/>
      <c r="AP850" s="322" t="s">
        <v>748</v>
      </c>
      <c r="AQ850" s="322"/>
      <c r="AR850" s="322"/>
      <c r="AS850" s="322"/>
      <c r="AT850" s="322"/>
      <c r="AU850" s="322"/>
      <c r="AV850" s="322"/>
      <c r="AW850" s="322"/>
      <c r="AX850" s="322"/>
      <c r="AY850">
        <f>COUNTA($C$850)</f>
        <v>1</v>
      </c>
    </row>
    <row r="851" spans="1:51" ht="30" customHeight="1">
      <c r="A851" s="402">
        <v>7</v>
      </c>
      <c r="B851" s="402">
        <v>1</v>
      </c>
      <c r="C851" s="421" t="s">
        <v>771</v>
      </c>
      <c r="D851" s="416"/>
      <c r="E851" s="416"/>
      <c r="F851" s="416"/>
      <c r="G851" s="416"/>
      <c r="H851" s="416"/>
      <c r="I851" s="416"/>
      <c r="J851" s="417">
        <v>1000020470007</v>
      </c>
      <c r="K851" s="418"/>
      <c r="L851" s="418"/>
      <c r="M851" s="418"/>
      <c r="N851" s="418"/>
      <c r="O851" s="418"/>
      <c r="P851" s="317" t="s">
        <v>764</v>
      </c>
      <c r="Q851" s="318"/>
      <c r="R851" s="318"/>
      <c r="S851" s="318"/>
      <c r="T851" s="318"/>
      <c r="U851" s="318"/>
      <c r="V851" s="318"/>
      <c r="W851" s="318"/>
      <c r="X851" s="318"/>
      <c r="Y851" s="319">
        <v>26</v>
      </c>
      <c r="Z851" s="320"/>
      <c r="AA851" s="320"/>
      <c r="AB851" s="321"/>
      <c r="AC851" s="323" t="s">
        <v>80</v>
      </c>
      <c r="AD851" s="324"/>
      <c r="AE851" s="324"/>
      <c r="AF851" s="324"/>
      <c r="AG851" s="324"/>
      <c r="AH851" s="325" t="s">
        <v>748</v>
      </c>
      <c r="AI851" s="326"/>
      <c r="AJ851" s="326"/>
      <c r="AK851" s="326"/>
      <c r="AL851" s="327" t="s">
        <v>748</v>
      </c>
      <c r="AM851" s="328"/>
      <c r="AN851" s="328"/>
      <c r="AO851" s="329"/>
      <c r="AP851" s="322" t="s">
        <v>748</v>
      </c>
      <c r="AQ851" s="322"/>
      <c r="AR851" s="322"/>
      <c r="AS851" s="322"/>
      <c r="AT851" s="322"/>
      <c r="AU851" s="322"/>
      <c r="AV851" s="322"/>
      <c r="AW851" s="322"/>
      <c r="AX851" s="322"/>
      <c r="AY851">
        <f>COUNTA($C$851)</f>
        <v>1</v>
      </c>
    </row>
    <row r="852" spans="1:51" ht="30" customHeight="1">
      <c r="A852" s="402">
        <v>8</v>
      </c>
      <c r="B852" s="402">
        <v>1</v>
      </c>
      <c r="C852" s="421" t="s">
        <v>772</v>
      </c>
      <c r="D852" s="416"/>
      <c r="E852" s="416"/>
      <c r="F852" s="416"/>
      <c r="G852" s="416"/>
      <c r="H852" s="416"/>
      <c r="I852" s="416"/>
      <c r="J852" s="417">
        <v>3000020221309</v>
      </c>
      <c r="K852" s="418"/>
      <c r="L852" s="418"/>
      <c r="M852" s="418"/>
      <c r="N852" s="418"/>
      <c r="O852" s="418"/>
      <c r="P852" s="317" t="s">
        <v>764</v>
      </c>
      <c r="Q852" s="318"/>
      <c r="R852" s="318"/>
      <c r="S852" s="318"/>
      <c r="T852" s="318"/>
      <c r="U852" s="318"/>
      <c r="V852" s="318"/>
      <c r="W852" s="318"/>
      <c r="X852" s="318"/>
      <c r="Y852" s="319">
        <v>26</v>
      </c>
      <c r="Z852" s="320"/>
      <c r="AA852" s="320"/>
      <c r="AB852" s="321"/>
      <c r="AC852" s="323" t="s">
        <v>80</v>
      </c>
      <c r="AD852" s="324"/>
      <c r="AE852" s="324"/>
      <c r="AF852" s="324"/>
      <c r="AG852" s="324"/>
      <c r="AH852" s="325" t="s">
        <v>748</v>
      </c>
      <c r="AI852" s="326"/>
      <c r="AJ852" s="326"/>
      <c r="AK852" s="326"/>
      <c r="AL852" s="327" t="s">
        <v>748</v>
      </c>
      <c r="AM852" s="328"/>
      <c r="AN852" s="328"/>
      <c r="AO852" s="329"/>
      <c r="AP852" s="322" t="s">
        <v>748</v>
      </c>
      <c r="AQ852" s="322"/>
      <c r="AR852" s="322"/>
      <c r="AS852" s="322"/>
      <c r="AT852" s="322"/>
      <c r="AU852" s="322"/>
      <c r="AV852" s="322"/>
      <c r="AW852" s="322"/>
      <c r="AX852" s="322"/>
      <c r="AY852">
        <f>COUNTA($C$852)</f>
        <v>1</v>
      </c>
    </row>
    <row r="853" spans="1:51" ht="30" customHeight="1">
      <c r="A853" s="402">
        <v>9</v>
      </c>
      <c r="B853" s="402">
        <v>1</v>
      </c>
      <c r="C853" s="421" t="s">
        <v>774</v>
      </c>
      <c r="D853" s="416"/>
      <c r="E853" s="416"/>
      <c r="F853" s="416"/>
      <c r="G853" s="416"/>
      <c r="H853" s="416"/>
      <c r="I853" s="416"/>
      <c r="J853" s="417">
        <v>1000020410004</v>
      </c>
      <c r="K853" s="418"/>
      <c r="L853" s="418"/>
      <c r="M853" s="418"/>
      <c r="N853" s="418"/>
      <c r="O853" s="418"/>
      <c r="P853" s="317" t="s">
        <v>764</v>
      </c>
      <c r="Q853" s="318"/>
      <c r="R853" s="318"/>
      <c r="S853" s="318"/>
      <c r="T853" s="318"/>
      <c r="U853" s="318"/>
      <c r="V853" s="318"/>
      <c r="W853" s="318"/>
      <c r="X853" s="318"/>
      <c r="Y853" s="319">
        <v>26</v>
      </c>
      <c r="Z853" s="320"/>
      <c r="AA853" s="320"/>
      <c r="AB853" s="321"/>
      <c r="AC853" s="323" t="s">
        <v>80</v>
      </c>
      <c r="AD853" s="324"/>
      <c r="AE853" s="324"/>
      <c r="AF853" s="324"/>
      <c r="AG853" s="324"/>
      <c r="AH853" s="325" t="s">
        <v>748</v>
      </c>
      <c r="AI853" s="326"/>
      <c r="AJ853" s="326"/>
      <c r="AK853" s="326"/>
      <c r="AL853" s="327" t="s">
        <v>748</v>
      </c>
      <c r="AM853" s="328"/>
      <c r="AN853" s="328"/>
      <c r="AO853" s="329"/>
      <c r="AP853" s="322" t="s">
        <v>748</v>
      </c>
      <c r="AQ853" s="322"/>
      <c r="AR853" s="322"/>
      <c r="AS853" s="322"/>
      <c r="AT853" s="322"/>
      <c r="AU853" s="322"/>
      <c r="AV853" s="322"/>
      <c r="AW853" s="322"/>
      <c r="AX853" s="322"/>
      <c r="AY853">
        <f>COUNTA($C$853)</f>
        <v>1</v>
      </c>
    </row>
    <row r="854" spans="1:51" ht="30" customHeight="1">
      <c r="A854" s="402">
        <v>10</v>
      </c>
      <c r="B854" s="402">
        <v>1</v>
      </c>
      <c r="C854" s="421" t="s">
        <v>775</v>
      </c>
      <c r="D854" s="416"/>
      <c r="E854" s="416"/>
      <c r="F854" s="416"/>
      <c r="G854" s="416"/>
      <c r="H854" s="416"/>
      <c r="I854" s="416"/>
      <c r="J854" s="417">
        <v>6000020272051</v>
      </c>
      <c r="K854" s="418"/>
      <c r="L854" s="418"/>
      <c r="M854" s="418"/>
      <c r="N854" s="418"/>
      <c r="O854" s="418"/>
      <c r="P854" s="317" t="s">
        <v>764</v>
      </c>
      <c r="Q854" s="318"/>
      <c r="R854" s="318"/>
      <c r="S854" s="318"/>
      <c r="T854" s="318"/>
      <c r="U854" s="318"/>
      <c r="V854" s="318"/>
      <c r="W854" s="318"/>
      <c r="X854" s="318"/>
      <c r="Y854" s="319">
        <v>23</v>
      </c>
      <c r="Z854" s="320"/>
      <c r="AA854" s="320"/>
      <c r="AB854" s="321"/>
      <c r="AC854" s="323" t="s">
        <v>80</v>
      </c>
      <c r="AD854" s="324"/>
      <c r="AE854" s="324"/>
      <c r="AF854" s="324"/>
      <c r="AG854" s="324"/>
      <c r="AH854" s="325" t="s">
        <v>748</v>
      </c>
      <c r="AI854" s="326"/>
      <c r="AJ854" s="326"/>
      <c r="AK854" s="326"/>
      <c r="AL854" s="327" t="s">
        <v>748</v>
      </c>
      <c r="AM854" s="328"/>
      <c r="AN854" s="328"/>
      <c r="AO854" s="329"/>
      <c r="AP854" s="322" t="s">
        <v>748</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M97">
    <cfRule type="expression" dxfId="705" priority="5">
      <formula>IF(RIGHT(TEXT(AM97,"0.#"),1)=".",FALSE,TRUE)</formula>
    </cfRule>
    <cfRule type="expression" dxfId="704" priority="6">
      <formula>IF(RIGHT(TEXT(AM97,"0.#"),1)=".",TRUE,FALSE)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86"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t="s">
        <v>746</v>
      </c>
      <c r="R7" s="13" t="str">
        <f t="shared" si="3"/>
        <v>貸付</v>
      </c>
      <c r="S7" s="13" t="str">
        <f t="shared" si="4"/>
        <v>貸付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貸付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貸付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t="s">
        <v>746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草場 万里奈(kusaba-marina)</dc:creator>
  <cp:lastModifiedBy>厚生労働省ネットワークシステム</cp:lastModifiedBy>
  <cp:lastPrinted>2021-05-25T11:53:55Z</cp:lastPrinted>
  <dcterms:created xsi:type="dcterms:W3CDTF">2012-03-13T00:50:25Z</dcterms:created>
  <dcterms:modified xsi:type="dcterms:W3CDTF">2021-05-26T05:35:56Z</dcterms:modified>
</cp:coreProperties>
</file>