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UOU\Desktop\予算第１班（石崎→新坂）※後で削除\R３年度（新坂）\02作業依頼\01行政事業レビュー\20210514令和３年度行政事業レビューシート\子ども局\子育て支援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8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459" i="3"/>
  <c r="AY271" i="3"/>
  <c r="AY64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<sst xmlns="http://schemas.openxmlformats.org/spreadsheetml/2006/main" count="3046" uniqueCount="777">
  <si>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</si>
  <si>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</si>
  <si>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</si>
  <si>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</si>
  <si>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</si>
  <si>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</si>
  <si>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</si>
  <si>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</si>
  <si>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</si>
  <si>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</si>
  <si>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</si>
  <si>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</si>
  <si>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</si>
  <si>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</si>
  <si>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</si>
  <si>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</si>
  <si>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</si>
  <si>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</si>
  <si>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</si>
  <si>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</si>
  <si>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</si>
  <si>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</si>
  <si>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</si>
  <si>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</si>
  <si>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</si>
  <si>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</si>
  <si>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</si>
  <si>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</si>
  <si>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</si>
  <si>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</si>
  <si>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</si>
  <si>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</si>
  <si>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</si>
  <si>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</si>
  <si>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</si>
  <si>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</si>
  <si>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</si>
  <si>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</si>
  <si>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</si>
  <si>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</si>
  <si>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</si>
  <si>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</si>
  <si>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</si>
  <si>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</si>
  <si>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</si>
  <si>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</si>
  <si>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</si>
  <si>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</si>
  <si>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</si>
  <si>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</si>
  <si>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</si>
  <si>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</si>
  <si>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</si>
  <si>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</si>
  <si>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</si>
  <si>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</si>
  <si>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</si>
  <si>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</si>
  <si>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</si>
  <si>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</si>
  <si>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</si>
  <si>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</si>
  <si>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</si>
  <si>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</si>
  <si>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</si>
  <si>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</si>
  <si>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</si>
  <si>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</si>
  <si>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</si>
  <si>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</si>
  <si>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</si>
  <si>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</si>
  <si>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</si>
  <si>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</si>
  <si>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</si>
  <si>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</si>
  <si>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</si>
  <si>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</si>
  <si>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</si>
  <si>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</si>
  <si>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</si>
  <si>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</si>
  <si>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</si>
  <si>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</si>
  <si>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</si>
  <si>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</si>
  <si>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</si>
  <si>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</si>
  <si>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</si>
  <si>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</si>
  <si>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</si>
  <si>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</si>
  <si>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</si>
  <si>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</si>
  <si>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</si>
  <si>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</si>
  <si>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</si>
  <si>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</si>
  <si>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</si>
  <si>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</si>
  <si>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</si>
  <si>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</si>
  <si>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</si>
  <si>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</si>
  <si>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</si>
  <si>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</si>
  <si>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</si>
  <si>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</si>
  <si>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</si>
  <si>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</si>
  <si>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</si>
  <si>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</si>
  <si>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</si>
  <si>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</si>
  <si>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</si>
  <si>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</si>
  <si>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</si>
  <si>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</si>
  <si>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</si>
  <si>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</si>
  <si>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</si>
  <si>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</si>
  <si>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</si>
  <si>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</si>
  <si>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</si>
  <si>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</si>
  <si>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</si>
  <si>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</si>
  <si>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</si>
  <si>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</si>
  <si>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</si>
  <si>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</si>
  <si>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</si>
  <si>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</si>
  <si>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</si>
  <si>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</si>
  <si>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</si>
  <si>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</si>
  <si>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</si>
  <si>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</si>
  <si>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</si>
  <si>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</si>
  <si>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</si>
  <si>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</si>
  <si>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</si>
  <si>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</si>
  <si>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</si>
  <si>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</si>
  <si>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</si>
  <si>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</si>
  <si>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</si>
  <si>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</si>
  <si>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</si>
  <si>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</si>
  <si>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</si>
  <si>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</si>
  <si>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</si>
  <si>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</si>
  <si>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</si>
  <si>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</si>
  <si>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</si>
  <si>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</si>
  <si>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</si>
  <si>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</si>
  <si>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</si>
  <si>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</si>
  <si>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</si>
  <si>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</si>
  <si>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</si>
  <si>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</si>
  <si>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</si>
  <si>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</si>
  <si>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</si>
  <si>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</si>
  <si>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</si>
  <si>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</si>
  <si>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</si>
  <si>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</si>
  <si>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</si>
  <si>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</si>
  <si>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</si>
  <si>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</si>
  <si>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</si>
  <si>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</si>
  <si>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</si>
  <si>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</si>
  <si>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</si>
  <si>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</si>
  <si>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</si>
  <si>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</si>
  <si>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</si>
  <si>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</si>
  <si>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</si>
  <si>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</si>
  <si>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</si>
  <si>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</si>
  <si>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</si>
  <si>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</si>
  <si>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</si>
  <si>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</si>
  <si>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</si>
  <si>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</si>
  <si>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</si>
  <si>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</si>
  <si>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</si>
  <si>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</si>
  <si>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</si>
  <si>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</si>
  <si>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</si>
  <si>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</si>
  <si>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</si>
  <si>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</si>
  <si>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</si>
  <si>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</si>
  <si>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</si>
  <si>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</si>
  <si>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</si>
  <si>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</si>
  <si>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</si>
  <si>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</si>
  <si>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</si>
  <si>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</si>
  <si>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</si>
  <si>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</si>
  <si>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</si>
  <si>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</si>
  <si>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</si>
  <si>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</si>
  <si>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</si>
  <si>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</si>
  <si>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</si>
  <si>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</si>
  <si>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</si>
  <si>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</si>
  <si>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</si>
  <si>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</si>
  <si>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</si>
  <si>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</si>
  <si>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</si>
  <si>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</si>
  <si>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</si>
  <si>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</si>
  <si>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</si>
  <si>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</si>
  <si>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</si>
  <si>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</si>
  <si>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</si>
  <si>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</si>
  <si>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</si>
  <si>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</si>
  <si>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</si>
  <si>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</si>
  <si>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</si>
  <si>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</si>
  <si>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</si>
  <si>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</si>
  <si>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</si>
  <si>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</si>
  <si>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</si>
  <si>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</si>
  <si>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</si>
  <si>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</si>
  <si>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</si>
  <si>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</si>
  <si>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</si>
  <si>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</si>
  <si>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</si>
  <si>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</si>
  <si>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</si>
  <si>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</si>
  <si>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</si>
  <si>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</si>
  <si>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</si>
  <si>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</si>
  <si>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</si>
  <si>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</si>
  <si>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</si>
  <si>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</si>
  <si>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</si>
  <si>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</si>
  <si>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</si>
  <si>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</si>
  <si>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</si>
  <si>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</si>
  <si>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</si>
  <si>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</si>
  <si>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</si>
  <si>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</si>
  <si>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</si>
  <si>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</si>
  <si>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</si>
  <si>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</si>
  <si>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</si>
  <si>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</si>
  <si>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</si>
  <si>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</si>
  <si>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</si>
  <si>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</si>
  <si>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</si>
  <si>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</si>
  <si>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</si>
  <si>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</si>
  <si>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</si>
  <si>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</si>
  <si>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</si>
  <si>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</si>
  <si>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</si>
  <si>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</si>
  <si>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</si>
  <si>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</si>
  <si>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</si>
  <si>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</si>
  <si>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</si>
  <si>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</si>
  <si>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</si>
  <si>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</si>
  <si>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</si>
  <si>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</si>
  <si>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</si>
  <si>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</si>
  <si>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</si>
  <si>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</si>
  <si>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</si>
  <si>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</si>
  <si>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</si>
  <si>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</si>
  <si>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</si>
  <si>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</si>
  <si>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</si>
  <si>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</si>
  <si>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</si>
  <si>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</si>
  <si>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</si>
  <si>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</si>
  <si>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</si>
  <si>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</si>
  <si>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</si>
  <si>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</si>
  <si>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</si>
  <si>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</si>
  <si>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</si>
  <si>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</si>
  <si>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</si>
  <si>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</si>
  <si>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</si>
  <si>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</si>
  <si>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</si>
  <si>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</si>
  <si>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</si>
  <si>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</si>
  <si>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</si>
  <si>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</si>
  <si>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</si>
  <si>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</si>
  <si>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</si>
  <si>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</si>
  <si>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</si>
  <si>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</si>
  <si>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</si>
  <si>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</si>
  <si>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</si>
  <si>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</si>
  <si>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</si>
  <si>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</si>
  <si>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</si>
  <si>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</si>
  <si>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</si>
  <si>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</si>
  <si>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</si>
  <si>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</si>
  <si>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</si>
  <si>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</si>
  <si>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</si>
  <si>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</si>
  <si>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</si>
  <si>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</si>
  <si>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</si>
  <si>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</si>
  <si>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</si>
  <si>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</si>
  <si>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</si>
  <si>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</si>
  <si>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</si>
  <si>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</si>
  <si>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</si>
  <si>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</si>
  <si>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</si>
  <si>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</si>
  <si>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</si>
  <si>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</si>
  <si>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</si>
  <si>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</si>
  <si>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</si>
  <si>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</si>
  <si>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</si>
  <si>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</si>
  <si>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</si>
  <si>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</si>
  <si>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</si>
  <si>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</si>
  <si>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</si>
  <si>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</si>
  <si>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</si>
  <si>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</si>
  <si>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</si>
  <si>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</si>
  <si>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</si>
  <si>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</si>
  <si>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</si>
  <si>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</si>
  <si>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</si>
  <si>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</si>
  <si>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</si>
  <si>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</si>
  <si>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</si>
  <si>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</si>
  <si>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</si>
  <si>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</si>
  <si>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</si>
  <si>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</si>
  <si>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</si>
  <si>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</si>
  <si>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</si>
  <si>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</si>
  <si>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</si>
  <si>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</si>
  <si>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</si>
  <si>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</si>
  <si>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</si>
  <si>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</si>
  <si>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</si>
  <si>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</si>
  <si>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</si>
  <si>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</si>
  <si>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</si>
  <si>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</si>
  <si>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</si>
  <si>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</si>
  <si>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</si>
  <si>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</si>
  <si>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</si>
  <si>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</si>
  <si>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</si>
  <si>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</si>
  <si>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</si>
  <si>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</si>
  <si>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</si>
  <si>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</si>
  <si>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</si>
  <si>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</si>
  <si>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</si>
  <si>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</si>
  <si>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</si>
  <si>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</si>
  <si>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</si>
  <si>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</si>
  <si>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</si>
  <si>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</si>
  <si>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</si>
  <si>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</si>
  <si>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</si>
  <si>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</si>
  <si>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</si>
  <si>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</si>
  <si>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</si>
  <si>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</si>
  <si>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</si>
  <si>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</si>
  <si>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</si>
  <si>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</si>
  <si>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</si>
  <si>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</si>
  <si>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</si>
  <si>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</si>
  <si>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</si>
  <si>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</si>
  <si>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</si>
  <si>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</si>
  <si>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</si>
  <si>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</si>
  <si>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</si>
  <si>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</si>
  <si>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</si>
  <si>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</si>
  <si>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</si>
  <si>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</si>
  <si>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</si>
  <si>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</si>
  <si>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</si>
  <si>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</si>
  <si>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</si>
  <si>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</si>
  <si>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</si>
  <si>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</si>
  <si>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</si>
  <si>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</si>
  <si>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</si>
  <si>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</si>
  <si>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</si>
  <si>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</si>
  <si>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</si>
  <si>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</si>
  <si>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</si>
  <si>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</si>
  <si>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</si>
  <si>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</si>
  <si>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</si>
  <si>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</si>
  <si>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</si>
  <si>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</si>
  <si>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</si>
  <si>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</si>
  <si>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</si>
  <si>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</si>
  <si>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</si>
  <si>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</si>
  <si>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</si>
  <si>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</si>
  <si>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</si>
  <si>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</si>
  <si>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</si>
  <si>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</si>
  <si>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</si>
  <si>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</si>
  <si>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</si>
  <si>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</si>
  <si>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</si>
  <si>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</si>
  <si>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</si>
  <si>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</si>
  <si>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</si>
  <si>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</si>
  <si>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</si>
  <si>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</si>
  <si>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</si>
  <si>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</si>
  <si>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</si>
  <si>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</si>
  <si>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</si>
  <si>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</si>
  <si>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</si>
  <si>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</si>
  <si>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</si>
  <si>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</si>
  <si>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</si>
  <si>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</si>
  <si>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</si>
  <si>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</si>
  <si>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</si>
  <si>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</si>
  <si>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</si>
  <si>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</si>
  <si>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</si>
  <si>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</si>
  <si>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</si>
  <si>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</si>
  <si>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</si>
  <si>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</si>
  <si>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</si>
  <si>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</si>
  <si>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</si>
  <si>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</si>
  <si>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</si>
  <si>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</si>
  <si>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</si>
  <si>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</si>
  <si>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</si>
  <si>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</si>
  <si>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</si>
  <si>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</si>
  <si>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</si>
  <si>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</si>
  <si>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</si>
  <si>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</si>
  <si>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</si>
  <si>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</si>
  <si>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</si>
  <si>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</si>
  <si>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</si>
  <si>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</si>
  <si>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</si>
  <si>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</si>
  <si>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</si>
  <si>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</si>
  <si>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</si>
  <si>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</si>
  <si>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</si>
  <si>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</si>
  <si>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</si>
  <si>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</si>
  <si>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</si>
  <si>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</si>
  <si>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</si>
  <si>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</si>
  <si>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</si>
  <si>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</si>
  <si>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</si>
  <si>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</si>
  <si>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</si>
  <si>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</si>
  <si>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</si>
  <si>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</si>
  <si>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</si>
  <si>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</si>
  <si>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</si>
  <si>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</si>
  <si>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</si>
  <si>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</si>
  <si>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</si>
  <si>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</si>
  <si>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</si>
  <si>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</si>
  <si>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</si>
  <si>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</si>
  <si>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</si>
  <si>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</si>
  <si>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</si>
  <si>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</si>
  <si>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</si>
  <si>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</si>
  <si>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</si>
  <si>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</si>
  <si>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</si>
  <si>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</si>
  <si>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</si>
  <si>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</si>
  <si>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</si>
  <si>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</si>
  <si>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</si>
  <si>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</si>
  <si>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</si>
  <si>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</si>
  <si>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</si>
  <si>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</si>
  <si>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</si>
  <si>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</si>
  <si>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</si>
  <si>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</si>
  <si>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</si>
  <si>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</si>
  <si>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</si>
  <si>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</si>
  <si>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</si>
  <si>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</si>
  <si>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</si>
  <si>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</si>
  <si>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</si>
  <si>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</si>
  <si>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</si>
  <si>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</si>
  <si>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</si>
  <si>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</si>
  <si>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</si>
  <si>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</si>
  <si>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</si>
  <si>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</si>
  <si>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</si>
  <si>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</si>
  <si>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</si>
  <si>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</si>
  <si>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</si>
  <si>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</si>
  <si>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</si>
  <si>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</si>
  <si>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</si>
  <si>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</si>
  <si>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</si>
  <si>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</si>
  <si>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</si>
  <si>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</si>
  <si>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</si>
  <si>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</si>
  <si>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</si>
  <si>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</si>
  <si>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</si>
  <si>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</si>
  <si>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</si>
  <si>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</si>
  <si>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</si>
  <si>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</si>
  <si>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</si>
  <si>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</si>
  <si>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</si>
  <si>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</si>
  <si>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</si>
  <si>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</si>
  <si>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</si>
  <si>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</si>
  <si>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</si>
  <si>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</si>
  <si>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</si>
  <si>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</si>
  <si>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</si>
  <si>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</si>
  <si>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</si>
  <si>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</si>
  <si>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</si>
  <si>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</si>
  <si>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</si>
  <si>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</si>
  <si>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</si>
  <si>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</si>
  <si>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</si>
  <si>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</si>
  <si>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</si>
  <si>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</si>
  <si>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</si>
  <si>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</si>
  <si>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</si>
  <si>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</si>
  <si>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</si>
  <si>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</si>
  <si>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児童福祉施設整備費</t>
  </si>
  <si>
    <t>子ども家庭局</t>
  </si>
  <si>
    <t>鈴木　健吾</t>
  </si>
  <si>
    <t>平成17年度</t>
  </si>
  <si>
    <t>終了予定なし</t>
  </si>
  <si>
    <t>子育て支援課</t>
  </si>
  <si>
    <t>次世代育成支援対策推進法第11条第１項</t>
  </si>
  <si>
    <t>次世代育成支援対策施設整備交付金の交付について（厚生労働事務次官通知　平20.6.12　厚生労働省発雇児第0612001号）</t>
  </si>
  <si>
    <t>児童福祉施設等に係る施設整備（新設・修理・改造・拡張など）について、都道府県・市区町村が作成する整備計画に基づく施設の整備を推進し、次世代育成支援対策の充実を図る。</t>
  </si>
  <si>
    <t>児童養護施設等の施設整備にかかる都道府県・市区町村の整備計画に対して交付するものである。
〔主な対象施設〕
児童相談所一時保護施設、児童養護施設、乳児院、児童自立支援施設、母子生活支援施設、児童心理治療施設、児童家庭支援センター、自立援助ホーム、ファミリーホーム、婦人相談所一時保護所、婦人保護施設、児童館、児童センター、子育て支援のための拠点施設、一時預かり事業所、産後ケア施設
○実施主体：都道府県、市区町村
○補助率：定額（１／２相当・児童館、児童センターは１／３相当）</t>
  </si>
  <si>
    <t>-</t>
  </si>
  <si>
    <t>次世代育成支援対策施設整備交付金</t>
  </si>
  <si>
    <t>各自治体毎の整備計画に基づく児童福祉施設等の施設整備を推進し、次世代育成支援対策の充実を図ることを目的としており、事業の目標を直接的に測ることのできる定量的な指標を設定することは困難である。</t>
  </si>
  <si>
    <t>実情に応じた必要な施設整備を計画的に行うという観点から、目標値を予算額、成果実績を執行額として設定。</t>
  </si>
  <si>
    <t>執行額</t>
  </si>
  <si>
    <t>百万円</t>
  </si>
  <si>
    <t>施設数</t>
  </si>
  <si>
    <t>単位当たりコスト ＝ Ｘ／ Ｙ
※単位未満四捨五入
Ｘ：「執行額（百万円単位）」 
Ｙ：「交付決定施設数」　　　　　　　　　　　　　　</t>
    <phoneticPr fontId="5"/>
  </si>
  <si>
    <t>Ｘ/Ｙ</t>
    <phoneticPr fontId="5"/>
  </si>
  <si>
    <t>7,159/351</t>
  </si>
  <si>
    <t>7,407/359</t>
  </si>
  <si>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</si>
  <si>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</si>
  <si>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社会福祉施設等施設整備費（災害復旧費含む）</t>
  </si>
  <si>
    <t>地域介護・福祉空間整備等施設整備交付金</t>
  </si>
  <si>
    <t>386</t>
  </si>
  <si>
    <t>377</t>
  </si>
  <si>
    <t>325</t>
  </si>
  <si>
    <t>633</t>
  </si>
  <si>
    <t>637</t>
  </si>
  <si>
    <t>678</t>
  </si>
  <si>
    <t>648</t>
  </si>
  <si>
    <t>646</t>
  </si>
  <si>
    <t>641</t>
  </si>
  <si>
    <t>○</t>
  </si>
  <si>
    <t>-</t>
    <phoneticPr fontId="5"/>
  </si>
  <si>
    <t>本事業は次代の社会を担う子どもが健やかに生まれ、かつ、育成される環境の整備を図るため、次世代育成支援対策施設整備交付金において、都道府県・市区町村が作成する整備計画に基づく、地域の実情に合わせた児童福祉施設等の整備を推進することにより、次世代育成支援対策の充実を図り、更なる次世代育成支援の推進を期待するものである。</t>
    <rPh sb="87" eb="89">
      <t>チイキ</t>
    </rPh>
    <rPh sb="90" eb="92">
      <t>ジツジョウ</t>
    </rPh>
    <rPh sb="93" eb="94">
      <t>ア</t>
    </rPh>
    <phoneticPr fontId="5"/>
  </si>
  <si>
    <t>次世代育成支援対策の推進のため都道府県・市町村が定める整備計画に基づく施設整備を行うものであり、地域のニーズを的確に反映している。</t>
  </si>
  <si>
    <t>次世代育成支援対策支援法第１１条に基づき、市町村又は都道府県の整備計画に定められた措置の実施に要する経費に対しては、国が交付金を交付するものであり、国が行うべき事業である。</t>
  </si>
  <si>
    <t>児童虐待等による要保護児童の保護及び支援を行うための施設等の整備を図る事業であり、優先度は高い。</t>
  </si>
  <si>
    <t>‐</t>
  </si>
  <si>
    <t>無</t>
  </si>
  <si>
    <t>－</t>
  </si>
  <si>
    <t>施設の設置者負担を求めている。</t>
  </si>
  <si>
    <t>交付先の都道府県・市区町村では適正な方法（入札等）で価格決定を行っており妥当である。</t>
  </si>
  <si>
    <t>施設整備に必要な工事費又は工事請負費といった、事業に必要な経費のみを補助対象としている。</t>
  </si>
  <si>
    <t>各自治体の整備計画が遅れたこと等により、年度内に当初予定していた事業を完了することが難しくなったため。</t>
    <rPh sb="0" eb="1">
      <t>カク</t>
    </rPh>
    <rPh sb="1" eb="4">
      <t>ジチタイ</t>
    </rPh>
    <rPh sb="5" eb="7">
      <t>セイビ</t>
    </rPh>
    <rPh sb="7" eb="9">
      <t>ケイカク</t>
    </rPh>
    <rPh sb="10" eb="11">
      <t>オク</t>
    </rPh>
    <rPh sb="15" eb="16">
      <t>トウ</t>
    </rPh>
    <rPh sb="20" eb="23">
      <t>ネンドナイ</t>
    </rPh>
    <rPh sb="24" eb="26">
      <t>トウショ</t>
    </rPh>
    <rPh sb="26" eb="28">
      <t>ヨテイ</t>
    </rPh>
    <rPh sb="32" eb="34">
      <t>ジギョウ</t>
    </rPh>
    <rPh sb="35" eb="37">
      <t>カンリョウ</t>
    </rPh>
    <rPh sb="42" eb="43">
      <t>ムズカ</t>
    </rPh>
    <phoneticPr fontId="5"/>
  </si>
  <si>
    <t>交付額の算定において複数の見積もりにより最も低いコストを選定するなどの工夫を行っている。</t>
    <rPh sb="0" eb="3">
      <t>コウフガク</t>
    </rPh>
    <rPh sb="4" eb="6">
      <t>サンテイ</t>
    </rPh>
    <rPh sb="10" eb="12">
      <t>フクスウ</t>
    </rPh>
    <rPh sb="13" eb="15">
      <t>ミツモリ</t>
    </rPh>
    <rPh sb="20" eb="21">
      <t>モット</t>
    </rPh>
    <rPh sb="22" eb="23">
      <t>ヒク</t>
    </rPh>
    <rPh sb="28" eb="30">
      <t>センテイ</t>
    </rPh>
    <rPh sb="35" eb="37">
      <t>クフウ</t>
    </rPh>
    <rPh sb="38" eb="39">
      <t>オコナ</t>
    </rPh>
    <phoneticPr fontId="5"/>
  </si>
  <si>
    <t>各自治体の行動計画に基づいた執行となっており、成果目標に見合ったものとなっている。</t>
    <rPh sb="0" eb="1">
      <t>カク</t>
    </rPh>
    <rPh sb="10" eb="11">
      <t>モト</t>
    </rPh>
    <rPh sb="14" eb="16">
      <t>シッコウ</t>
    </rPh>
    <rPh sb="23" eb="25">
      <t>セイカ</t>
    </rPh>
    <rPh sb="25" eb="27">
      <t>モクヒョウ</t>
    </rPh>
    <rPh sb="28" eb="30">
      <t>ミア</t>
    </rPh>
    <phoneticPr fontId="5"/>
  </si>
  <si>
    <t>概ね見込みにあったものとなっている。</t>
  </si>
  <si>
    <t>入所児童数などの実態把握などに基づき整備計画の内容を精査しており、整備された施設は十分に活用されている。</t>
  </si>
  <si>
    <t>児童福祉施設整備費については、児童福祉施設等に係る施設整備に対して交付するものであり、障害者施設や介護施設を整備する他部局所管の施設整備事業とは、対象が異なっている。</t>
  </si>
  <si>
    <t>事業の目標は達成できているが、予算の執行状況等を勘案し予算の見直し等を検討する。</t>
    <rPh sb="0" eb="2">
      <t>ジギョウ</t>
    </rPh>
    <rPh sb="3" eb="5">
      <t>モクヒョウ</t>
    </rPh>
    <rPh sb="6" eb="8">
      <t>タッセイ</t>
    </rPh>
    <rPh sb="15" eb="17">
      <t>ヨサン</t>
    </rPh>
    <rPh sb="18" eb="20">
      <t>シッコウ</t>
    </rPh>
    <rPh sb="20" eb="22">
      <t>ジョウキョウ</t>
    </rPh>
    <rPh sb="22" eb="23">
      <t>トウ</t>
    </rPh>
    <rPh sb="24" eb="26">
      <t>カンアン</t>
    </rPh>
    <rPh sb="27" eb="29">
      <t>ヨサン</t>
    </rPh>
    <rPh sb="30" eb="32">
      <t>ミナオ</t>
    </rPh>
    <rPh sb="33" eb="34">
      <t>トウ</t>
    </rPh>
    <rPh sb="35" eb="37">
      <t>ケントウ</t>
    </rPh>
    <phoneticPr fontId="5"/>
  </si>
  <si>
    <t>工事費</t>
    <rPh sb="0" eb="3">
      <t>コウジヒ</t>
    </rPh>
    <phoneticPr fontId="5"/>
  </si>
  <si>
    <t>補助金等交付</t>
  </si>
  <si>
    <t>厚労</t>
  </si>
  <si>
    <t>-</t>
    <phoneticPr fontId="5"/>
  </si>
  <si>
    <t>次世代育成支援施設整備に必要な工事費</t>
    <phoneticPr fontId="5"/>
  </si>
  <si>
    <t>次世代育成支援施設整備</t>
    <phoneticPr fontId="5"/>
  </si>
  <si>
    <t>-</t>
    <phoneticPr fontId="5"/>
  </si>
  <si>
    <t>＝sum</t>
    <phoneticPr fontId="5"/>
  </si>
  <si>
    <t>申請件数及び申請額が予算積算時の見込よりも少なかったため。</t>
    <rPh sb="0" eb="2">
      <t>シンセイ</t>
    </rPh>
    <rPh sb="2" eb="4">
      <t>ケンスウ</t>
    </rPh>
    <rPh sb="4" eb="5">
      <t>オヨ</t>
    </rPh>
    <rPh sb="6" eb="9">
      <t>シンセイガク</t>
    </rPh>
    <rPh sb="10" eb="12">
      <t>ヨサン</t>
    </rPh>
    <rPh sb="12" eb="14">
      <t>セキサン</t>
    </rPh>
    <rPh sb="14" eb="15">
      <t>ジ</t>
    </rPh>
    <rPh sb="16" eb="18">
      <t>ミコミ</t>
    </rPh>
    <rPh sb="21" eb="22">
      <t>スク</t>
    </rPh>
    <phoneticPr fontId="5"/>
  </si>
  <si>
    <t>次世代育成のための施設整備の推進の指標として、予算の執行状況を定性的な目標とする。30年度95.9％、令和元年度91.2％、令和２年度47.5％、達成している。</t>
    <rPh sb="51" eb="53">
      <t>レイワ</t>
    </rPh>
    <rPh sb="53" eb="56">
      <t>ガンネンド</t>
    </rPh>
    <rPh sb="62" eb="64">
      <t>レイワ</t>
    </rPh>
    <phoneticPr fontId="5"/>
  </si>
  <si>
    <t>交付決定施設数</t>
    <phoneticPr fontId="5"/>
  </si>
  <si>
    <t>　平成30年は168自治体、令和元年度は159自治体に交付決定を行い、次世代育成支援対策の充実を毎年図っているところである。　特に近年では、少子化対策のための新規の施設整備のみにとどまらず、大規模修繕でのアスベスト対策の実施や、乳児院へのスプリンクラーの設置、今後想定される首都直下地震や南海トラフ地震などの大規模災害への対策として耐震工事の促進など、既存施設への防災対策を推進するため、必要な改築等の施設整備費について補助している。よって、引き続き、児童福祉施設等の整備を実施するため、本事業の実施が必要である。</t>
    <rPh sb="1" eb="3">
      <t>ヘイセイ</t>
    </rPh>
    <rPh sb="5" eb="6">
      <t>ネン</t>
    </rPh>
    <rPh sb="10" eb="13">
      <t>ジチタイ</t>
    </rPh>
    <rPh sb="14" eb="16">
      <t>レイワ</t>
    </rPh>
    <rPh sb="16" eb="19">
      <t>ガンネンド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</si>
</sst>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145670</xdr:colOff>
      <xdr:row>748</xdr:row>
      <xdr:rowOff>270304</xdr:rowOff>
    </xdr:from>
    <xdr:to>
      <xdr:col>34</xdr:col>
      <xdr:colOff>63732</xdr:colOff>
      <xdr:row>752</xdr:row>
      <xdr:rowOff>15064</xdr:rowOff>
    </xdr:to>
    <xdr:sp macro="" textlink="">
      <xdr:nvSpPr>
        <xdr:cNvPr id="2" name="テキスト ボックス 1"/>
        <xdr:cNvSpPr txBox="1"/>
      </xdr:nvSpPr>
      <xdr:spPr>
        <a:xfrm>
          <a:off x="3946145" y="37246354"/>
          <a:ext cx="2918437" cy="1154460"/>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６，１０８百万円</a:t>
          </a:r>
        </a:p>
      </xdr:txBody>
    </xdr:sp>
    <xdr:clientData/>
  </xdr:twoCellAnchor>
  <xdr:twoCellAnchor>
    <xdr:from>
      <xdr:col>20</xdr:col>
      <xdr:colOff>100985</xdr:colOff>
      <xdr:row>752</xdr:row>
      <xdr:rowOff>118480</xdr:rowOff>
    </xdr:from>
    <xdr:to>
      <xdr:col>33</xdr:col>
      <xdr:colOff>165258</xdr:colOff>
      <xdr:row>753</xdr:row>
      <xdr:rowOff>131275</xdr:rowOff>
    </xdr:to>
    <xdr:sp macro="" textlink="">
      <xdr:nvSpPr>
        <xdr:cNvPr id="3" name="大かっこ 2"/>
        <xdr:cNvSpPr/>
      </xdr:nvSpPr>
      <xdr:spPr>
        <a:xfrm>
          <a:off x="4101485" y="38504230"/>
          <a:ext cx="2664598" cy="36522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22</xdr:col>
      <xdr:colOff>63843</xdr:colOff>
      <xdr:row>752</xdr:row>
      <xdr:rowOff>173647</xdr:rowOff>
    </xdr:from>
    <xdr:ext cx="1978300" cy="275717"/>
    <xdr:sp macro="" textlink="">
      <xdr:nvSpPr>
        <xdr:cNvPr id="4" name="テキスト ボックス 3"/>
        <xdr:cNvSpPr txBox="1"/>
      </xdr:nvSpPr>
      <xdr:spPr>
        <a:xfrm>
          <a:off x="4464393" y="38559397"/>
          <a:ext cx="19783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整備計画書の審査、交付決定</a:t>
          </a:r>
        </a:p>
      </xdr:txBody>
    </xdr:sp>
    <xdr:clientData/>
  </xdr:oneCellAnchor>
  <xdr:twoCellAnchor>
    <xdr:from>
      <xdr:col>19</xdr:col>
      <xdr:colOff>141588</xdr:colOff>
      <xdr:row>756</xdr:row>
      <xdr:rowOff>45680</xdr:rowOff>
    </xdr:from>
    <xdr:to>
      <xdr:col>34</xdr:col>
      <xdr:colOff>63732</xdr:colOff>
      <xdr:row>759</xdr:row>
      <xdr:rowOff>9960</xdr:rowOff>
    </xdr:to>
    <xdr:sp macro="" textlink="">
      <xdr:nvSpPr>
        <xdr:cNvPr id="5" name="テキスト ボックス 4"/>
        <xdr:cNvSpPr txBox="1"/>
      </xdr:nvSpPr>
      <xdr:spPr>
        <a:xfrm>
          <a:off x="3942063" y="39841130"/>
          <a:ext cx="2922519" cy="1021555"/>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都道府県、指定都市、中核市、市区町村</a:t>
          </a:r>
          <a:r>
            <a:rPr kumimoji="1" lang="en-US" altLang="ja-JP" sz="1100"/>
            <a:t/>
          </a:r>
          <a:br>
            <a:rPr kumimoji="1" lang="en-US" altLang="ja-JP" sz="1100"/>
          </a:br>
          <a:r>
            <a:rPr kumimoji="1" lang="ja-JP" altLang="en-US" sz="1100"/>
            <a:t>（　　　　　　　　件）</a:t>
          </a:r>
          <a:endParaRPr kumimoji="1" lang="en-US" altLang="ja-JP" sz="1100"/>
        </a:p>
        <a:p>
          <a:pPr algn="ctr"/>
          <a:r>
            <a:rPr kumimoji="1" lang="ja-JP" altLang="en-US" sz="1100">
              <a:solidFill>
                <a:schemeClr val="dk1"/>
              </a:solidFill>
              <a:effectLst/>
              <a:latin typeface="+mn-lt"/>
              <a:ea typeface="+mn-ea"/>
              <a:cs typeface="+mn-cs"/>
            </a:rPr>
            <a:t>６，１０８</a:t>
          </a:r>
          <a:r>
            <a:rPr kumimoji="1" lang="ja-JP" altLang="en-US" sz="1100"/>
            <a:t>百万円</a:t>
          </a:r>
        </a:p>
      </xdr:txBody>
    </xdr:sp>
    <xdr:clientData/>
  </xdr:twoCellAnchor>
  <xdr:twoCellAnchor>
    <xdr:from>
      <xdr:col>25</xdr:col>
      <xdr:colOff>185017</xdr:colOff>
      <xdr:row>753</xdr:row>
      <xdr:rowOff>294563</xdr:rowOff>
    </xdr:from>
    <xdr:to>
      <xdr:col>28</xdr:col>
      <xdr:colOff>42670</xdr:colOff>
      <xdr:row>755</xdr:row>
      <xdr:rowOff>105536</xdr:rowOff>
    </xdr:to>
    <xdr:sp macro="" textlink="">
      <xdr:nvSpPr>
        <xdr:cNvPr id="6" name="右矢印 5"/>
        <xdr:cNvSpPr/>
      </xdr:nvSpPr>
      <xdr:spPr>
        <a:xfrm rot="5400000">
          <a:off x="5156594" y="39061786"/>
          <a:ext cx="515823" cy="457728"/>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43924</xdr:colOff>
      <xdr:row>755</xdr:row>
      <xdr:rowOff>131276</xdr:rowOff>
    </xdr:from>
    <xdr:ext cx="1217543" cy="275717"/>
    <xdr:sp macro="" textlink="">
      <xdr:nvSpPr>
        <xdr:cNvPr id="7" name="テキスト ボックス 6"/>
        <xdr:cNvSpPr txBox="1"/>
      </xdr:nvSpPr>
      <xdr:spPr>
        <a:xfrm>
          <a:off x="4844524" y="39574301"/>
          <a:ext cx="12175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20</xdr:col>
      <xdr:colOff>108990</xdr:colOff>
      <xdr:row>759</xdr:row>
      <xdr:rowOff>131275</xdr:rowOff>
    </xdr:from>
    <xdr:to>
      <xdr:col>33</xdr:col>
      <xdr:colOff>68169</xdr:colOff>
      <xdr:row>760</xdr:row>
      <xdr:rowOff>110312</xdr:rowOff>
    </xdr:to>
    <xdr:sp macro="" textlink="">
      <xdr:nvSpPr>
        <xdr:cNvPr id="8" name="大かっこ 7"/>
        <xdr:cNvSpPr/>
      </xdr:nvSpPr>
      <xdr:spPr>
        <a:xfrm>
          <a:off x="4109490" y="40984000"/>
          <a:ext cx="2559504" cy="33146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23</xdr:col>
      <xdr:colOff>91302</xdr:colOff>
      <xdr:row>759</xdr:row>
      <xdr:rowOff>131277</xdr:rowOff>
    </xdr:from>
    <xdr:ext cx="1568902" cy="285749"/>
    <xdr:sp macro="" textlink="">
      <xdr:nvSpPr>
        <xdr:cNvPr id="9" name="テキスト ボックス 8"/>
        <xdr:cNvSpPr txBox="1"/>
      </xdr:nvSpPr>
      <xdr:spPr>
        <a:xfrm>
          <a:off x="4691877" y="40984002"/>
          <a:ext cx="1568902"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書類審査、助成の決定</a:t>
          </a:r>
        </a:p>
      </xdr:txBody>
    </xdr:sp>
    <xdr:clientData/>
  </xdr:oneCellAnchor>
  <xdr:twoCellAnchor>
    <xdr:from>
      <xdr:col>26</xdr:col>
      <xdr:colOff>35963</xdr:colOff>
      <xdr:row>760</xdr:row>
      <xdr:rowOff>167331</xdr:rowOff>
    </xdr:from>
    <xdr:to>
      <xdr:col>28</xdr:col>
      <xdr:colOff>101401</xdr:colOff>
      <xdr:row>761</xdr:row>
      <xdr:rowOff>289740</xdr:rowOff>
    </xdr:to>
    <xdr:sp macro="" textlink="">
      <xdr:nvSpPr>
        <xdr:cNvPr id="10" name="右矢印 9"/>
        <xdr:cNvSpPr/>
      </xdr:nvSpPr>
      <xdr:spPr>
        <a:xfrm rot="5400000">
          <a:off x="5231940" y="41377154"/>
          <a:ext cx="474834" cy="465488"/>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38615</xdr:colOff>
      <xdr:row>763</xdr:row>
      <xdr:rowOff>17575</xdr:rowOff>
    </xdr:from>
    <xdr:to>
      <xdr:col>34</xdr:col>
      <xdr:colOff>166705</xdr:colOff>
      <xdr:row>765</xdr:row>
      <xdr:rowOff>546068</xdr:rowOff>
    </xdr:to>
    <xdr:sp macro="" textlink="">
      <xdr:nvSpPr>
        <xdr:cNvPr id="11" name="テキスト ボックス 10"/>
        <xdr:cNvSpPr txBox="1"/>
      </xdr:nvSpPr>
      <xdr:spPr>
        <a:xfrm>
          <a:off x="4039115" y="42280000"/>
          <a:ext cx="2928440" cy="1547668"/>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社会福祉法人等</a:t>
          </a:r>
          <a:endParaRPr lang="ja-JP" altLang="ja-JP">
            <a:effectLst/>
          </a:endParaRPr>
        </a:p>
      </xdr:txBody>
    </xdr:sp>
    <xdr:clientData/>
  </xdr:twoCellAnchor>
  <xdr:oneCellAnchor>
    <xdr:from>
      <xdr:col>25</xdr:col>
      <xdr:colOff>112471</xdr:colOff>
      <xdr:row>762</xdr:row>
      <xdr:rowOff>25459</xdr:rowOff>
    </xdr:from>
    <xdr:ext cx="1217543" cy="275717"/>
    <xdr:sp macro="" textlink="">
      <xdr:nvSpPr>
        <xdr:cNvPr id="12" name="テキスト ボックス 11"/>
        <xdr:cNvSpPr txBox="1"/>
      </xdr:nvSpPr>
      <xdr:spPr>
        <a:xfrm>
          <a:off x="5113096" y="41935459"/>
          <a:ext cx="12175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助成金</a:t>
          </a:r>
          <a:r>
            <a:rPr kumimoji="1" lang="en-US" altLang="ja-JP" sz="1100"/>
            <a:t>】</a:t>
          </a:r>
          <a:endParaRPr kumimoji="1" lang="ja-JP" altLang="en-US" sz="1100"/>
        </a:p>
      </xdr:txBody>
    </xdr:sp>
    <xdr:clientData/>
  </xdr:oneCellAnchor>
  <xdr:twoCellAnchor>
    <xdr:from>
      <xdr:col>36</xdr:col>
      <xdr:colOff>16375</xdr:colOff>
      <xdr:row>764</xdr:row>
      <xdr:rowOff>205476</xdr:rowOff>
    </xdr:from>
    <xdr:to>
      <xdr:col>39</xdr:col>
      <xdr:colOff>100360</xdr:colOff>
      <xdr:row>764</xdr:row>
      <xdr:rowOff>553014</xdr:rowOff>
    </xdr:to>
    <xdr:sp macro="" textlink="">
      <xdr:nvSpPr>
        <xdr:cNvPr id="13" name="右矢印 12"/>
        <xdr:cNvSpPr/>
      </xdr:nvSpPr>
      <xdr:spPr>
        <a:xfrm>
          <a:off x="7217275" y="42820326"/>
          <a:ext cx="684060" cy="347538"/>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115392</xdr:colOff>
      <xdr:row>763</xdr:row>
      <xdr:rowOff>200482</xdr:rowOff>
    </xdr:from>
    <xdr:ext cx="1340406" cy="275717"/>
    <xdr:sp macro="" textlink="">
      <xdr:nvSpPr>
        <xdr:cNvPr id="14" name="テキスト ボックス 13"/>
        <xdr:cNvSpPr txBox="1"/>
      </xdr:nvSpPr>
      <xdr:spPr>
        <a:xfrm>
          <a:off x="6916242" y="42462907"/>
          <a:ext cx="13404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（工事費の支払い）</a:t>
          </a:r>
        </a:p>
      </xdr:txBody>
    </xdr:sp>
    <xdr:clientData/>
  </xdr:oneCellAnchor>
  <xdr:twoCellAnchor>
    <xdr:from>
      <xdr:col>41</xdr:col>
      <xdr:colOff>51181</xdr:colOff>
      <xdr:row>763</xdr:row>
      <xdr:rowOff>200552</xdr:rowOff>
    </xdr:from>
    <xdr:to>
      <xdr:col>49</xdr:col>
      <xdr:colOff>78077</xdr:colOff>
      <xdr:row>765</xdr:row>
      <xdr:rowOff>291579</xdr:rowOff>
    </xdr:to>
    <xdr:sp macro="" textlink="">
      <xdr:nvSpPr>
        <xdr:cNvPr id="15" name="テキスト ボックス 14"/>
        <xdr:cNvSpPr txBox="1"/>
      </xdr:nvSpPr>
      <xdr:spPr>
        <a:xfrm>
          <a:off x="8252206" y="42462977"/>
          <a:ext cx="1627096" cy="1110202"/>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施工業者</a:t>
          </a:r>
          <a:endParaRPr lang="ja-JP" altLang="ja-JP">
            <a:effectLst/>
          </a:endParaRPr>
        </a:p>
      </xdr:txBody>
    </xdr:sp>
    <xdr:clientData/>
  </xdr:twoCellAnchor>
  <xdr:twoCellAnchor>
    <xdr:from>
      <xdr:col>38</xdr:col>
      <xdr:colOff>78441</xdr:colOff>
      <xdr:row>100</xdr:row>
      <xdr:rowOff>67235</xdr:rowOff>
    </xdr:from>
    <xdr:to>
      <xdr:col>41</xdr:col>
      <xdr:colOff>123264</xdr:colOff>
      <xdr:row>100</xdr:row>
      <xdr:rowOff>246529</xdr:rowOff>
    </xdr:to>
    <xdr:sp macro="" textlink="">
      <xdr:nvSpPr>
        <xdr:cNvPr id="16" name="正方形/長方形 15"/>
        <xdr:cNvSpPr/>
      </xdr:nvSpPr>
      <xdr:spPr>
        <a:xfrm>
          <a:off x="7743265" y="14388353"/>
          <a:ext cx="649940" cy="179294"/>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1"/>
        <a:lstStyle/>
        <a:p>
          <a:pPr algn="l"/>
          <a:r>
            <a:rPr kumimoji="1" lang="ja-JP" altLang="en-US" sz="1000"/>
            <a:t>集計中</a:t>
          </a:r>
        </a:p>
      </xdr:txBody>
    </xdr:sp>
    <xdr:clientData/>
  </xdr:twoCellAnchor>
  <xdr:twoCellAnchor>
    <xdr:from>
      <xdr:col>38</xdr:col>
      <xdr:colOff>89648</xdr:colOff>
      <xdr:row>115</xdr:row>
      <xdr:rowOff>56029</xdr:rowOff>
    </xdr:from>
    <xdr:to>
      <xdr:col>41</xdr:col>
      <xdr:colOff>134471</xdr:colOff>
      <xdr:row>115</xdr:row>
      <xdr:rowOff>235323</xdr:rowOff>
    </xdr:to>
    <xdr:sp macro="" textlink="">
      <xdr:nvSpPr>
        <xdr:cNvPr id="17" name="正方形/長方形 16"/>
        <xdr:cNvSpPr/>
      </xdr:nvSpPr>
      <xdr:spPr>
        <a:xfrm>
          <a:off x="7754472" y="15251205"/>
          <a:ext cx="649940" cy="179294"/>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1"/>
        <a:lstStyle/>
        <a:p>
          <a:pPr algn="l"/>
          <a:r>
            <a:rPr kumimoji="1" lang="ja-JP" altLang="en-US" sz="1000"/>
            <a:t>集計中</a:t>
          </a:r>
        </a:p>
      </xdr:txBody>
    </xdr:sp>
    <xdr:clientData/>
  </xdr:twoCellAnchor>
  <xdr:twoCellAnchor>
    <xdr:from>
      <xdr:col>38</xdr:col>
      <xdr:colOff>89647</xdr:colOff>
      <xdr:row>116</xdr:row>
      <xdr:rowOff>201706</xdr:rowOff>
    </xdr:from>
    <xdr:to>
      <xdr:col>41</xdr:col>
      <xdr:colOff>134470</xdr:colOff>
      <xdr:row>116</xdr:row>
      <xdr:rowOff>381000</xdr:rowOff>
    </xdr:to>
    <xdr:sp macro="" textlink="">
      <xdr:nvSpPr>
        <xdr:cNvPr id="18" name="正方形/長方形 17"/>
        <xdr:cNvSpPr/>
      </xdr:nvSpPr>
      <xdr:spPr>
        <a:xfrm>
          <a:off x="7754471" y="15688235"/>
          <a:ext cx="649940" cy="179294"/>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1"/>
        <a:lstStyle/>
        <a:p>
          <a:pPr algn="l"/>
          <a:r>
            <a:rPr kumimoji="1" lang="ja-JP" altLang="en-US" sz="1000"/>
            <a:t>集計中</a:t>
          </a:r>
        </a:p>
      </xdr:txBody>
    </xdr:sp>
    <xdr:clientData/>
  </xdr:twoCellAnchor>
  <xdr:twoCellAnchor>
    <xdr:from>
      <xdr:col>25</xdr:col>
      <xdr:colOff>22412</xdr:colOff>
      <xdr:row>757</xdr:row>
      <xdr:rowOff>123265</xdr:rowOff>
    </xdr:from>
    <xdr:to>
      <xdr:col>28</xdr:col>
      <xdr:colOff>67234</xdr:colOff>
      <xdr:row>757</xdr:row>
      <xdr:rowOff>302559</xdr:rowOff>
    </xdr:to>
    <xdr:sp macro="" textlink="">
      <xdr:nvSpPr>
        <xdr:cNvPr id="19" name="正方形/長方形 18"/>
        <xdr:cNvSpPr/>
      </xdr:nvSpPr>
      <xdr:spPr>
        <a:xfrm>
          <a:off x="5065059" y="45282971"/>
          <a:ext cx="649940" cy="179294"/>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1"/>
        <a:lstStyle/>
        <a:p>
          <a:pPr algn="l"/>
          <a:r>
            <a:rPr kumimoji="1" lang="ja-JP" altLang="en-US" sz="1000"/>
            <a:t>集計中</a:t>
          </a:r>
        </a:p>
      </xdr:txBody>
    </xdr:sp>
    <xdr:clientData/>
  </xdr:twoCellAnchor>
  <xdr:twoCellAnchor>
    <xdr:from>
      <xdr:col>14</xdr:col>
      <xdr:colOff>134470</xdr:colOff>
      <xdr:row>788</xdr:row>
      <xdr:rowOff>268941</xdr:rowOff>
    </xdr:from>
    <xdr:to>
      <xdr:col>20</xdr:col>
      <xdr:colOff>100851</xdr:colOff>
      <xdr:row>791</xdr:row>
      <xdr:rowOff>78441</xdr:rowOff>
    </xdr:to>
    <xdr:sp macro="" textlink="">
      <xdr:nvSpPr>
        <xdr:cNvPr id="20" name="正方形/長方形 19"/>
        <xdr:cNvSpPr/>
      </xdr:nvSpPr>
      <xdr:spPr>
        <a:xfrm>
          <a:off x="2958352" y="50504912"/>
          <a:ext cx="1176617" cy="750794"/>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1"/>
        <a:lstStyle/>
        <a:p>
          <a:pPr algn="l"/>
          <a:r>
            <a:rPr kumimoji="1" lang="ja-JP" altLang="en-US" sz="1800"/>
            <a:t>集計中</a:t>
          </a:r>
        </a:p>
      </xdr:txBody>
    </xdr:sp>
    <xdr:clientData/>
  </xdr:twoCellAnchor>
  <xdr:twoCellAnchor>
    <xdr:from>
      <xdr:col>6</xdr:col>
      <xdr:colOff>11207</xdr:colOff>
      <xdr:row>844</xdr:row>
      <xdr:rowOff>358588</xdr:rowOff>
    </xdr:from>
    <xdr:to>
      <xdr:col>11</xdr:col>
      <xdr:colOff>179294</xdr:colOff>
      <xdr:row>846</xdr:row>
      <xdr:rowOff>347382</xdr:rowOff>
    </xdr:to>
    <xdr:sp macro="" textlink="">
      <xdr:nvSpPr>
        <xdr:cNvPr id="21" name="正方形/長方形 20"/>
        <xdr:cNvSpPr/>
      </xdr:nvSpPr>
      <xdr:spPr>
        <a:xfrm>
          <a:off x="1221442" y="56365588"/>
          <a:ext cx="1176617" cy="750794"/>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1"/>
        <a:lstStyle/>
        <a:p>
          <a:pPr algn="l"/>
          <a:r>
            <a:rPr kumimoji="1" lang="ja-JP" altLang="en-US" sz="1800"/>
            <a:t>集計中</a:t>
          </a:r>
        </a:p>
      </xdr:txBody>
    </xdr:sp>
    <xdr:clientData/>
  </xdr:twoCellAnchor>
  <xdr:twoCellAnchor>
    <xdr:from>
      <xdr:col>44</xdr:col>
      <xdr:colOff>143934</xdr:colOff>
      <xdr:row>115</xdr:row>
      <xdr:rowOff>67733</xdr:rowOff>
    </xdr:from>
    <xdr:to>
      <xdr:col>48</xdr:col>
      <xdr:colOff>2490</xdr:colOff>
      <xdr:row>115</xdr:row>
      <xdr:rowOff>247027</xdr:rowOff>
    </xdr:to>
    <xdr:sp macro="" textlink="">
      <xdr:nvSpPr>
        <xdr:cNvPr id="24" name="正方形/長方形 23"/>
        <xdr:cNvSpPr/>
      </xdr:nvSpPr>
      <xdr:spPr>
        <a:xfrm>
          <a:off x="8339667" y="15180733"/>
          <a:ext cx="603623" cy="179294"/>
        </a:xfrm>
        <a:prstGeom prst="rect">
          <a:avLst/>
        </a:prstGeom>
        <a:solidFill>
          <a:sysClr val="window" lastClr="FFFFFF"/>
        </a:solidFill>
        <a:ln w="25400" cap="flat" cmpd="sng" algn="ctr">
          <a:solidFill>
            <a:srgbClr val="FF0000"/>
          </a:solidFill>
          <a:prstDash val="solid"/>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45</xdr:col>
      <xdr:colOff>8466</xdr:colOff>
      <xdr:row>116</xdr:row>
      <xdr:rowOff>203200</xdr:rowOff>
    </xdr:from>
    <xdr:to>
      <xdr:col>48</xdr:col>
      <xdr:colOff>53289</xdr:colOff>
      <xdr:row>116</xdr:row>
      <xdr:rowOff>382494</xdr:rowOff>
    </xdr:to>
    <xdr:sp macro="" textlink="">
      <xdr:nvSpPr>
        <xdr:cNvPr id="25" name="正方形/長方形 24"/>
        <xdr:cNvSpPr/>
      </xdr:nvSpPr>
      <xdr:spPr>
        <a:xfrm>
          <a:off x="8390466" y="15604067"/>
          <a:ext cx="603623" cy="179294"/>
        </a:xfrm>
        <a:prstGeom prst="rect">
          <a:avLst/>
        </a:prstGeom>
        <a:solidFill>
          <a:sysClr val="window" lastClr="FFFFFF"/>
        </a:solidFill>
        <a:ln w="25400" cap="flat" cmpd="sng" algn="ctr">
          <a:solidFill>
            <a:srgbClr val="FF0000"/>
          </a:solidFill>
          <a:prstDash val="solid"/>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42</xdr:col>
      <xdr:colOff>101599</xdr:colOff>
      <xdr:row>101</xdr:row>
      <xdr:rowOff>25400</xdr:rowOff>
    </xdr:from>
    <xdr:to>
      <xdr:col>45</xdr:col>
      <xdr:colOff>146422</xdr:colOff>
      <xdr:row>101</xdr:row>
      <xdr:rowOff>204694</xdr:rowOff>
    </xdr:to>
    <xdr:sp macro="" textlink="">
      <xdr:nvSpPr>
        <xdr:cNvPr id="26" name="正方形/長方形 25"/>
        <xdr:cNvSpPr/>
      </xdr:nvSpPr>
      <xdr:spPr>
        <a:xfrm>
          <a:off x="7924799" y="14562667"/>
          <a:ext cx="603623" cy="179294"/>
        </a:xfrm>
        <a:prstGeom prst="rect">
          <a:avLst/>
        </a:prstGeom>
        <a:solidFill>
          <a:sysClr val="window" lastClr="FFFFFF"/>
        </a:solidFill>
        <a:ln w="25400" cap="flat" cmpd="sng" algn="ctr">
          <a:solidFill>
            <a:srgbClr val="FF0000"/>
          </a:solidFill>
          <a:prstDash val="solid"/>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BG20" sqref="BG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767</v>
      </c>
      <c r="AK2" s="206"/>
      <c r="AL2" s="206"/>
      <c r="AM2" s="206"/>
      <c r="AN2" s="98" t="s">
        <v>407</v>
      </c>
      <c r="AO2" s="206">
        <v>20</v>
      </c>
      <c r="AP2" s="206"/>
      <c r="AQ2" s="206"/>
      <c r="AR2" s="99" t="s">
        <v>710</v>
      </c>
      <c r="AS2" s="207">
        <v>721</v>
      </c>
      <c r="AT2" s="207"/>
      <c r="AU2" s="207"/>
      <c r="AV2" s="98" t="str">
        <f>IF(AW2="","","-")</f>
        <v/>
      </c>
      <c r="AW2" s="395"/>
      <c r="AX2" s="395"/>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715</v>
      </c>
      <c r="H5" s="555"/>
      <c r="I5" s="555"/>
      <c r="J5" s="555"/>
      <c r="K5" s="555"/>
      <c r="L5" s="555"/>
      <c r="M5" s="556" t="s">
        <v>66</v>
      </c>
      <c r="N5" s="557"/>
      <c r="O5" s="557"/>
      <c r="P5" s="557"/>
      <c r="Q5" s="557"/>
      <c r="R5" s="558"/>
      <c r="S5" s="559" t="s">
        <v>716</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714</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93" t="s">
        <v>390</v>
      </c>
      <c r="Z7" s="296"/>
      <c r="AA7" s="296"/>
      <c r="AB7" s="296"/>
      <c r="AC7" s="296"/>
      <c r="AD7" s="394"/>
      <c r="AE7" s="380" t="s">
        <v>719</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0" t="s">
        <v>256</v>
      </c>
      <c r="B8" s="821"/>
      <c r="C8" s="821"/>
      <c r="D8" s="821"/>
      <c r="E8" s="821"/>
      <c r="F8" s="822"/>
      <c r="G8" s="218" t="str">
        <f>入力規則等!A27</f>
        <v>高齢社会対策、国土強靱化施策、子ども・若者育成支援、少子化社会対策、男女共同参画</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93" customHeight="1" x14ac:dyDescent="0.15">
      <c r="A10" s="738" t="s">
        <v>30</v>
      </c>
      <c r="B10" s="739"/>
      <c r="C10" s="739"/>
      <c r="D10" s="739"/>
      <c r="E10" s="739"/>
      <c r="F10" s="739"/>
      <c r="G10" s="671" t="s">
        <v>721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交付</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7129</v>
      </c>
      <c r="Q13" s="164"/>
      <c r="R13" s="164"/>
      <c r="S13" s="164"/>
      <c r="T13" s="164"/>
      <c r="U13" s="164"/>
      <c r="V13" s="165"/>
      <c r="W13" s="163">
        <v>15736</v>
      </c>
      <c r="X13" s="164"/>
      <c r="Y13" s="164"/>
      <c r="Z13" s="164"/>
      <c r="AA13" s="164"/>
      <c r="AB13" s="164"/>
      <c r="AC13" s="165"/>
      <c r="AD13" s="163">
        <v>15287</v>
      </c>
      <c r="AE13" s="164"/>
      <c r="AF13" s="164"/>
      <c r="AG13" s="164"/>
      <c r="AH13" s="164"/>
      <c r="AI13" s="164"/>
      <c r="AJ13" s="165"/>
      <c r="AK13" s="163">
        <v>7054</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v>2845</v>
      </c>
      <c r="Q14" s="164"/>
      <c r="R14" s="164"/>
      <c r="S14" s="164"/>
      <c r="T14" s="164"/>
      <c r="U14" s="164"/>
      <c r="V14" s="165"/>
      <c r="W14" s="163">
        <v>60</v>
      </c>
      <c r="X14" s="164"/>
      <c r="Y14" s="164"/>
      <c r="Z14" s="164"/>
      <c r="AA14" s="164"/>
      <c r="AB14" s="164"/>
      <c r="AC14" s="165"/>
      <c r="AD14" s="163">
        <v>375</v>
      </c>
      <c r="AE14" s="164"/>
      <c r="AF14" s="164"/>
      <c r="AG14" s="164"/>
      <c r="AH14" s="164"/>
      <c r="AI14" s="164"/>
      <c r="AJ14" s="165"/>
      <c r="AK14" s="163" t="s">
        <v>722</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v>2236</v>
      </c>
      <c r="Q15" s="164"/>
      <c r="R15" s="164"/>
      <c r="S15" s="164"/>
      <c r="T15" s="164"/>
      <c r="U15" s="164"/>
      <c r="V15" s="165"/>
      <c r="W15" s="163">
        <v>4746</v>
      </c>
      <c r="X15" s="164"/>
      <c r="Y15" s="164"/>
      <c r="Z15" s="164"/>
      <c r="AA15" s="164"/>
      <c r="AB15" s="164"/>
      <c r="AC15" s="165"/>
      <c r="AD15" s="163">
        <v>12417</v>
      </c>
      <c r="AE15" s="164"/>
      <c r="AF15" s="164"/>
      <c r="AG15" s="164"/>
      <c r="AH15" s="164"/>
      <c r="AI15" s="164"/>
      <c r="AJ15" s="165"/>
      <c r="AK15" s="163">
        <v>14330</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v>-4746</v>
      </c>
      <c r="Q16" s="164"/>
      <c r="R16" s="164"/>
      <c r="S16" s="164"/>
      <c r="T16" s="164"/>
      <c r="U16" s="164"/>
      <c r="V16" s="165"/>
      <c r="W16" s="163">
        <v>-12417</v>
      </c>
      <c r="X16" s="164"/>
      <c r="Y16" s="164"/>
      <c r="Z16" s="164"/>
      <c r="AA16" s="164"/>
      <c r="AB16" s="164"/>
      <c r="AC16" s="165"/>
      <c r="AD16" s="163">
        <v>-14330</v>
      </c>
      <c r="AE16" s="164"/>
      <c r="AF16" s="164"/>
      <c r="AG16" s="164"/>
      <c r="AH16" s="164"/>
      <c r="AI16" s="164"/>
      <c r="AJ16" s="165"/>
      <c r="AK16" s="163" t="s">
        <v>722</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722</v>
      </c>
      <c r="Q17" s="164"/>
      <c r="R17" s="164"/>
      <c r="S17" s="164"/>
      <c r="T17" s="164"/>
      <c r="U17" s="164"/>
      <c r="V17" s="165"/>
      <c r="W17" s="163" t="s">
        <v>722</v>
      </c>
      <c r="X17" s="164"/>
      <c r="Y17" s="164"/>
      <c r="Z17" s="164"/>
      <c r="AA17" s="164"/>
      <c r="AB17" s="164"/>
      <c r="AC17" s="165"/>
      <c r="AD17" s="163" t="s">
        <v>747</v>
      </c>
      <c r="AE17" s="164"/>
      <c r="AF17" s="164"/>
      <c r="AG17" s="164"/>
      <c r="AH17" s="164"/>
      <c r="AI17" s="164"/>
      <c r="AJ17" s="165"/>
      <c r="AK17" s="163" t="s">
        <v>768</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7464</v>
      </c>
      <c r="Q18" s="170"/>
      <c r="R18" s="170"/>
      <c r="S18" s="170"/>
      <c r="T18" s="170"/>
      <c r="U18" s="170"/>
      <c r="V18" s="171"/>
      <c r="W18" s="169">
        <f>SUM(W13:AC17)</f>
        <v>8125</v>
      </c>
      <c r="X18" s="170"/>
      <c r="Y18" s="170"/>
      <c r="Z18" s="170"/>
      <c r="AA18" s="170"/>
      <c r="AB18" s="170"/>
      <c r="AC18" s="171"/>
      <c r="AD18" s="169">
        <f>SUM(AD13:AJ17)</f>
        <v>13749</v>
      </c>
      <c r="AE18" s="170"/>
      <c r="AF18" s="170"/>
      <c r="AG18" s="170"/>
      <c r="AH18" s="170"/>
      <c r="AI18" s="170"/>
      <c r="AJ18" s="171"/>
      <c r="AK18" s="169">
        <f>SUM(AK13:AQ17)</f>
        <v>21384</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7159</v>
      </c>
      <c r="Q19" s="164"/>
      <c r="R19" s="164"/>
      <c r="S19" s="164"/>
      <c r="T19" s="164"/>
      <c r="U19" s="164"/>
      <c r="V19" s="165"/>
      <c r="W19" s="163">
        <v>7407</v>
      </c>
      <c r="X19" s="164"/>
      <c r="Y19" s="164"/>
      <c r="Z19" s="164"/>
      <c r="AA19" s="164"/>
      <c r="AB19" s="164"/>
      <c r="AC19" s="165"/>
      <c r="AD19" s="163">
        <v>6108</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0.95913719185423363</v>
      </c>
      <c r="Q20" s="535"/>
      <c r="R20" s="535"/>
      <c r="S20" s="535"/>
      <c r="T20" s="535"/>
      <c r="U20" s="535"/>
      <c r="V20" s="535"/>
      <c r="W20" s="535">
        <f t="shared" ref="W20" si="0">IF(W18=0, "-", SUM(W19)/W18)</f>
        <v>0.91163076923076924</v>
      </c>
      <c r="X20" s="535"/>
      <c r="Y20" s="535"/>
      <c r="Z20" s="535"/>
      <c r="AA20" s="535"/>
      <c r="AB20" s="535"/>
      <c r="AC20" s="535"/>
      <c r="AD20" s="535">
        <f t="shared" ref="AD20" si="1">IF(AD18=0, "-", SUM(AD19)/AD18)</f>
        <v>0.44425049094479596</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0.71776619209945858</v>
      </c>
      <c r="Q21" s="535"/>
      <c r="R21" s="535"/>
      <c r="S21" s="535"/>
      <c r="T21" s="535"/>
      <c r="U21" s="535"/>
      <c r="V21" s="535"/>
      <c r="W21" s="535">
        <f t="shared" ref="W21" si="2">IF(W19=0, "-", SUM(W19)/SUM(W13,W14))</f>
        <v>0.46891618131172447</v>
      </c>
      <c r="X21" s="535"/>
      <c r="Y21" s="535"/>
      <c r="Z21" s="535"/>
      <c r="AA21" s="535"/>
      <c r="AB21" s="535"/>
      <c r="AC21" s="535"/>
      <c r="AD21" s="535">
        <f t="shared" ref="AD21" si="3">IF(AD19=0, "-", SUM(AD19)/SUM(AD13,AD14))</f>
        <v>0.38998850721491507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723</v>
      </c>
      <c r="H23" s="133"/>
      <c r="I23" s="133"/>
      <c r="J23" s="133"/>
      <c r="K23" s="133"/>
      <c r="L23" s="133"/>
      <c r="M23" s="133"/>
      <c r="N23" s="133"/>
      <c r="O23" s="134"/>
      <c r="P23" s="160">
        <v>6354</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700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7054</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x14ac:dyDescent="0.15">
      <c r="A30" s="505" t="s">
        <v>349</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391</v>
      </c>
      <c r="AF30" s="384"/>
      <c r="AG30" s="384"/>
      <c r="AH30" s="385"/>
      <c r="AI30" s="386" t="s">
        <v>413</v>
      </c>
      <c r="AJ30" s="386"/>
      <c r="AK30" s="386"/>
      <c r="AL30" s="383"/>
      <c r="AM30" s="386" t="s">
        <v>510</v>
      </c>
      <c r="AN30" s="386"/>
      <c r="AO30" s="386"/>
      <c r="AP30" s="383"/>
      <c r="AQ30" s="637" t="s">
        <v>232</v>
      </c>
      <c r="AR30" s="638"/>
      <c r="AS30" s="638"/>
      <c r="AT30" s="639"/>
      <c r="AU30" s="388" t="s">
        <v>134</v>
      </c>
      <c r="AV30" s="388"/>
      <c r="AW30" s="388"/>
      <c r="AX30" s="389"/>
    </row>
    <row r="31" spans="1:50" ht="18.75" hidden="1"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c r="AR31" s="178"/>
      <c r="AS31" s="179" t="s">
        <v>233</v>
      </c>
      <c r="AT31" s="202"/>
      <c r="AU31" s="271"/>
      <c r="AV31" s="271"/>
      <c r="AW31" s="376" t="s">
        <v>179</v>
      </c>
      <c r="AX31" s="377"/>
    </row>
    <row r="32" spans="1:50" ht="23.25" hidden="1" customHeight="1" x14ac:dyDescent="0.15">
      <c r="A32" s="511"/>
      <c r="B32" s="509"/>
      <c r="C32" s="509"/>
      <c r="D32" s="509"/>
      <c r="E32" s="509"/>
      <c r="F32" s="510"/>
      <c r="G32" s="536"/>
      <c r="H32" s="537"/>
      <c r="I32" s="537"/>
      <c r="J32" s="537"/>
      <c r="K32" s="537"/>
      <c r="L32" s="537"/>
      <c r="M32" s="537"/>
      <c r="N32" s="537"/>
      <c r="O32" s="538"/>
      <c r="P32" s="191"/>
      <c r="Q32" s="191"/>
      <c r="R32" s="191"/>
      <c r="S32" s="191"/>
      <c r="T32" s="191"/>
      <c r="U32" s="191"/>
      <c r="V32" s="191"/>
      <c r="W32" s="191"/>
      <c r="X32" s="233"/>
      <c r="Y32" s="340" t="s">
        <v>12</v>
      </c>
      <c r="Z32" s="545"/>
      <c r="AA32" s="546"/>
      <c r="AB32" s="547"/>
      <c r="AC32" s="547"/>
      <c r="AD32" s="547"/>
      <c r="AE32" s="364"/>
      <c r="AF32" s="365"/>
      <c r="AG32" s="365"/>
      <c r="AH32" s="365"/>
      <c r="AI32" s="364"/>
      <c r="AJ32" s="365"/>
      <c r="AK32" s="365"/>
      <c r="AL32" s="365"/>
      <c r="AM32" s="364"/>
      <c r="AN32" s="365"/>
      <c r="AO32" s="365"/>
      <c r="AP32" s="365"/>
      <c r="AQ32" s="166"/>
      <c r="AR32" s="167"/>
      <c r="AS32" s="167"/>
      <c r="AT32" s="168"/>
      <c r="AU32" s="365"/>
      <c r="AV32" s="365"/>
      <c r="AW32" s="365"/>
      <c r="AX32" s="366"/>
    </row>
    <row r="33" spans="1:51" ht="23.25" hidden="1"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c r="AC33" s="518"/>
      <c r="AD33" s="518"/>
      <c r="AE33" s="364"/>
      <c r="AF33" s="365"/>
      <c r="AG33" s="365"/>
      <c r="AH33" s="365"/>
      <c r="AI33" s="364"/>
      <c r="AJ33" s="365"/>
      <c r="AK33" s="365"/>
      <c r="AL33" s="365"/>
      <c r="AM33" s="364"/>
      <c r="AN33" s="365"/>
      <c r="AO33" s="365"/>
      <c r="AP33" s="365"/>
      <c r="AQ33" s="166"/>
      <c r="AR33" s="167"/>
      <c r="AS33" s="167"/>
      <c r="AT33" s="168"/>
      <c r="AU33" s="365"/>
      <c r="AV33" s="365"/>
      <c r="AW33" s="365"/>
      <c r="AX33" s="366"/>
    </row>
    <row r="34" spans="1:51" ht="23.25" hidden="1"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c r="AF34" s="365"/>
      <c r="AG34" s="365"/>
      <c r="AH34" s="365"/>
      <c r="AI34" s="364"/>
      <c r="AJ34" s="365"/>
      <c r="AK34" s="365"/>
      <c r="AL34" s="365"/>
      <c r="AM34" s="364"/>
      <c r="AN34" s="365"/>
      <c r="AO34" s="365"/>
      <c r="AP34" s="365"/>
      <c r="AQ34" s="166"/>
      <c r="AR34" s="167"/>
      <c r="AS34" s="167"/>
      <c r="AT34" s="168"/>
      <c r="AU34" s="365"/>
      <c r="AV34" s="365"/>
      <c r="AW34" s="365"/>
      <c r="AX34" s="366"/>
    </row>
    <row r="35" spans="1:51" ht="23.25" hidden="1"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hidden="1"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391</v>
      </c>
      <c r="AF37" s="336"/>
      <c r="AG37" s="336"/>
      <c r="AH37" s="336"/>
      <c r="AI37" s="336" t="s">
        <v>413</v>
      </c>
      <c r="AJ37" s="336"/>
      <c r="AK37" s="336"/>
      <c r="AL37" s="336"/>
      <c r="AM37" s="336" t="s">
        <v>510</v>
      </c>
      <c r="AN37" s="336"/>
      <c r="AO37" s="336"/>
      <c r="AP37" s="336"/>
      <c r="AQ37" s="267" t="s">
        <v>232</v>
      </c>
      <c r="AR37" s="268"/>
      <c r="AS37" s="268"/>
      <c r="AT37" s="269"/>
      <c r="AU37" s="378" t="s">
        <v>134</v>
      </c>
      <c r="AV37" s="378"/>
      <c r="AW37" s="378"/>
      <c r="AX37" s="379"/>
      <c r="AY37">
        <f>COUNTA($G$39)</f>
        <v>0</v>
      </c>
    </row>
    <row r="38" spans="1:51" ht="18.75" hidden="1"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391</v>
      </c>
      <c r="AF44" s="336"/>
      <c r="AG44" s="336"/>
      <c r="AH44" s="336"/>
      <c r="AI44" s="336" t="s">
        <v>413</v>
      </c>
      <c r="AJ44" s="336"/>
      <c r="AK44" s="336"/>
      <c r="AL44" s="336"/>
      <c r="AM44" s="336" t="s">
        <v>510</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391</v>
      </c>
      <c r="AF51" s="336"/>
      <c r="AG51" s="336"/>
      <c r="AH51" s="336"/>
      <c r="AI51" s="336" t="s">
        <v>413</v>
      </c>
      <c r="AJ51" s="336"/>
      <c r="AK51" s="336"/>
      <c r="AL51" s="336"/>
      <c r="AM51" s="336" t="s">
        <v>510</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391</v>
      </c>
      <c r="AF58" s="336"/>
      <c r="AG58" s="336"/>
      <c r="AH58" s="336"/>
      <c r="AI58" s="336" t="s">
        <v>413</v>
      </c>
      <c r="AJ58" s="336"/>
      <c r="AK58" s="336"/>
      <c r="AL58" s="336"/>
      <c r="AM58" s="336" t="s">
        <v>510</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6" t="s">
        <v>391</v>
      </c>
      <c r="AF65" s="336"/>
      <c r="AG65" s="336"/>
      <c r="AH65" s="336"/>
      <c r="AI65" s="336" t="s">
        <v>413</v>
      </c>
      <c r="AJ65" s="336"/>
      <c r="AK65" s="336"/>
      <c r="AL65" s="336"/>
      <c r="AM65" s="336" t="s">
        <v>510</v>
      </c>
      <c r="AN65" s="336"/>
      <c r="AO65" s="336"/>
      <c r="AP65" s="336"/>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2"/>
      <c r="AF72" s="373"/>
      <c r="AG72" s="373"/>
      <c r="AH72" s="373"/>
      <c r="AI72" s="372"/>
      <c r="AJ72" s="373"/>
      <c r="AK72" s="373"/>
      <c r="AL72" s="373"/>
      <c r="AM72" s="372"/>
      <c r="AN72" s="373"/>
      <c r="AO72" s="373"/>
      <c r="AP72" s="932"/>
      <c r="AQ72" s="364"/>
      <c r="AR72" s="365"/>
      <c r="AS72" s="365"/>
      <c r="AT72" s="810"/>
      <c r="AU72" s="365"/>
      <c r="AV72" s="365"/>
      <c r="AW72" s="365"/>
      <c r="AX72" s="366"/>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391</v>
      </c>
      <c r="AF73" s="336"/>
      <c r="AG73" s="336"/>
      <c r="AH73" s="336"/>
      <c r="AI73" s="336" t="s">
        <v>413</v>
      </c>
      <c r="AJ73" s="336"/>
      <c r="AK73" s="336"/>
      <c r="AL73" s="336"/>
      <c r="AM73" s="336" t="s">
        <v>510</v>
      </c>
      <c r="AN73" s="336"/>
      <c r="AO73" s="336"/>
      <c r="AP73" s="336"/>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22.5" customHeight="1" x14ac:dyDescent="0.15">
      <c r="A82" s="516"/>
      <c r="B82" s="843"/>
      <c r="C82" s="548"/>
      <c r="D82" s="548"/>
      <c r="E82" s="548"/>
      <c r="F82" s="549"/>
      <c r="G82" s="497" t="s">
        <v>724</v>
      </c>
      <c r="H82" s="497"/>
      <c r="I82" s="497"/>
      <c r="J82" s="497"/>
      <c r="K82" s="497"/>
      <c r="L82" s="497"/>
      <c r="M82" s="497"/>
      <c r="N82" s="497"/>
      <c r="O82" s="497"/>
      <c r="P82" s="497"/>
      <c r="Q82" s="497"/>
      <c r="R82" s="497"/>
      <c r="S82" s="497"/>
      <c r="T82" s="497"/>
      <c r="U82" s="497"/>
      <c r="V82" s="497"/>
      <c r="W82" s="497"/>
      <c r="X82" s="497"/>
      <c r="Y82" s="497"/>
      <c r="Z82" s="497"/>
      <c r="AA82" s="748"/>
      <c r="AB82" s="496" t="s">
        <v>774</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391</v>
      </c>
      <c r="AF85" s="336"/>
      <c r="AG85" s="336"/>
      <c r="AH85" s="336"/>
      <c r="AI85" s="336" t="s">
        <v>413</v>
      </c>
      <c r="AJ85" s="336"/>
      <c r="AK85" s="336"/>
      <c r="AL85" s="336"/>
      <c r="AM85" s="336" t="s">
        <v>510</v>
      </c>
      <c r="AN85" s="336"/>
      <c r="AO85" s="336"/>
      <c r="AP85" s="336"/>
      <c r="AQ85" s="215" t="s">
        <v>232</v>
      </c>
      <c r="AR85" s="199"/>
      <c r="AS85" s="199"/>
      <c r="AT85" s="200"/>
      <c r="AU85" s="370" t="s">
        <v>134</v>
      </c>
      <c r="AV85" s="370"/>
      <c r="AW85" s="370"/>
      <c r="AX85" s="371"/>
      <c r="AY85">
        <f t="shared" si="10"/>
        <v>1</v>
      </c>
      <c r="AZ85" s="10"/>
      <c r="BA85" s="10"/>
      <c r="BB85" s="10"/>
      <c r="BC85" s="10"/>
    </row>
    <row r="86" spans="1:60" ht="18.75"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t="s">
        <v>768</v>
      </c>
      <c r="AR86" s="271"/>
      <c r="AS86" s="179" t="s">
        <v>233</v>
      </c>
      <c r="AT86" s="202"/>
      <c r="AU86" s="271">
        <v>3</v>
      </c>
      <c r="AV86" s="271"/>
      <c r="AW86" s="376" t="s">
        <v>179</v>
      </c>
      <c r="AX86" s="377"/>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725</v>
      </c>
      <c r="H87" s="191"/>
      <c r="I87" s="191"/>
      <c r="J87" s="191"/>
      <c r="K87" s="191"/>
      <c r="L87" s="191"/>
      <c r="M87" s="191"/>
      <c r="N87" s="191"/>
      <c r="O87" s="233"/>
      <c r="P87" s="191" t="s">
        <v>726</v>
      </c>
      <c r="Q87" s="795"/>
      <c r="R87" s="795"/>
      <c r="S87" s="795"/>
      <c r="T87" s="795"/>
      <c r="U87" s="795"/>
      <c r="V87" s="795"/>
      <c r="W87" s="795"/>
      <c r="X87" s="796"/>
      <c r="Y87" s="751" t="s">
        <v>62</v>
      </c>
      <c r="Z87" s="752"/>
      <c r="AA87" s="753"/>
      <c r="AB87" s="547" t="s">
        <v>727</v>
      </c>
      <c r="AC87" s="547"/>
      <c r="AD87" s="547"/>
      <c r="AE87" s="364">
        <v>7159</v>
      </c>
      <c r="AF87" s="365"/>
      <c r="AG87" s="365"/>
      <c r="AH87" s="365"/>
      <c r="AI87" s="364">
        <v>7407</v>
      </c>
      <c r="AJ87" s="365"/>
      <c r="AK87" s="365"/>
      <c r="AL87" s="365"/>
      <c r="AM87" s="364">
        <v>6108</v>
      </c>
      <c r="AN87" s="365"/>
      <c r="AO87" s="365"/>
      <c r="AP87" s="365"/>
      <c r="AQ87" s="166" t="s">
        <v>722</v>
      </c>
      <c r="AR87" s="167"/>
      <c r="AS87" s="167"/>
      <c r="AT87" s="168"/>
      <c r="AU87" s="365" t="s">
        <v>722</v>
      </c>
      <c r="AV87" s="365"/>
      <c r="AW87" s="365"/>
      <c r="AX87" s="366"/>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727</v>
      </c>
      <c r="AC88" s="518"/>
      <c r="AD88" s="518"/>
      <c r="AE88" s="364">
        <v>7464</v>
      </c>
      <c r="AF88" s="365"/>
      <c r="AG88" s="365"/>
      <c r="AH88" s="365"/>
      <c r="AI88" s="364">
        <v>8125</v>
      </c>
      <c r="AJ88" s="365"/>
      <c r="AK88" s="365"/>
      <c r="AL88" s="365"/>
      <c r="AM88" s="364">
        <v>12849</v>
      </c>
      <c r="AN88" s="365"/>
      <c r="AO88" s="365"/>
      <c r="AP88" s="365"/>
      <c r="AQ88" s="166" t="s">
        <v>722</v>
      </c>
      <c r="AR88" s="167"/>
      <c r="AS88" s="167"/>
      <c r="AT88" s="168"/>
      <c r="AU88" s="365">
        <v>26804</v>
      </c>
      <c r="AV88" s="365"/>
      <c r="AW88" s="365"/>
      <c r="AX88" s="366"/>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v>95.913719185423403</v>
      </c>
      <c r="AF89" s="373"/>
      <c r="AG89" s="373"/>
      <c r="AH89" s="373"/>
      <c r="AI89" s="372">
        <v>91.1630769230769</v>
      </c>
      <c r="AJ89" s="373"/>
      <c r="AK89" s="373"/>
      <c r="AL89" s="373"/>
      <c r="AM89" s="372">
        <f>AM87/AM88*100</f>
        <v>47.536773289750172</v>
      </c>
      <c r="AN89" s="373"/>
      <c r="AO89" s="373"/>
      <c r="AP89" s="373"/>
      <c r="AQ89" s="166" t="s">
        <v>722</v>
      </c>
      <c r="AR89" s="167"/>
      <c r="AS89" s="167"/>
      <c r="AT89" s="168"/>
      <c r="AU89" s="365" t="s">
        <v>722</v>
      </c>
      <c r="AV89" s="365"/>
      <c r="AW89" s="365"/>
      <c r="AX89" s="366"/>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391</v>
      </c>
      <c r="AF90" s="336"/>
      <c r="AG90" s="336"/>
      <c r="AH90" s="336"/>
      <c r="AI90" s="336" t="s">
        <v>413</v>
      </c>
      <c r="AJ90" s="336"/>
      <c r="AK90" s="336"/>
      <c r="AL90" s="336"/>
      <c r="AM90" s="336" t="s">
        <v>510</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thickBot="1" x14ac:dyDescent="0.2">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391</v>
      </c>
      <c r="AF95" s="336"/>
      <c r="AG95" s="336"/>
      <c r="AH95" s="336"/>
      <c r="AI95" s="336" t="s">
        <v>413</v>
      </c>
      <c r="AJ95" s="336"/>
      <c r="AK95" s="336"/>
      <c r="AL95" s="336"/>
      <c r="AM95" s="336" t="s">
        <v>510</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775</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728</v>
      </c>
      <c r="AC101" s="547"/>
      <c r="AD101" s="547"/>
      <c r="AE101" s="359">
        <v>351</v>
      </c>
      <c r="AF101" s="359"/>
      <c r="AG101" s="359"/>
      <c r="AH101" s="359"/>
      <c r="AI101" s="359">
        <v>359</v>
      </c>
      <c r="AJ101" s="359"/>
      <c r="AK101" s="359"/>
      <c r="AL101" s="359"/>
      <c r="AM101" s="359"/>
      <c r="AN101" s="359"/>
      <c r="AO101" s="359"/>
      <c r="AP101" s="359"/>
      <c r="AQ101" s="359" t="s">
        <v>771</v>
      </c>
      <c r="AR101" s="359"/>
      <c r="AS101" s="359"/>
      <c r="AT101" s="359"/>
      <c r="AU101" s="364"/>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728</v>
      </c>
      <c r="AC102" s="547"/>
      <c r="AD102" s="547"/>
      <c r="AE102" s="359">
        <v>689</v>
      </c>
      <c r="AF102" s="359"/>
      <c r="AG102" s="359"/>
      <c r="AH102" s="359"/>
      <c r="AI102" s="359">
        <v>894</v>
      </c>
      <c r="AJ102" s="359"/>
      <c r="AK102" s="359"/>
      <c r="AL102" s="359"/>
      <c r="AM102" s="359">
        <v>1270</v>
      </c>
      <c r="AN102" s="359"/>
      <c r="AO102" s="359"/>
      <c r="AP102" s="359"/>
      <c r="AQ102" s="359"/>
      <c r="AR102" s="359"/>
      <c r="AS102" s="359"/>
      <c r="AT102" s="359"/>
      <c r="AU102" s="372"/>
      <c r="AV102" s="373"/>
      <c r="AW102" s="373"/>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391</v>
      </c>
      <c r="AF103" s="336"/>
      <c r="AG103" s="336"/>
      <c r="AH103" s="336"/>
      <c r="AI103" s="336" t="s">
        <v>413</v>
      </c>
      <c r="AJ103" s="336"/>
      <c r="AK103" s="336"/>
      <c r="AL103" s="336"/>
      <c r="AM103" s="336" t="s">
        <v>510</v>
      </c>
      <c r="AN103" s="336"/>
      <c r="AO103" s="336"/>
      <c r="AP103" s="336"/>
      <c r="AQ103" s="361" t="s">
        <v>418</v>
      </c>
      <c r="AR103" s="362"/>
      <c r="AS103" s="362"/>
      <c r="AT103" s="362"/>
      <c r="AU103" s="361" t="s">
        <v>542</v>
      </c>
      <c r="AV103" s="362"/>
      <c r="AW103" s="362"/>
      <c r="AX103" s="363"/>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391</v>
      </c>
      <c r="AF106" s="336"/>
      <c r="AG106" s="336"/>
      <c r="AH106" s="336"/>
      <c r="AI106" s="336" t="s">
        <v>413</v>
      </c>
      <c r="AJ106" s="336"/>
      <c r="AK106" s="336"/>
      <c r="AL106" s="336"/>
      <c r="AM106" s="336" t="s">
        <v>510</v>
      </c>
      <c r="AN106" s="336"/>
      <c r="AO106" s="336"/>
      <c r="AP106" s="336"/>
      <c r="AQ106" s="361" t="s">
        <v>418</v>
      </c>
      <c r="AR106" s="362"/>
      <c r="AS106" s="362"/>
      <c r="AT106" s="362"/>
      <c r="AU106" s="361" t="s">
        <v>542</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391</v>
      </c>
      <c r="AF109" s="336"/>
      <c r="AG109" s="336"/>
      <c r="AH109" s="336"/>
      <c r="AI109" s="336" t="s">
        <v>413</v>
      </c>
      <c r="AJ109" s="336"/>
      <c r="AK109" s="336"/>
      <c r="AL109" s="336"/>
      <c r="AM109" s="336" t="s">
        <v>510</v>
      </c>
      <c r="AN109" s="336"/>
      <c r="AO109" s="336"/>
      <c r="AP109" s="336"/>
      <c r="AQ109" s="361" t="s">
        <v>418</v>
      </c>
      <c r="AR109" s="362"/>
      <c r="AS109" s="362"/>
      <c r="AT109" s="362"/>
      <c r="AU109" s="361" t="s">
        <v>542</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391</v>
      </c>
      <c r="AF112" s="336"/>
      <c r="AG112" s="336"/>
      <c r="AH112" s="336"/>
      <c r="AI112" s="336" t="s">
        <v>413</v>
      </c>
      <c r="AJ112" s="336"/>
      <c r="AK112" s="336"/>
      <c r="AL112" s="336"/>
      <c r="AM112" s="336" t="s">
        <v>510</v>
      </c>
      <c r="AN112" s="336"/>
      <c r="AO112" s="336"/>
      <c r="AP112" s="336"/>
      <c r="AQ112" s="361" t="s">
        <v>418</v>
      </c>
      <c r="AR112" s="362"/>
      <c r="AS112" s="362"/>
      <c r="AT112" s="362"/>
      <c r="AU112" s="361" t="s">
        <v>542</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391</v>
      </c>
      <c r="AF115" s="336"/>
      <c r="AG115" s="336"/>
      <c r="AH115" s="336"/>
      <c r="AI115" s="336" t="s">
        <v>413</v>
      </c>
      <c r="AJ115" s="336"/>
      <c r="AK115" s="336"/>
      <c r="AL115" s="336"/>
      <c r="AM115" s="336" t="s">
        <v>510</v>
      </c>
      <c r="AN115" s="336"/>
      <c r="AO115" s="336"/>
      <c r="AP115" s="336"/>
      <c r="AQ115" s="337" t="s">
        <v>543</v>
      </c>
      <c r="AR115" s="338"/>
      <c r="AS115" s="338"/>
      <c r="AT115" s="338"/>
      <c r="AU115" s="338"/>
      <c r="AV115" s="338"/>
      <c r="AW115" s="338"/>
      <c r="AX115" s="339"/>
    </row>
    <row r="116" spans="1:51" ht="23.25" customHeight="1" x14ac:dyDescent="0.15">
      <c r="A116" s="292"/>
      <c r="B116" s="293"/>
      <c r="C116" s="293"/>
      <c r="D116" s="293"/>
      <c r="E116" s="293"/>
      <c r="F116" s="294"/>
      <c r="G116" s="352" t="s">
        <v>729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727</v>
      </c>
      <c r="AC116" s="301"/>
      <c r="AD116" s="302"/>
      <c r="AE116" s="359">
        <v>20.396011396011399</v>
      </c>
      <c r="AF116" s="359"/>
      <c r="AG116" s="359"/>
      <c r="AH116" s="359"/>
      <c r="AI116" s="359">
        <v>20.632311977715901</v>
      </c>
      <c r="AJ116" s="359"/>
      <c r="AK116" s="359"/>
      <c r="AL116" s="359"/>
      <c r="AM116" s="359"/>
      <c r="AN116" s="359"/>
      <c r="AO116" s="359"/>
      <c r="AP116" s="359"/>
      <c r="AQ116" s="364"/>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730</v>
      </c>
      <c r="AC117" s="344"/>
      <c r="AD117" s="345"/>
      <c r="AE117" s="306" t="s">
        <v>731</v>
      </c>
      <c r="AF117" s="306"/>
      <c r="AG117" s="306"/>
      <c r="AH117" s="306"/>
      <c r="AI117" s="306" t="s">
        <v>732</v>
      </c>
      <c r="AJ117" s="306"/>
      <c r="AK117" s="306"/>
      <c r="AL117" s="306"/>
      <c r="AM117" s="306"/>
      <c r="AN117" s="306"/>
      <c r="AO117" s="306"/>
      <c r="AP117" s="306"/>
      <c r="AQ117" s="306" t="s">
        <v>772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391</v>
      </c>
      <c r="AF118" s="336"/>
      <c r="AG118" s="336"/>
      <c r="AH118" s="336"/>
      <c r="AI118" s="336" t="s">
        <v>413</v>
      </c>
      <c r="AJ118" s="336"/>
      <c r="AK118" s="336"/>
      <c r="AL118" s="336"/>
      <c r="AM118" s="336" t="s">
        <v>510</v>
      </c>
      <c r="AN118" s="336"/>
      <c r="AO118" s="336"/>
      <c r="AP118" s="336"/>
      <c r="AQ118" s="337" t="s">
        <v>543</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391</v>
      </c>
      <c r="AF121" s="336"/>
      <c r="AG121" s="336"/>
      <c r="AH121" s="336"/>
      <c r="AI121" s="336" t="s">
        <v>413</v>
      </c>
      <c r="AJ121" s="336"/>
      <c r="AK121" s="336"/>
      <c r="AL121" s="336"/>
      <c r="AM121" s="336" t="s">
        <v>510</v>
      </c>
      <c r="AN121" s="336"/>
      <c r="AO121" s="336"/>
      <c r="AP121" s="336"/>
      <c r="AQ121" s="337" t="s">
        <v>543</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391</v>
      </c>
      <c r="AF124" s="336"/>
      <c r="AG124" s="336"/>
      <c r="AH124" s="336"/>
      <c r="AI124" s="336" t="s">
        <v>413</v>
      </c>
      <c r="AJ124" s="336"/>
      <c r="AK124" s="336"/>
      <c r="AL124" s="336"/>
      <c r="AM124" s="336" t="s">
        <v>510</v>
      </c>
      <c r="AN124" s="336"/>
      <c r="AO124" s="336"/>
      <c r="AP124" s="336"/>
      <c r="AQ124" s="337" t="s">
        <v>543</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391</v>
      </c>
      <c r="AF127" s="336"/>
      <c r="AG127" s="336"/>
      <c r="AH127" s="336"/>
      <c r="AI127" s="336" t="s">
        <v>413</v>
      </c>
      <c r="AJ127" s="336"/>
      <c r="AK127" s="336"/>
      <c r="AL127" s="336"/>
      <c r="AM127" s="336" t="s">
        <v>510</v>
      </c>
      <c r="AN127" s="336"/>
      <c r="AO127" s="336"/>
      <c r="AP127" s="336"/>
      <c r="AQ127" s="337" t="s">
        <v>543</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768</v>
      </c>
      <c r="AR133" s="271"/>
      <c r="AS133" s="179" t="s">
        <v>233</v>
      </c>
      <c r="AT133" s="202"/>
      <c r="AU133" s="178" t="s">
        <v>768</v>
      </c>
      <c r="AV133" s="178"/>
      <c r="AW133" s="179" t="s">
        <v>179</v>
      </c>
      <c r="AX133" s="180"/>
      <c r="AY133">
        <f>$AY$132</f>
        <v>1</v>
      </c>
    </row>
    <row r="134" spans="1:51" ht="39.75" customHeight="1" x14ac:dyDescent="0.15">
      <c r="A134" s="988"/>
      <c r="B134" s="253"/>
      <c r="C134" s="252"/>
      <c r="D134" s="253"/>
      <c r="E134" s="252"/>
      <c r="F134" s="314"/>
      <c r="G134" s="232" t="s">
        <v>768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768</v>
      </c>
      <c r="AC134" s="224"/>
      <c r="AD134" s="224"/>
      <c r="AE134" s="266" t="s">
        <v>768</v>
      </c>
      <c r="AF134" s="167"/>
      <c r="AG134" s="167"/>
      <c r="AH134" s="167"/>
      <c r="AI134" s="266" t="s">
        <v>768</v>
      </c>
      <c r="AJ134" s="167"/>
      <c r="AK134" s="167"/>
      <c r="AL134" s="167"/>
      <c r="AM134" s="266" t="s">
        <v>768</v>
      </c>
      <c r="AN134" s="167"/>
      <c r="AO134" s="167"/>
      <c r="AP134" s="167"/>
      <c r="AQ134" s="266" t="s">
        <v>768</v>
      </c>
      <c r="AR134" s="167"/>
      <c r="AS134" s="167"/>
      <c r="AT134" s="167"/>
      <c r="AU134" s="266" t="s">
        <v>768</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768</v>
      </c>
      <c r="AC135" s="175"/>
      <c r="AD135" s="175"/>
      <c r="AE135" s="266" t="s">
        <v>768</v>
      </c>
      <c r="AF135" s="167"/>
      <c r="AG135" s="167"/>
      <c r="AH135" s="167"/>
      <c r="AI135" s="266" t="s">
        <v>768</v>
      </c>
      <c r="AJ135" s="167"/>
      <c r="AK135" s="167"/>
      <c r="AL135" s="167"/>
      <c r="AM135" s="266" t="s">
        <v>768</v>
      </c>
      <c r="AN135" s="167"/>
      <c r="AO135" s="167"/>
      <c r="AP135" s="167"/>
      <c r="AQ135" s="266" t="s">
        <v>768</v>
      </c>
      <c r="AR135" s="167"/>
      <c r="AS135" s="167"/>
      <c r="AT135" s="167"/>
      <c r="AU135" s="266" t="s">
        <v>768</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4.45" customHeight="1" x14ac:dyDescent="0.15">
      <c r="A154" s="988"/>
      <c r="B154" s="253"/>
      <c r="C154" s="252"/>
      <c r="D154" s="253"/>
      <c r="E154" s="252"/>
      <c r="F154" s="314"/>
      <c r="G154" s="232" t="s">
        <v>768</v>
      </c>
      <c r="H154" s="191"/>
      <c r="I154" s="191"/>
      <c r="J154" s="191"/>
      <c r="K154" s="191"/>
      <c r="L154" s="191"/>
      <c r="M154" s="191"/>
      <c r="N154" s="191"/>
      <c r="O154" s="191"/>
      <c r="P154" s="233"/>
      <c r="Q154" s="190" t="s">
        <v>768</v>
      </c>
      <c r="R154" s="191"/>
      <c r="S154" s="191"/>
      <c r="T154" s="191"/>
      <c r="U154" s="191"/>
      <c r="V154" s="191"/>
      <c r="W154" s="191"/>
      <c r="X154" s="191"/>
      <c r="Y154" s="191"/>
      <c r="Z154" s="191"/>
      <c r="AA154" s="915"/>
      <c r="AB154" s="256" t="s">
        <v>768</v>
      </c>
      <c r="AC154" s="257"/>
      <c r="AD154" s="257"/>
      <c r="AE154" s="262" t="s">
        <v>768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4.4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14.4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4.4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768</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4.4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8"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746</v>
      </c>
      <c r="AE702" s="890"/>
      <c r="AF702" s="890"/>
      <c r="AG702" s="879" t="s">
        <v>749</v>
      </c>
      <c r="AH702" s="880"/>
      <c r="AI702" s="880"/>
      <c r="AJ702" s="880"/>
      <c r="AK702" s="880"/>
      <c r="AL702" s="880"/>
      <c r="AM702" s="880"/>
      <c r="AN702" s="880"/>
      <c r="AO702" s="880"/>
      <c r="AP702" s="880"/>
      <c r="AQ702" s="880"/>
      <c r="AR702" s="880"/>
      <c r="AS702" s="880"/>
      <c r="AT702" s="880"/>
      <c r="AU702" s="880"/>
      <c r="AV702" s="880"/>
      <c r="AW702" s="880"/>
      <c r="AX702" s="881"/>
    </row>
    <row r="703" spans="1:51" ht="55.1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746</v>
      </c>
      <c r="AE703" s="185"/>
      <c r="AF703" s="185"/>
      <c r="AG703" s="663" t="s">
        <v>750</v>
      </c>
      <c r="AH703" s="664"/>
      <c r="AI703" s="664"/>
      <c r="AJ703" s="664"/>
      <c r="AK703" s="664"/>
      <c r="AL703" s="664"/>
      <c r="AM703" s="664"/>
      <c r="AN703" s="664"/>
      <c r="AO703" s="664"/>
      <c r="AP703" s="664"/>
      <c r="AQ703" s="664"/>
      <c r="AR703" s="664"/>
      <c r="AS703" s="664"/>
      <c r="AT703" s="664"/>
      <c r="AU703" s="664"/>
      <c r="AV703" s="664"/>
      <c r="AW703" s="664"/>
      <c r="AX703" s="665"/>
    </row>
    <row r="704" spans="1:51" ht="43.1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746</v>
      </c>
      <c r="AE704" s="582"/>
      <c r="AF704" s="582"/>
      <c r="AG704" s="424" t="s">
        <v>751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752</v>
      </c>
      <c r="AE705" s="732"/>
      <c r="AF705" s="732"/>
      <c r="AG705" s="190" t="s">
        <v>754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753</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746</v>
      </c>
      <c r="AE708" s="667"/>
      <c r="AF708" s="667"/>
      <c r="AG708" s="522" t="s">
        <v>755</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746</v>
      </c>
      <c r="AE709" s="185"/>
      <c r="AF709" s="185"/>
      <c r="AG709" s="663" t="s">
        <v>756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752</v>
      </c>
      <c r="AE710" s="185"/>
      <c r="AF710" s="185"/>
      <c r="AG710" s="663" t="s">
        <v>722</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746</v>
      </c>
      <c r="AE711" s="185"/>
      <c r="AF711" s="185"/>
      <c r="AG711" s="663" t="s">
        <v>757</v>
      </c>
      <c r="AH711" s="664"/>
      <c r="AI711" s="664"/>
      <c r="AJ711" s="664"/>
      <c r="AK711" s="664"/>
      <c r="AL711" s="664"/>
      <c r="AM711" s="664"/>
      <c r="AN711" s="664"/>
      <c r="AO711" s="664"/>
      <c r="AP711" s="664"/>
      <c r="AQ711" s="664"/>
      <c r="AR711" s="664"/>
      <c r="AS711" s="664"/>
      <c r="AT711" s="664"/>
      <c r="AU711" s="664"/>
      <c r="AV711" s="664"/>
      <c r="AW711" s="664"/>
      <c r="AX711" s="665"/>
    </row>
    <row r="712" spans="1:50" ht="28.9"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746</v>
      </c>
      <c r="AE712" s="582"/>
      <c r="AF712" s="582"/>
      <c r="AG712" s="590" t="s">
        <v>773</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746</v>
      </c>
      <c r="AE713" s="185"/>
      <c r="AF713" s="186"/>
      <c r="AG713" s="663" t="s">
        <v>758</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746</v>
      </c>
      <c r="AE714" s="588"/>
      <c r="AF714" s="589"/>
      <c r="AG714" s="688" t="s">
        <v>759</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746</v>
      </c>
      <c r="AE715" s="667"/>
      <c r="AF715" s="773"/>
      <c r="AG715" s="522" t="s">
        <v>760</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752</v>
      </c>
      <c r="AE716" s="755"/>
      <c r="AF716" s="755"/>
      <c r="AG716" s="663" t="s">
        <v>722</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746</v>
      </c>
      <c r="AE717" s="185"/>
      <c r="AF717" s="185"/>
      <c r="AG717" s="663" t="s">
        <v>761</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746</v>
      </c>
      <c r="AE718" s="185"/>
      <c r="AF718" s="185"/>
      <c r="AG718" s="193" t="s">
        <v>762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746</v>
      </c>
      <c r="AE719" s="667"/>
      <c r="AF719" s="667"/>
      <c r="AG719" s="190" t="s">
        <v>763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711</v>
      </c>
      <c r="D721" s="913"/>
      <c r="E721" s="913"/>
      <c r="F721" s="914"/>
      <c r="G721" s="930">
        <v>20</v>
      </c>
      <c r="H721" s="931"/>
      <c r="I721" s="77" t="str">
        <f>IF(OR(G721="　", G721=""), "", "-")</f>
        <v>-</v>
      </c>
      <c r="J721" s="911"/>
      <c r="K721" s="911"/>
      <c r="L721" s="77" t="str">
        <f>IF(M721="","","-")</f>
        <v/>
      </c>
      <c r="M721" s="78"/>
      <c r="N721" s="908" t="s">
        <v>735</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t="s">
        <v>711</v>
      </c>
      <c r="D722" s="913"/>
      <c r="E722" s="913"/>
      <c r="F722" s="914"/>
      <c r="G722" s="930"/>
      <c r="H722" s="931"/>
      <c r="I722" s="77" t="str">
        <f t="shared" ref="I722:I725" si="113">IF(OR(G722="　", G722=""), "", "-")</f>
        <v/>
      </c>
      <c r="J722" s="911"/>
      <c r="K722" s="911"/>
      <c r="L722" s="77" t="str">
        <f t="shared" ref="L722:L725" si="114">IF(M722="","","-")</f>
        <v/>
      </c>
      <c r="M722" s="78"/>
      <c r="N722" s="908" t="s">
        <v>736</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776</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42.6" customHeight="1" thickBot="1" x14ac:dyDescent="0.2">
      <c r="A727" s="619"/>
      <c r="B727" s="620"/>
      <c r="C727" s="694" t="s">
        <v>57</v>
      </c>
      <c r="D727" s="695"/>
      <c r="E727" s="695"/>
      <c r="F727" s="696"/>
      <c r="G727" s="791" t="s">
        <v>764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651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765</v>
      </c>
      <c r="H789" s="446"/>
      <c r="I789" s="446"/>
      <c r="J789" s="446"/>
      <c r="K789" s="447"/>
      <c r="L789" s="448" t="s">
        <v>769</v>
      </c>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0</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368</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2">
        <v>1</v>
      </c>
      <c r="B845" s="402">
        <v>1</v>
      </c>
      <c r="C845" s="416"/>
      <c r="D845" s="416"/>
      <c r="E845" s="416"/>
      <c r="F845" s="416"/>
      <c r="G845" s="416"/>
      <c r="H845" s="416"/>
      <c r="I845" s="416"/>
      <c r="J845" s="417"/>
      <c r="K845" s="418"/>
      <c r="L845" s="418"/>
      <c r="M845" s="418"/>
      <c r="N845" s="418"/>
      <c r="O845" s="418"/>
      <c r="P845" s="317" t="s">
        <v>770</v>
      </c>
      <c r="Q845" s="318"/>
      <c r="R845" s="318"/>
      <c r="S845" s="318"/>
      <c r="T845" s="318"/>
      <c r="U845" s="318"/>
      <c r="V845" s="318"/>
      <c r="W845" s="318"/>
      <c r="X845" s="318"/>
      <c r="Y845" s="319"/>
      <c r="Z845" s="320"/>
      <c r="AA845" s="320"/>
      <c r="AB845" s="321"/>
      <c r="AC845" s="323" t="s">
        <v>766</v>
      </c>
      <c r="AD845" s="324"/>
      <c r="AE845" s="324"/>
      <c r="AF845" s="324"/>
      <c r="AG845" s="324"/>
      <c r="AH845" s="419" t="s">
        <v>722</v>
      </c>
      <c r="AI845" s="420"/>
      <c r="AJ845" s="420"/>
      <c r="AK845" s="420"/>
      <c r="AL845" s="327" t="s">
        <v>722</v>
      </c>
      <c r="AM845" s="328"/>
      <c r="AN845" s="328"/>
      <c r="AO845" s="329"/>
      <c r="AP845" s="322" t="s">
        <v>722</v>
      </c>
      <c r="AQ845" s="322"/>
      <c r="AR845" s="322"/>
      <c r="AS845" s="322"/>
      <c r="AT845" s="322"/>
      <c r="AU845" s="322"/>
      <c r="AV845" s="322"/>
      <c r="AW845" s="322"/>
      <c r="AX845" s="322"/>
    </row>
    <row r="846" spans="1:51" ht="30" customHeight="1" x14ac:dyDescent="0.15">
      <c r="A846" s="402">
        <v>2</v>
      </c>
      <c r="B846" s="402">
        <v>1</v>
      </c>
      <c r="C846" s="421"/>
      <c r="D846" s="416"/>
      <c r="E846" s="416"/>
      <c r="F846" s="416"/>
      <c r="G846" s="416"/>
      <c r="H846" s="416"/>
      <c r="I846" s="416"/>
      <c r="J846" s="417"/>
      <c r="K846" s="418"/>
      <c r="L846" s="418"/>
      <c r="M846" s="418"/>
      <c r="N846" s="418"/>
      <c r="O846" s="418"/>
      <c r="P846" s="317" t="s">
        <v>770</v>
      </c>
      <c r="Q846" s="318"/>
      <c r="R846" s="318"/>
      <c r="S846" s="318"/>
      <c r="T846" s="318"/>
      <c r="U846" s="318"/>
      <c r="V846" s="318"/>
      <c r="W846" s="318"/>
      <c r="X846" s="318"/>
      <c r="Y846" s="319"/>
      <c r="Z846" s="320"/>
      <c r="AA846" s="320"/>
      <c r="AB846" s="321"/>
      <c r="AC846" s="323" t="s">
        <v>766</v>
      </c>
      <c r="AD846" s="324"/>
      <c r="AE846" s="324"/>
      <c r="AF846" s="324"/>
      <c r="AG846" s="324"/>
      <c r="AH846" s="419" t="s">
        <v>722</v>
      </c>
      <c r="AI846" s="420"/>
      <c r="AJ846" s="420"/>
      <c r="AK846" s="420"/>
      <c r="AL846" s="327" t="s">
        <v>722</v>
      </c>
      <c r="AM846" s="328"/>
      <c r="AN846" s="328"/>
      <c r="AO846" s="329"/>
      <c r="AP846" s="322" t="s">
        <v>722</v>
      </c>
      <c r="AQ846" s="322"/>
      <c r="AR846" s="322"/>
      <c r="AS846" s="322"/>
      <c r="AT846" s="322"/>
      <c r="AU846" s="322"/>
      <c r="AV846" s="322"/>
      <c r="AW846" s="322"/>
      <c r="AX846" s="322"/>
      <c r="AY846">
        <f>COUNTA($C$846)</f>
        <v>0</v>
      </c>
    </row>
    <row r="847" spans="1:51" ht="30" customHeight="1" x14ac:dyDescent="0.15">
      <c r="A847" s="402">
        <v>3</v>
      </c>
      <c r="B847" s="402">
        <v>1</v>
      </c>
      <c r="C847" s="421"/>
      <c r="D847" s="416"/>
      <c r="E847" s="416"/>
      <c r="F847" s="416"/>
      <c r="G847" s="416"/>
      <c r="H847" s="416"/>
      <c r="I847" s="416"/>
      <c r="J847" s="417"/>
      <c r="K847" s="418"/>
      <c r="L847" s="418"/>
      <c r="M847" s="418"/>
      <c r="N847" s="418"/>
      <c r="O847" s="418"/>
      <c r="P847" s="317" t="s">
        <v>770</v>
      </c>
      <c r="Q847" s="318"/>
      <c r="R847" s="318"/>
      <c r="S847" s="318"/>
      <c r="T847" s="318"/>
      <c r="U847" s="318"/>
      <c r="V847" s="318"/>
      <c r="W847" s="318"/>
      <c r="X847" s="318"/>
      <c r="Y847" s="319"/>
      <c r="Z847" s="320"/>
      <c r="AA847" s="320"/>
      <c r="AB847" s="321"/>
      <c r="AC847" s="323" t="s">
        <v>766</v>
      </c>
      <c r="AD847" s="324"/>
      <c r="AE847" s="324"/>
      <c r="AF847" s="324"/>
      <c r="AG847" s="324"/>
      <c r="AH847" s="325" t="s">
        <v>722</v>
      </c>
      <c r="AI847" s="326"/>
      <c r="AJ847" s="326"/>
      <c r="AK847" s="326"/>
      <c r="AL847" s="327" t="s">
        <v>722</v>
      </c>
      <c r="AM847" s="328"/>
      <c r="AN847" s="328"/>
      <c r="AO847" s="329"/>
      <c r="AP847" s="322" t="s">
        <v>722</v>
      </c>
      <c r="AQ847" s="322"/>
      <c r="AR847" s="322"/>
      <c r="AS847" s="322"/>
      <c r="AT847" s="322"/>
      <c r="AU847" s="322"/>
      <c r="AV847" s="322"/>
      <c r="AW847" s="322"/>
      <c r="AX847" s="322"/>
      <c r="AY847">
        <f>COUNTA($C$847)</f>
        <v>0</v>
      </c>
    </row>
    <row r="848" spans="1:51" ht="30" customHeight="1" x14ac:dyDescent="0.15">
      <c r="A848" s="402">
        <v>4</v>
      </c>
      <c r="B848" s="402">
        <v>1</v>
      </c>
      <c r="C848" s="421"/>
      <c r="D848" s="416"/>
      <c r="E848" s="416"/>
      <c r="F848" s="416"/>
      <c r="G848" s="416"/>
      <c r="H848" s="416"/>
      <c r="I848" s="416"/>
      <c r="J848" s="417"/>
      <c r="K848" s="418"/>
      <c r="L848" s="418"/>
      <c r="M848" s="418"/>
      <c r="N848" s="418"/>
      <c r="O848" s="418"/>
      <c r="P848" s="317" t="s">
        <v>770</v>
      </c>
      <c r="Q848" s="318"/>
      <c r="R848" s="318"/>
      <c r="S848" s="318"/>
      <c r="T848" s="318"/>
      <c r="U848" s="318"/>
      <c r="V848" s="318"/>
      <c r="W848" s="318"/>
      <c r="X848" s="318"/>
      <c r="Y848" s="319"/>
      <c r="Z848" s="320"/>
      <c r="AA848" s="320"/>
      <c r="AB848" s="321"/>
      <c r="AC848" s="323" t="s">
        <v>766</v>
      </c>
      <c r="AD848" s="324"/>
      <c r="AE848" s="324"/>
      <c r="AF848" s="324"/>
      <c r="AG848" s="324"/>
      <c r="AH848" s="325" t="s">
        <v>722</v>
      </c>
      <c r="AI848" s="326"/>
      <c r="AJ848" s="326"/>
      <c r="AK848" s="326"/>
      <c r="AL848" s="327" t="s">
        <v>722</v>
      </c>
      <c r="AM848" s="328"/>
      <c r="AN848" s="328"/>
      <c r="AO848" s="329"/>
      <c r="AP848" s="322" t="s">
        <v>722</v>
      </c>
      <c r="AQ848" s="322"/>
      <c r="AR848" s="322"/>
      <c r="AS848" s="322"/>
      <c r="AT848" s="322"/>
      <c r="AU848" s="322"/>
      <c r="AV848" s="322"/>
      <c r="AW848" s="322"/>
      <c r="AX848" s="322"/>
      <c r="AY848">
        <f>COUNTA($C$848)</f>
        <v>0</v>
      </c>
    </row>
    <row r="849" spans="1:51" ht="30" customHeight="1" x14ac:dyDescent="0.15">
      <c r="A849" s="402">
        <v>5</v>
      </c>
      <c r="B849" s="402">
        <v>1</v>
      </c>
      <c r="C849" s="421"/>
      <c r="D849" s="416"/>
      <c r="E849" s="416"/>
      <c r="F849" s="416"/>
      <c r="G849" s="416"/>
      <c r="H849" s="416"/>
      <c r="I849" s="416"/>
      <c r="J849" s="417"/>
      <c r="K849" s="418"/>
      <c r="L849" s="418"/>
      <c r="M849" s="418"/>
      <c r="N849" s="418"/>
      <c r="O849" s="418"/>
      <c r="P849" s="317" t="s">
        <v>770</v>
      </c>
      <c r="Q849" s="318"/>
      <c r="R849" s="318"/>
      <c r="S849" s="318"/>
      <c r="T849" s="318"/>
      <c r="U849" s="318"/>
      <c r="V849" s="318"/>
      <c r="W849" s="318"/>
      <c r="X849" s="318"/>
      <c r="Y849" s="319"/>
      <c r="Z849" s="320"/>
      <c r="AA849" s="320"/>
      <c r="AB849" s="321"/>
      <c r="AC849" s="323" t="s">
        <v>766</v>
      </c>
      <c r="AD849" s="324"/>
      <c r="AE849" s="324"/>
      <c r="AF849" s="324"/>
      <c r="AG849" s="324"/>
      <c r="AH849" s="325" t="s">
        <v>722</v>
      </c>
      <c r="AI849" s="326"/>
      <c r="AJ849" s="326"/>
      <c r="AK849" s="326"/>
      <c r="AL849" s="327" t="s">
        <v>722</v>
      </c>
      <c r="AM849" s="328"/>
      <c r="AN849" s="328"/>
      <c r="AO849" s="329"/>
      <c r="AP849" s="322" t="s">
        <v>722</v>
      </c>
      <c r="AQ849" s="322"/>
      <c r="AR849" s="322"/>
      <c r="AS849" s="322"/>
      <c r="AT849" s="322"/>
      <c r="AU849" s="322"/>
      <c r="AV849" s="322"/>
      <c r="AW849" s="322"/>
      <c r="AX849" s="322"/>
      <c r="AY849">
        <f>COUNTA($C$849)</f>
        <v>0</v>
      </c>
    </row>
    <row r="850" spans="1:51" ht="30" customHeight="1" x14ac:dyDescent="0.15">
      <c r="A850" s="402">
        <v>6</v>
      </c>
      <c r="B850" s="402">
        <v>1</v>
      </c>
      <c r="C850" s="421"/>
      <c r="D850" s="416"/>
      <c r="E850" s="416"/>
      <c r="F850" s="416"/>
      <c r="G850" s="416"/>
      <c r="H850" s="416"/>
      <c r="I850" s="416"/>
      <c r="J850" s="417"/>
      <c r="K850" s="418"/>
      <c r="L850" s="418"/>
      <c r="M850" s="418"/>
      <c r="N850" s="418"/>
      <c r="O850" s="418"/>
      <c r="P850" s="317" t="s">
        <v>770</v>
      </c>
      <c r="Q850" s="318"/>
      <c r="R850" s="318"/>
      <c r="S850" s="318"/>
      <c r="T850" s="318"/>
      <c r="U850" s="318"/>
      <c r="V850" s="318"/>
      <c r="W850" s="318"/>
      <c r="X850" s="318"/>
      <c r="Y850" s="319"/>
      <c r="Z850" s="320"/>
      <c r="AA850" s="320"/>
      <c r="AB850" s="321"/>
      <c r="AC850" s="323" t="s">
        <v>766</v>
      </c>
      <c r="AD850" s="324"/>
      <c r="AE850" s="324"/>
      <c r="AF850" s="324"/>
      <c r="AG850" s="324"/>
      <c r="AH850" s="325" t="s">
        <v>722</v>
      </c>
      <c r="AI850" s="326"/>
      <c r="AJ850" s="326"/>
      <c r="AK850" s="326"/>
      <c r="AL850" s="327" t="s">
        <v>722</v>
      </c>
      <c r="AM850" s="328"/>
      <c r="AN850" s="328"/>
      <c r="AO850" s="329"/>
      <c r="AP850" s="322" t="s">
        <v>722</v>
      </c>
      <c r="AQ850" s="322"/>
      <c r="AR850" s="322"/>
      <c r="AS850" s="322"/>
      <c r="AT850" s="322"/>
      <c r="AU850" s="322"/>
      <c r="AV850" s="322"/>
      <c r="AW850" s="322"/>
      <c r="AX850" s="322"/>
      <c r="AY850">
        <f>COUNTA($C$850)</f>
        <v>0</v>
      </c>
    </row>
    <row r="851" spans="1:51" ht="30" customHeight="1" x14ac:dyDescent="0.15">
      <c r="A851" s="402">
        <v>7</v>
      </c>
      <c r="B851" s="402">
        <v>1</v>
      </c>
      <c r="C851" s="421"/>
      <c r="D851" s="416"/>
      <c r="E851" s="416"/>
      <c r="F851" s="416"/>
      <c r="G851" s="416"/>
      <c r="H851" s="416"/>
      <c r="I851" s="416"/>
      <c r="J851" s="417"/>
      <c r="K851" s="418"/>
      <c r="L851" s="418"/>
      <c r="M851" s="418"/>
      <c r="N851" s="418"/>
      <c r="O851" s="418"/>
      <c r="P851" s="317" t="s">
        <v>770</v>
      </c>
      <c r="Q851" s="318"/>
      <c r="R851" s="318"/>
      <c r="S851" s="318"/>
      <c r="T851" s="318"/>
      <c r="U851" s="318"/>
      <c r="V851" s="318"/>
      <c r="W851" s="318"/>
      <c r="X851" s="318"/>
      <c r="Y851" s="319"/>
      <c r="Z851" s="320"/>
      <c r="AA851" s="320"/>
      <c r="AB851" s="321"/>
      <c r="AC851" s="323" t="s">
        <v>766</v>
      </c>
      <c r="AD851" s="324"/>
      <c r="AE851" s="324"/>
      <c r="AF851" s="324"/>
      <c r="AG851" s="324"/>
      <c r="AH851" s="325" t="s">
        <v>722</v>
      </c>
      <c r="AI851" s="326"/>
      <c r="AJ851" s="326"/>
      <c r="AK851" s="326"/>
      <c r="AL851" s="327" t="s">
        <v>722</v>
      </c>
      <c r="AM851" s="328"/>
      <c r="AN851" s="328"/>
      <c r="AO851" s="329"/>
      <c r="AP851" s="322" t="s">
        <v>722</v>
      </c>
      <c r="AQ851" s="322"/>
      <c r="AR851" s="322"/>
      <c r="AS851" s="322"/>
      <c r="AT851" s="322"/>
      <c r="AU851" s="322"/>
      <c r="AV851" s="322"/>
      <c r="AW851" s="322"/>
      <c r="AX851" s="322"/>
      <c r="AY851">
        <f>COUNTA($C$851)</f>
        <v>0</v>
      </c>
    </row>
    <row r="852" spans="1:51" ht="30" customHeight="1" x14ac:dyDescent="0.15">
      <c r="A852" s="402">
        <v>8</v>
      </c>
      <c r="B852" s="402">
        <v>1</v>
      </c>
      <c r="C852" s="416"/>
      <c r="D852" s="416"/>
      <c r="E852" s="416"/>
      <c r="F852" s="416"/>
      <c r="G852" s="416"/>
      <c r="H852" s="416"/>
      <c r="I852" s="416"/>
      <c r="J852" s="417"/>
      <c r="K852" s="418"/>
      <c r="L852" s="418"/>
      <c r="M852" s="418"/>
      <c r="N852" s="418"/>
      <c r="O852" s="418"/>
      <c r="P852" s="317" t="s">
        <v>770</v>
      </c>
      <c r="Q852" s="318"/>
      <c r="R852" s="318"/>
      <c r="S852" s="318"/>
      <c r="T852" s="318"/>
      <c r="U852" s="318"/>
      <c r="V852" s="318"/>
      <c r="W852" s="318"/>
      <c r="X852" s="318"/>
      <c r="Y852" s="319"/>
      <c r="Z852" s="320"/>
      <c r="AA852" s="320"/>
      <c r="AB852" s="321"/>
      <c r="AC852" s="323" t="s">
        <v>766</v>
      </c>
      <c r="AD852" s="324"/>
      <c r="AE852" s="324"/>
      <c r="AF852" s="324"/>
      <c r="AG852" s="324"/>
      <c r="AH852" s="325" t="s">
        <v>722</v>
      </c>
      <c r="AI852" s="326"/>
      <c r="AJ852" s="326"/>
      <c r="AK852" s="326"/>
      <c r="AL852" s="327" t="s">
        <v>722</v>
      </c>
      <c r="AM852" s="328"/>
      <c r="AN852" s="328"/>
      <c r="AO852" s="329"/>
      <c r="AP852" s="322" t="s">
        <v>722</v>
      </c>
      <c r="AQ852" s="322"/>
      <c r="AR852" s="322"/>
      <c r="AS852" s="322"/>
      <c r="AT852" s="322"/>
      <c r="AU852" s="322"/>
      <c r="AV852" s="322"/>
      <c r="AW852" s="322"/>
      <c r="AX852" s="322"/>
      <c r="AY852">
        <f>COUNTA($C$852)</f>
        <v>0</v>
      </c>
    </row>
    <row r="853" spans="1:51" ht="30" customHeight="1" x14ac:dyDescent="0.15">
      <c r="A853" s="402">
        <v>9</v>
      </c>
      <c r="B853" s="402">
        <v>1</v>
      </c>
      <c r="C853" s="416"/>
      <c r="D853" s="416"/>
      <c r="E853" s="416"/>
      <c r="F853" s="416"/>
      <c r="G853" s="416"/>
      <c r="H853" s="416"/>
      <c r="I853" s="416"/>
      <c r="J853" s="417"/>
      <c r="K853" s="418"/>
      <c r="L853" s="418"/>
      <c r="M853" s="418"/>
      <c r="N853" s="418"/>
      <c r="O853" s="418"/>
      <c r="P853" s="317" t="s">
        <v>770</v>
      </c>
      <c r="Q853" s="318"/>
      <c r="R853" s="318"/>
      <c r="S853" s="318"/>
      <c r="T853" s="318"/>
      <c r="U853" s="318"/>
      <c r="V853" s="318"/>
      <c r="W853" s="318"/>
      <c r="X853" s="318"/>
      <c r="Y853" s="319"/>
      <c r="Z853" s="320"/>
      <c r="AA853" s="320"/>
      <c r="AB853" s="321"/>
      <c r="AC853" s="323" t="s">
        <v>766</v>
      </c>
      <c r="AD853" s="324"/>
      <c r="AE853" s="324"/>
      <c r="AF853" s="324"/>
      <c r="AG853" s="324"/>
      <c r="AH853" s="325" t="s">
        <v>722</v>
      </c>
      <c r="AI853" s="326"/>
      <c r="AJ853" s="326"/>
      <c r="AK853" s="326"/>
      <c r="AL853" s="327" t="s">
        <v>722</v>
      </c>
      <c r="AM853" s="328"/>
      <c r="AN853" s="328"/>
      <c r="AO853" s="329"/>
      <c r="AP853" s="322" t="s">
        <v>722</v>
      </c>
      <c r="AQ853" s="322"/>
      <c r="AR853" s="322"/>
      <c r="AS853" s="322"/>
      <c r="AT853" s="322"/>
      <c r="AU853" s="322"/>
      <c r="AV853" s="322"/>
      <c r="AW853" s="322"/>
      <c r="AX853" s="322"/>
      <c r="AY853">
        <f>COUNTA($C$853)</f>
        <v>0</v>
      </c>
    </row>
    <row r="854" spans="1:51" ht="30" customHeight="1" x14ac:dyDescent="0.15">
      <c r="A854" s="402">
        <v>10</v>
      </c>
      <c r="B854" s="402">
        <v>1</v>
      </c>
      <c r="C854" s="416"/>
      <c r="D854" s="416"/>
      <c r="E854" s="416"/>
      <c r="F854" s="416"/>
      <c r="G854" s="416"/>
      <c r="H854" s="416"/>
      <c r="I854" s="416"/>
      <c r="J854" s="417"/>
      <c r="K854" s="418"/>
      <c r="L854" s="418"/>
      <c r="M854" s="418"/>
      <c r="N854" s="418"/>
      <c r="O854" s="418"/>
      <c r="P854" s="317" t="s">
        <v>770</v>
      </c>
      <c r="Q854" s="318"/>
      <c r="R854" s="318"/>
      <c r="S854" s="318"/>
      <c r="T854" s="318"/>
      <c r="U854" s="318"/>
      <c r="V854" s="318"/>
      <c r="W854" s="318"/>
      <c r="X854" s="318"/>
      <c r="Y854" s="319"/>
      <c r="Z854" s="320"/>
      <c r="AA854" s="320"/>
      <c r="AB854" s="321"/>
      <c r="AC854" s="323" t="s">
        <v>766</v>
      </c>
      <c r="AD854" s="324"/>
      <c r="AE854" s="324"/>
      <c r="AF854" s="324"/>
      <c r="AG854" s="324"/>
      <c r="AH854" s="325" t="s">
        <v>722</v>
      </c>
      <c r="AI854" s="326"/>
      <c r="AJ854" s="326"/>
      <c r="AK854" s="326"/>
      <c r="AL854" s="327" t="s">
        <v>722</v>
      </c>
      <c r="AM854" s="328"/>
      <c r="AN854" s="328"/>
      <c r="AO854" s="329"/>
      <c r="AP854" s="322" t="s">
        <v>722</v>
      </c>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368</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368</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368</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368</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368</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368</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368</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330</v>
      </c>
      <c r="AQ1109" s="423"/>
      <c r="AR1109" s="423"/>
      <c r="AS1109" s="423"/>
      <c r="AT1109" s="423"/>
      <c r="AU1109" s="423"/>
      <c r="AV1109" s="423"/>
      <c r="AW1109" s="423"/>
      <c r="AX1109" s="423"/>
    </row>
    <row r="1110" spans="1:51" ht="30" customHeight="1" x14ac:dyDescent="0.15">
      <c r="A1110" s="402">
        <v>1</v>
      </c>
      <c r="B1110" s="402">
        <v>1</v>
      </c>
      <c r="C1110" s="887"/>
      <c r="D1110" s="887"/>
      <c r="E1110" s="262" t="s">
        <v>747</v>
      </c>
      <c r="F1110" s="886"/>
      <c r="G1110" s="886"/>
      <c r="H1110" s="886"/>
      <c r="I1110" s="886"/>
      <c r="J1110" s="417" t="s">
        <v>747</v>
      </c>
      <c r="K1110" s="418"/>
      <c r="L1110" s="418"/>
      <c r="M1110" s="418"/>
      <c r="N1110" s="418"/>
      <c r="O1110" s="418"/>
      <c r="P1110" s="317" t="s">
        <v>747</v>
      </c>
      <c r="Q1110" s="318"/>
      <c r="R1110" s="318"/>
      <c r="S1110" s="318"/>
      <c r="T1110" s="318"/>
      <c r="U1110" s="318"/>
      <c r="V1110" s="318"/>
      <c r="W1110" s="318"/>
      <c r="X1110" s="318"/>
      <c r="Y1110" s="319" t="s">
        <v>747</v>
      </c>
      <c r="Z1110" s="320"/>
      <c r="AA1110" s="320"/>
      <c r="AB1110" s="321"/>
      <c r="AC1110" s="323"/>
      <c r="AD1110" s="324"/>
      <c r="AE1110" s="324"/>
      <c r="AF1110" s="324"/>
      <c r="AG1110" s="324"/>
      <c r="AH1110" s="325" t="s">
        <v>747</v>
      </c>
      <c r="AI1110" s="326"/>
      <c r="AJ1110" s="326"/>
      <c r="AK1110" s="326"/>
      <c r="AL1110" s="327" t="s">
        <v>747</v>
      </c>
      <c r="AM1110" s="328"/>
      <c r="AN1110" s="328"/>
      <c r="AO1110" s="329"/>
      <c r="AP1110" s="322" t="s">
        <v>747</v>
      </c>
      <c r="AQ1110" s="322"/>
      <c r="AR1110" s="322"/>
      <c r="AS1110" s="322"/>
      <c r="AT1110" s="322"/>
      <c r="AU1110" s="322"/>
      <c r="AV1110" s="322"/>
      <c r="AW1110" s="322"/>
      <c r="AX1110" s="322"/>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19685039370078741" bottom="0.19685039370078741" header="0.51181102362204722" footer="0.51181102362204722"/>
  <pageSetup paperSize="9" scale="70" fitToHeight="0" orientation="portrait" r:id="rId1"/>
  <headerFooter differentFirst="1" alignWithMargins="0"/>
  <rowBreaks count="3" manualBreakCount="3">
    <brk id="117" max="50" man="1"/>
    <brk id="727" max="50" man="1"/>
    <brk id="766"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t="s">
        <v>746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746</v>
      </c>
      <c r="R6" s="13" t="str">
        <f t="shared" si="3"/>
        <v>交付</v>
      </c>
      <c r="S6" s="13" t="str">
        <f t="shared" si="4"/>
        <v>交付</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t="s">
        <v>746</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t="s">
        <v>746</v>
      </c>
      <c r="C10" s="13" t="str">
        <f t="shared" si="0"/>
        <v>国土強靱化施策</v>
      </c>
      <c r="D10" s="13" t="str">
        <f t="shared" si="8"/>
        <v>高齢社会対策、国土強靱化施策</v>
      </c>
      <c r="F10" s="18" t="s">
        <v>117</v>
      </c>
      <c r="G10" s="17"/>
      <c r="H10" s="13" t="str">
        <f t="shared" si="1"/>
        <v/>
      </c>
      <c r="I10" s="13" t="str">
        <f t="shared" si="5"/>
        <v>一般会計</v>
      </c>
      <c r="K10" s="14" t="s">
        <v>331</v>
      </c>
      <c r="L10" s="15"/>
      <c r="M10" s="13" t="str">
        <f t="shared" si="2"/>
        <v/>
      </c>
      <c r="N10" s="13" t="str">
        <f t="shared" si="6"/>
        <v>社会保障</v>
      </c>
      <c r="O10" s="13"/>
      <c r="P10" s="13" t="str">
        <f>S8</f>
        <v>交付</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746</v>
      </c>
      <c r="C11" s="13" t="str">
        <f t="shared" si="0"/>
        <v>子ども・若者育成支援</v>
      </c>
      <c r="D11" s="13" t="str">
        <f t="shared" si="8"/>
        <v>高齢社会対策、国土強靱化施策、子ども・若者育成支援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高齢社会対策、国土強靱化施策、子ども・若者育成支援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746</v>
      </c>
      <c r="C13" s="13" t="str">
        <f t="shared" si="9"/>
        <v>少子化社会対策</v>
      </c>
      <c r="D13" s="13" t="str">
        <f t="shared" si="8"/>
        <v>高齢社会対策、国土強靱化施策、子ども・若者育成支援、少子化社会対策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高齢社会対策、国土強靱化施策、子ども・若者育成支援、少子化社会対策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t="s">
        <v>746</v>
      </c>
      <c r="C15" s="13" t="str">
        <f t="shared" si="9"/>
        <v>男女共同参画</v>
      </c>
      <c r="D15" s="13" t="str">
        <f t="shared" si="8"/>
        <v>高齢社会対策、国土強靱化施策、子ども・若者育成支援、少子化社会対策、男女共同参画</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高齢社会対策、国土強靱化施策、子ども・若者育成支援、少子化社会対策、男女共同参画</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高齢社会対策、国土強靱化施策、子ども・若者育成支援、少子化社会対策、男女共同参画</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高齢社会対策、国土強靱化施策、子ども・若者育成支援、少子化社会対策、男女共同参画</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高齢社会対策、国土強靱化施策、子ども・若者育成支援、少子化社会対策、男女共同参画</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高齢社会対策、国土強靱化施策、子ども・若者育成支援、少子化社会対策、男女共同参画</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高齢社会対策、国土強靱化施策、子ども・若者育成支援、少子化社会対策、男女共同参画</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高齢社会対策、国土強靱化施策、子ども・若者育成支援、少子化社会対策、男女共同参画</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高齢社会対策、国土強靱化施策、子ども・若者育成支援、少子化社会対策、男女共同参画</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高齢社会対策、国土強靱化施策、子ども・若者育成支援、少子化社会対策、男女共同参画</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高齢社会対策、国土強靱化施策、子ども・若者育成支援、少子化社会対策、男女共同参画</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0"/>
      <c r="AA2" s="411"/>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999"/>
      <c r="Z3" s="1000"/>
      <c r="AA3" s="1001"/>
      <c r="AB3" s="1005"/>
      <c r="AC3" s="1006"/>
      <c r="AD3" s="1007"/>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0"/>
      <c r="AA9" s="411"/>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999"/>
      <c r="Z10" s="1000"/>
      <c r="AA10" s="1001"/>
      <c r="AB10" s="1005"/>
      <c r="AC10" s="1006"/>
      <c r="AD10" s="1007"/>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0"/>
      <c r="AA16" s="411"/>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999"/>
      <c r="Z17" s="1000"/>
      <c r="AA17" s="1001"/>
      <c r="AB17" s="1005"/>
      <c r="AC17" s="1006"/>
      <c r="AD17" s="1007"/>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0"/>
      <c r="AA23" s="411"/>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999"/>
      <c r="Z24" s="1000"/>
      <c r="AA24" s="1001"/>
      <c r="AB24" s="1005"/>
      <c r="AC24" s="1006"/>
      <c r="AD24" s="1007"/>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0"/>
      <c r="AA30" s="411"/>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999"/>
      <c r="Z31" s="1000"/>
      <c r="AA31" s="1001"/>
      <c r="AB31" s="1005"/>
      <c r="AC31" s="1006"/>
      <c r="AD31" s="1007"/>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0"/>
      <c r="AA37" s="411"/>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999"/>
      <c r="Z38" s="1000"/>
      <c r="AA38" s="1001"/>
      <c r="AB38" s="1005"/>
      <c r="AC38" s="1006"/>
      <c r="AD38" s="1007"/>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0"/>
      <c r="AA44" s="411"/>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999"/>
      <c r="Z45" s="1000"/>
      <c r="AA45" s="1001"/>
      <c r="AB45" s="1005"/>
      <c r="AC45" s="1006"/>
      <c r="AD45" s="1007"/>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0"/>
      <c r="AA51" s="411"/>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999"/>
      <c r="Z52" s="1000"/>
      <c r="AA52" s="1001"/>
      <c r="AB52" s="1005"/>
      <c r="AC52" s="1006"/>
      <c r="AD52" s="1007"/>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0"/>
      <c r="AA58" s="411"/>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999"/>
      <c r="Z59" s="1000"/>
      <c r="AA59" s="1001"/>
      <c r="AB59" s="1005"/>
      <c r="AC59" s="1006"/>
      <c r="AD59" s="1007"/>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0"/>
      <c r="AA65" s="411"/>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999"/>
      <c r="Z66" s="1000"/>
      <c r="AA66" s="1001"/>
      <c r="AB66" s="1005"/>
      <c r="AC66" s="1006"/>
      <c r="AD66" s="1007"/>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0"/>
      <c r="B6" s="1031"/>
      <c r="C6" s="1031"/>
      <c r="D6" s="1031"/>
      <c r="E6" s="1031"/>
      <c r="F6" s="103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0"/>
      <c r="B7" s="1031"/>
      <c r="C7" s="1031"/>
      <c r="D7" s="1031"/>
      <c r="E7" s="1031"/>
      <c r="F7" s="103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0"/>
      <c r="B8" s="1031"/>
      <c r="C8" s="1031"/>
      <c r="D8" s="1031"/>
      <c r="E8" s="1031"/>
      <c r="F8" s="103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0"/>
      <c r="B9" s="1031"/>
      <c r="C9" s="1031"/>
      <c r="D9" s="1031"/>
      <c r="E9" s="1031"/>
      <c r="F9" s="103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0"/>
      <c r="B10" s="1031"/>
      <c r="C10" s="1031"/>
      <c r="D10" s="1031"/>
      <c r="E10" s="1031"/>
      <c r="F10" s="103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0"/>
      <c r="B11" s="1031"/>
      <c r="C11" s="1031"/>
      <c r="D11" s="1031"/>
      <c r="E11" s="1031"/>
      <c r="F11" s="103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0"/>
      <c r="B12" s="1031"/>
      <c r="C12" s="1031"/>
      <c r="D12" s="1031"/>
      <c r="E12" s="1031"/>
      <c r="F12" s="103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0"/>
      <c r="B13" s="1031"/>
      <c r="C13" s="1031"/>
      <c r="D13" s="1031"/>
      <c r="E13" s="1031"/>
      <c r="F13" s="103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0"/>
      <c r="B19" s="1031"/>
      <c r="C19" s="1031"/>
      <c r="D19" s="1031"/>
      <c r="E19" s="1031"/>
      <c r="F19" s="103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0"/>
      <c r="B20" s="1031"/>
      <c r="C20" s="1031"/>
      <c r="D20" s="1031"/>
      <c r="E20" s="1031"/>
      <c r="F20" s="103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0"/>
      <c r="B21" s="1031"/>
      <c r="C21" s="1031"/>
      <c r="D21" s="1031"/>
      <c r="E21" s="1031"/>
      <c r="F21" s="103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0"/>
      <c r="B22" s="1031"/>
      <c r="C22" s="1031"/>
      <c r="D22" s="1031"/>
      <c r="E22" s="1031"/>
      <c r="F22" s="103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0"/>
      <c r="B23" s="1031"/>
      <c r="C23" s="1031"/>
      <c r="D23" s="1031"/>
      <c r="E23" s="1031"/>
      <c r="F23" s="103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0"/>
      <c r="B24" s="1031"/>
      <c r="C24" s="1031"/>
      <c r="D24" s="1031"/>
      <c r="E24" s="1031"/>
      <c r="F24" s="103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0"/>
      <c r="B25" s="1031"/>
      <c r="C25" s="1031"/>
      <c r="D25" s="1031"/>
      <c r="E25" s="1031"/>
      <c r="F25" s="103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0"/>
      <c r="B26" s="1031"/>
      <c r="C26" s="1031"/>
      <c r="D26" s="1031"/>
      <c r="E26" s="1031"/>
      <c r="F26" s="103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0"/>
      <c r="B32" s="1031"/>
      <c r="C32" s="1031"/>
      <c r="D32" s="1031"/>
      <c r="E32" s="1031"/>
      <c r="F32" s="103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0"/>
      <c r="B33" s="1031"/>
      <c r="C33" s="1031"/>
      <c r="D33" s="1031"/>
      <c r="E33" s="1031"/>
      <c r="F33" s="103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0"/>
      <c r="B34" s="1031"/>
      <c r="C34" s="1031"/>
      <c r="D34" s="1031"/>
      <c r="E34" s="1031"/>
      <c r="F34" s="103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0"/>
      <c r="B35" s="1031"/>
      <c r="C35" s="1031"/>
      <c r="D35" s="1031"/>
      <c r="E35" s="1031"/>
      <c r="F35" s="103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0"/>
      <c r="B36" s="1031"/>
      <c r="C36" s="1031"/>
      <c r="D36" s="1031"/>
      <c r="E36" s="1031"/>
      <c r="F36" s="103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0"/>
      <c r="B37" s="1031"/>
      <c r="C37" s="1031"/>
      <c r="D37" s="1031"/>
      <c r="E37" s="1031"/>
      <c r="F37" s="103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0"/>
      <c r="B38" s="1031"/>
      <c r="C38" s="1031"/>
      <c r="D38" s="1031"/>
      <c r="E38" s="1031"/>
      <c r="F38" s="103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0"/>
      <c r="B39" s="1031"/>
      <c r="C39" s="1031"/>
      <c r="D39" s="1031"/>
      <c r="E39" s="1031"/>
      <c r="F39" s="103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0"/>
      <c r="B45" s="1031"/>
      <c r="C45" s="1031"/>
      <c r="D45" s="1031"/>
      <c r="E45" s="1031"/>
      <c r="F45" s="103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0"/>
      <c r="B46" s="1031"/>
      <c r="C46" s="1031"/>
      <c r="D46" s="1031"/>
      <c r="E46" s="1031"/>
      <c r="F46" s="103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0"/>
      <c r="B47" s="1031"/>
      <c r="C47" s="1031"/>
      <c r="D47" s="1031"/>
      <c r="E47" s="1031"/>
      <c r="F47" s="103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0"/>
      <c r="B48" s="1031"/>
      <c r="C48" s="1031"/>
      <c r="D48" s="1031"/>
      <c r="E48" s="1031"/>
      <c r="F48" s="103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0"/>
      <c r="B49" s="1031"/>
      <c r="C49" s="1031"/>
      <c r="D49" s="1031"/>
      <c r="E49" s="1031"/>
      <c r="F49" s="103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0"/>
      <c r="B50" s="1031"/>
      <c r="C50" s="1031"/>
      <c r="D50" s="1031"/>
      <c r="E50" s="1031"/>
      <c r="F50" s="103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0"/>
      <c r="B51" s="1031"/>
      <c r="C51" s="1031"/>
      <c r="D51" s="1031"/>
      <c r="E51" s="1031"/>
      <c r="F51" s="103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0"/>
      <c r="B52" s="1031"/>
      <c r="C52" s="1031"/>
      <c r="D52" s="1031"/>
      <c r="E52" s="1031"/>
      <c r="F52" s="103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0"/>
      <c r="B59" s="1031"/>
      <c r="C59" s="1031"/>
      <c r="D59" s="1031"/>
      <c r="E59" s="1031"/>
      <c r="F59" s="103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0"/>
      <c r="B60" s="1031"/>
      <c r="C60" s="1031"/>
      <c r="D60" s="1031"/>
      <c r="E60" s="1031"/>
      <c r="F60" s="103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0"/>
      <c r="B61" s="1031"/>
      <c r="C61" s="1031"/>
      <c r="D61" s="1031"/>
      <c r="E61" s="1031"/>
      <c r="F61" s="103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0"/>
      <c r="B62" s="1031"/>
      <c r="C62" s="1031"/>
      <c r="D62" s="1031"/>
      <c r="E62" s="1031"/>
      <c r="F62" s="103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0"/>
      <c r="B63" s="1031"/>
      <c r="C63" s="1031"/>
      <c r="D63" s="1031"/>
      <c r="E63" s="1031"/>
      <c r="F63" s="103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0"/>
      <c r="B64" s="1031"/>
      <c r="C64" s="1031"/>
      <c r="D64" s="1031"/>
      <c r="E64" s="1031"/>
      <c r="F64" s="103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0"/>
      <c r="B65" s="1031"/>
      <c r="C65" s="1031"/>
      <c r="D65" s="1031"/>
      <c r="E65" s="1031"/>
      <c r="F65" s="103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0"/>
      <c r="B66" s="1031"/>
      <c r="C66" s="1031"/>
      <c r="D66" s="1031"/>
      <c r="E66" s="1031"/>
      <c r="F66" s="103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0"/>
      <c r="B72" s="1031"/>
      <c r="C72" s="1031"/>
      <c r="D72" s="1031"/>
      <c r="E72" s="1031"/>
      <c r="F72" s="103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0"/>
      <c r="B73" s="1031"/>
      <c r="C73" s="1031"/>
      <c r="D73" s="1031"/>
      <c r="E73" s="1031"/>
      <c r="F73" s="103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0"/>
      <c r="B74" s="1031"/>
      <c r="C74" s="1031"/>
      <c r="D74" s="1031"/>
      <c r="E74" s="1031"/>
      <c r="F74" s="103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0"/>
      <c r="B75" s="1031"/>
      <c r="C75" s="1031"/>
      <c r="D75" s="1031"/>
      <c r="E75" s="1031"/>
      <c r="F75" s="103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0"/>
      <c r="B76" s="1031"/>
      <c r="C76" s="1031"/>
      <c r="D76" s="1031"/>
      <c r="E76" s="1031"/>
      <c r="F76" s="103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0"/>
      <c r="B77" s="1031"/>
      <c r="C77" s="1031"/>
      <c r="D77" s="1031"/>
      <c r="E77" s="1031"/>
      <c r="F77" s="103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0"/>
      <c r="B78" s="1031"/>
      <c r="C78" s="1031"/>
      <c r="D78" s="1031"/>
      <c r="E78" s="1031"/>
      <c r="F78" s="103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0"/>
      <c r="B79" s="1031"/>
      <c r="C79" s="1031"/>
      <c r="D79" s="1031"/>
      <c r="E79" s="1031"/>
      <c r="F79" s="103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0"/>
      <c r="B85" s="1031"/>
      <c r="C85" s="1031"/>
      <c r="D85" s="1031"/>
      <c r="E85" s="1031"/>
      <c r="F85" s="103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0"/>
      <c r="B86" s="1031"/>
      <c r="C86" s="1031"/>
      <c r="D86" s="1031"/>
      <c r="E86" s="1031"/>
      <c r="F86" s="103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0"/>
      <c r="B87" s="1031"/>
      <c r="C87" s="1031"/>
      <c r="D87" s="1031"/>
      <c r="E87" s="1031"/>
      <c r="F87" s="103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0"/>
      <c r="B88" s="1031"/>
      <c r="C88" s="1031"/>
      <c r="D88" s="1031"/>
      <c r="E88" s="1031"/>
      <c r="F88" s="103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0"/>
      <c r="B89" s="1031"/>
      <c r="C89" s="1031"/>
      <c r="D89" s="1031"/>
      <c r="E89" s="1031"/>
      <c r="F89" s="103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0"/>
      <c r="B90" s="1031"/>
      <c r="C90" s="1031"/>
      <c r="D90" s="1031"/>
      <c r="E90" s="1031"/>
      <c r="F90" s="103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0"/>
      <c r="B91" s="1031"/>
      <c r="C91" s="1031"/>
      <c r="D91" s="1031"/>
      <c r="E91" s="1031"/>
      <c r="F91" s="103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0"/>
      <c r="B92" s="1031"/>
      <c r="C92" s="1031"/>
      <c r="D92" s="1031"/>
      <c r="E92" s="1031"/>
      <c r="F92" s="103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0"/>
      <c r="B98" s="1031"/>
      <c r="C98" s="1031"/>
      <c r="D98" s="1031"/>
      <c r="E98" s="1031"/>
      <c r="F98" s="103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0"/>
      <c r="B99" s="1031"/>
      <c r="C99" s="1031"/>
      <c r="D99" s="1031"/>
      <c r="E99" s="1031"/>
      <c r="F99" s="103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0"/>
      <c r="B100" s="1031"/>
      <c r="C100" s="1031"/>
      <c r="D100" s="1031"/>
      <c r="E100" s="1031"/>
      <c r="F100" s="103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0"/>
      <c r="B101" s="1031"/>
      <c r="C101" s="1031"/>
      <c r="D101" s="1031"/>
      <c r="E101" s="1031"/>
      <c r="F101" s="103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0"/>
      <c r="B102" s="1031"/>
      <c r="C102" s="1031"/>
      <c r="D102" s="1031"/>
      <c r="E102" s="1031"/>
      <c r="F102" s="103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0"/>
      <c r="B103" s="1031"/>
      <c r="C103" s="1031"/>
      <c r="D103" s="1031"/>
      <c r="E103" s="1031"/>
      <c r="F103" s="103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0"/>
      <c r="B104" s="1031"/>
      <c r="C104" s="1031"/>
      <c r="D104" s="1031"/>
      <c r="E104" s="1031"/>
      <c r="F104" s="103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0"/>
      <c r="B105" s="1031"/>
      <c r="C105" s="1031"/>
      <c r="D105" s="1031"/>
      <c r="E105" s="1031"/>
      <c r="F105" s="103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0"/>
      <c r="B112" s="1031"/>
      <c r="C112" s="1031"/>
      <c r="D112" s="1031"/>
      <c r="E112" s="1031"/>
      <c r="F112" s="103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0"/>
      <c r="B113" s="1031"/>
      <c r="C113" s="1031"/>
      <c r="D113" s="1031"/>
      <c r="E113" s="1031"/>
      <c r="F113" s="103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0"/>
      <c r="B114" s="1031"/>
      <c r="C114" s="1031"/>
      <c r="D114" s="1031"/>
      <c r="E114" s="1031"/>
      <c r="F114" s="103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0"/>
      <c r="B115" s="1031"/>
      <c r="C115" s="1031"/>
      <c r="D115" s="1031"/>
      <c r="E115" s="1031"/>
      <c r="F115" s="103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0"/>
      <c r="B116" s="1031"/>
      <c r="C116" s="1031"/>
      <c r="D116" s="1031"/>
      <c r="E116" s="1031"/>
      <c r="F116" s="103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0"/>
      <c r="B117" s="1031"/>
      <c r="C117" s="1031"/>
      <c r="D117" s="1031"/>
      <c r="E117" s="1031"/>
      <c r="F117" s="103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0"/>
      <c r="B118" s="1031"/>
      <c r="C118" s="1031"/>
      <c r="D118" s="1031"/>
      <c r="E118" s="1031"/>
      <c r="F118" s="103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0"/>
      <c r="B119" s="1031"/>
      <c r="C119" s="1031"/>
      <c r="D119" s="1031"/>
      <c r="E119" s="1031"/>
      <c r="F119" s="103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0"/>
      <c r="B125" s="1031"/>
      <c r="C125" s="1031"/>
      <c r="D125" s="1031"/>
      <c r="E125" s="1031"/>
      <c r="F125" s="103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0"/>
      <c r="B126" s="1031"/>
      <c r="C126" s="1031"/>
      <c r="D126" s="1031"/>
      <c r="E126" s="1031"/>
      <c r="F126" s="103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0"/>
      <c r="B127" s="1031"/>
      <c r="C127" s="1031"/>
      <c r="D127" s="1031"/>
      <c r="E127" s="1031"/>
      <c r="F127" s="103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0"/>
      <c r="B128" s="1031"/>
      <c r="C128" s="1031"/>
      <c r="D128" s="1031"/>
      <c r="E128" s="1031"/>
      <c r="F128" s="103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0"/>
      <c r="B129" s="1031"/>
      <c r="C129" s="1031"/>
      <c r="D129" s="1031"/>
      <c r="E129" s="1031"/>
      <c r="F129" s="103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0"/>
      <c r="B130" s="1031"/>
      <c r="C130" s="1031"/>
      <c r="D130" s="1031"/>
      <c r="E130" s="1031"/>
      <c r="F130" s="103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0"/>
      <c r="B131" s="1031"/>
      <c r="C131" s="1031"/>
      <c r="D131" s="1031"/>
      <c r="E131" s="1031"/>
      <c r="F131" s="103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0"/>
      <c r="B132" s="1031"/>
      <c r="C132" s="1031"/>
      <c r="D132" s="1031"/>
      <c r="E132" s="1031"/>
      <c r="F132" s="103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0"/>
      <c r="B138" s="1031"/>
      <c r="C138" s="1031"/>
      <c r="D138" s="1031"/>
      <c r="E138" s="1031"/>
      <c r="F138" s="103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0"/>
      <c r="B139" s="1031"/>
      <c r="C139" s="1031"/>
      <c r="D139" s="1031"/>
      <c r="E139" s="1031"/>
      <c r="F139" s="103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0"/>
      <c r="B140" s="1031"/>
      <c r="C140" s="1031"/>
      <c r="D140" s="1031"/>
      <c r="E140" s="1031"/>
      <c r="F140" s="103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0"/>
      <c r="B141" s="1031"/>
      <c r="C141" s="1031"/>
      <c r="D141" s="1031"/>
      <c r="E141" s="1031"/>
      <c r="F141" s="103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0"/>
      <c r="B142" s="1031"/>
      <c r="C142" s="1031"/>
      <c r="D142" s="1031"/>
      <c r="E142" s="1031"/>
      <c r="F142" s="103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0"/>
      <c r="B143" s="1031"/>
      <c r="C143" s="1031"/>
      <c r="D143" s="1031"/>
      <c r="E143" s="1031"/>
      <c r="F143" s="103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0"/>
      <c r="B144" s="1031"/>
      <c r="C144" s="1031"/>
      <c r="D144" s="1031"/>
      <c r="E144" s="1031"/>
      <c r="F144" s="103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0"/>
      <c r="B145" s="1031"/>
      <c r="C145" s="1031"/>
      <c r="D145" s="1031"/>
      <c r="E145" s="1031"/>
      <c r="F145" s="103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0"/>
      <c r="B151" s="1031"/>
      <c r="C151" s="1031"/>
      <c r="D151" s="1031"/>
      <c r="E151" s="1031"/>
      <c r="F151" s="103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0"/>
      <c r="B152" s="1031"/>
      <c r="C152" s="1031"/>
      <c r="D152" s="1031"/>
      <c r="E152" s="1031"/>
      <c r="F152" s="103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0"/>
      <c r="B153" s="1031"/>
      <c r="C153" s="1031"/>
      <c r="D153" s="1031"/>
      <c r="E153" s="1031"/>
      <c r="F153" s="103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0"/>
      <c r="B154" s="1031"/>
      <c r="C154" s="1031"/>
      <c r="D154" s="1031"/>
      <c r="E154" s="1031"/>
      <c r="F154" s="103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0"/>
      <c r="B155" s="1031"/>
      <c r="C155" s="1031"/>
      <c r="D155" s="1031"/>
      <c r="E155" s="1031"/>
      <c r="F155" s="103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0"/>
      <c r="B156" s="1031"/>
      <c r="C156" s="1031"/>
      <c r="D156" s="1031"/>
      <c r="E156" s="1031"/>
      <c r="F156" s="103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0"/>
      <c r="B157" s="1031"/>
      <c r="C157" s="1031"/>
      <c r="D157" s="1031"/>
      <c r="E157" s="1031"/>
      <c r="F157" s="103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0"/>
      <c r="B158" s="1031"/>
      <c r="C158" s="1031"/>
      <c r="D158" s="1031"/>
      <c r="E158" s="1031"/>
      <c r="F158" s="103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0"/>
      <c r="B165" s="1031"/>
      <c r="C165" s="1031"/>
      <c r="D165" s="1031"/>
      <c r="E165" s="1031"/>
      <c r="F165" s="103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0"/>
      <c r="B166" s="1031"/>
      <c r="C166" s="1031"/>
      <c r="D166" s="1031"/>
      <c r="E166" s="1031"/>
      <c r="F166" s="103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0"/>
      <c r="B167" s="1031"/>
      <c r="C167" s="1031"/>
      <c r="D167" s="1031"/>
      <c r="E167" s="1031"/>
      <c r="F167" s="103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0"/>
      <c r="B168" s="1031"/>
      <c r="C168" s="1031"/>
      <c r="D168" s="1031"/>
      <c r="E168" s="1031"/>
      <c r="F168" s="103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0"/>
      <c r="B169" s="1031"/>
      <c r="C169" s="1031"/>
      <c r="D169" s="1031"/>
      <c r="E169" s="1031"/>
      <c r="F169" s="103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0"/>
      <c r="B170" s="1031"/>
      <c r="C170" s="1031"/>
      <c r="D170" s="1031"/>
      <c r="E170" s="1031"/>
      <c r="F170" s="103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0"/>
      <c r="B171" s="1031"/>
      <c r="C171" s="1031"/>
      <c r="D171" s="1031"/>
      <c r="E171" s="1031"/>
      <c r="F171" s="103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0"/>
      <c r="B172" s="1031"/>
      <c r="C172" s="1031"/>
      <c r="D172" s="1031"/>
      <c r="E172" s="1031"/>
      <c r="F172" s="103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0"/>
      <c r="B178" s="1031"/>
      <c r="C178" s="1031"/>
      <c r="D178" s="1031"/>
      <c r="E178" s="1031"/>
      <c r="F178" s="103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0"/>
      <c r="B179" s="1031"/>
      <c r="C179" s="1031"/>
      <c r="D179" s="1031"/>
      <c r="E179" s="1031"/>
      <c r="F179" s="103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0"/>
      <c r="B180" s="1031"/>
      <c r="C180" s="1031"/>
      <c r="D180" s="1031"/>
      <c r="E180" s="1031"/>
      <c r="F180" s="103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0"/>
      <c r="B181" s="1031"/>
      <c r="C181" s="1031"/>
      <c r="D181" s="1031"/>
      <c r="E181" s="1031"/>
      <c r="F181" s="103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0"/>
      <c r="B182" s="1031"/>
      <c r="C182" s="1031"/>
      <c r="D182" s="1031"/>
      <c r="E182" s="1031"/>
      <c r="F182" s="103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0"/>
      <c r="B183" s="1031"/>
      <c r="C183" s="1031"/>
      <c r="D183" s="1031"/>
      <c r="E183" s="1031"/>
      <c r="F183" s="103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0"/>
      <c r="B184" s="1031"/>
      <c r="C184" s="1031"/>
      <c r="D184" s="1031"/>
      <c r="E184" s="1031"/>
      <c r="F184" s="103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0"/>
      <c r="B185" s="1031"/>
      <c r="C185" s="1031"/>
      <c r="D185" s="1031"/>
      <c r="E185" s="1031"/>
      <c r="F185" s="103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0"/>
      <c r="B191" s="1031"/>
      <c r="C191" s="1031"/>
      <c r="D191" s="1031"/>
      <c r="E191" s="1031"/>
      <c r="F191" s="103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0"/>
      <c r="B192" s="1031"/>
      <c r="C192" s="1031"/>
      <c r="D192" s="1031"/>
      <c r="E192" s="1031"/>
      <c r="F192" s="103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0"/>
      <c r="B193" s="1031"/>
      <c r="C193" s="1031"/>
      <c r="D193" s="1031"/>
      <c r="E193" s="1031"/>
      <c r="F193" s="103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0"/>
      <c r="B194" s="1031"/>
      <c r="C194" s="1031"/>
      <c r="D194" s="1031"/>
      <c r="E194" s="1031"/>
      <c r="F194" s="103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0"/>
      <c r="B195" s="1031"/>
      <c r="C195" s="1031"/>
      <c r="D195" s="1031"/>
      <c r="E195" s="1031"/>
      <c r="F195" s="103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0"/>
      <c r="B196" s="1031"/>
      <c r="C196" s="1031"/>
      <c r="D196" s="1031"/>
      <c r="E196" s="1031"/>
      <c r="F196" s="103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0"/>
      <c r="B197" s="1031"/>
      <c r="C197" s="1031"/>
      <c r="D197" s="1031"/>
      <c r="E197" s="1031"/>
      <c r="F197" s="103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0"/>
      <c r="B198" s="1031"/>
      <c r="C198" s="1031"/>
      <c r="D198" s="1031"/>
      <c r="E198" s="1031"/>
      <c r="F198" s="103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0"/>
      <c r="B204" s="1031"/>
      <c r="C204" s="1031"/>
      <c r="D204" s="1031"/>
      <c r="E204" s="1031"/>
      <c r="F204" s="103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0"/>
      <c r="B205" s="1031"/>
      <c r="C205" s="1031"/>
      <c r="D205" s="1031"/>
      <c r="E205" s="1031"/>
      <c r="F205" s="103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0"/>
      <c r="B206" s="1031"/>
      <c r="C206" s="1031"/>
      <c r="D206" s="1031"/>
      <c r="E206" s="1031"/>
      <c r="F206" s="103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0"/>
      <c r="B207" s="1031"/>
      <c r="C207" s="1031"/>
      <c r="D207" s="1031"/>
      <c r="E207" s="1031"/>
      <c r="F207" s="103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0"/>
      <c r="B208" s="1031"/>
      <c r="C208" s="1031"/>
      <c r="D208" s="1031"/>
      <c r="E208" s="1031"/>
      <c r="F208" s="103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0"/>
      <c r="B209" s="1031"/>
      <c r="C209" s="1031"/>
      <c r="D209" s="1031"/>
      <c r="E209" s="1031"/>
      <c r="F209" s="103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0"/>
      <c r="B210" s="1031"/>
      <c r="C210" s="1031"/>
      <c r="D210" s="1031"/>
      <c r="E210" s="1031"/>
      <c r="F210" s="103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0"/>
      <c r="B211" s="1031"/>
      <c r="C211" s="1031"/>
      <c r="D211" s="1031"/>
      <c r="E211" s="1031"/>
      <c r="F211" s="103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0"/>
      <c r="B218" s="1031"/>
      <c r="C218" s="1031"/>
      <c r="D218" s="1031"/>
      <c r="E218" s="1031"/>
      <c r="F218" s="103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0"/>
      <c r="B219" s="1031"/>
      <c r="C219" s="1031"/>
      <c r="D219" s="1031"/>
      <c r="E219" s="1031"/>
      <c r="F219" s="103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0"/>
      <c r="B220" s="1031"/>
      <c r="C220" s="1031"/>
      <c r="D220" s="1031"/>
      <c r="E220" s="1031"/>
      <c r="F220" s="103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0"/>
      <c r="B221" s="1031"/>
      <c r="C221" s="1031"/>
      <c r="D221" s="1031"/>
      <c r="E221" s="1031"/>
      <c r="F221" s="103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0"/>
      <c r="B222" s="1031"/>
      <c r="C222" s="1031"/>
      <c r="D222" s="1031"/>
      <c r="E222" s="1031"/>
      <c r="F222" s="103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0"/>
      <c r="B223" s="1031"/>
      <c r="C223" s="1031"/>
      <c r="D223" s="1031"/>
      <c r="E223" s="1031"/>
      <c r="F223" s="103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0"/>
      <c r="B224" s="1031"/>
      <c r="C224" s="1031"/>
      <c r="D224" s="1031"/>
      <c r="E224" s="1031"/>
      <c r="F224" s="103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0"/>
      <c r="B225" s="1031"/>
      <c r="C225" s="1031"/>
      <c r="D225" s="1031"/>
      <c r="E225" s="1031"/>
      <c r="F225" s="103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0"/>
      <c r="B231" s="1031"/>
      <c r="C231" s="1031"/>
      <c r="D231" s="1031"/>
      <c r="E231" s="1031"/>
      <c r="F231" s="103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0"/>
      <c r="B232" s="1031"/>
      <c r="C232" s="1031"/>
      <c r="D232" s="1031"/>
      <c r="E232" s="1031"/>
      <c r="F232" s="103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0"/>
      <c r="B233" s="1031"/>
      <c r="C233" s="1031"/>
      <c r="D233" s="1031"/>
      <c r="E233" s="1031"/>
      <c r="F233" s="103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0"/>
      <c r="B234" s="1031"/>
      <c r="C234" s="1031"/>
      <c r="D234" s="1031"/>
      <c r="E234" s="1031"/>
      <c r="F234" s="103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0"/>
      <c r="B235" s="1031"/>
      <c r="C235" s="1031"/>
      <c r="D235" s="1031"/>
      <c r="E235" s="1031"/>
      <c r="F235" s="103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0"/>
      <c r="B236" s="1031"/>
      <c r="C236" s="1031"/>
      <c r="D236" s="1031"/>
      <c r="E236" s="1031"/>
      <c r="F236" s="103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0"/>
      <c r="B237" s="1031"/>
      <c r="C237" s="1031"/>
      <c r="D237" s="1031"/>
      <c r="E237" s="1031"/>
      <c r="F237" s="103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0"/>
      <c r="B238" s="1031"/>
      <c r="C238" s="1031"/>
      <c r="D238" s="1031"/>
      <c r="E238" s="1031"/>
      <c r="F238" s="103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0"/>
      <c r="B244" s="1031"/>
      <c r="C244" s="1031"/>
      <c r="D244" s="1031"/>
      <c r="E244" s="1031"/>
      <c r="F244" s="103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0"/>
      <c r="B245" s="1031"/>
      <c r="C245" s="1031"/>
      <c r="D245" s="1031"/>
      <c r="E245" s="1031"/>
      <c r="F245" s="103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0"/>
      <c r="B246" s="1031"/>
      <c r="C246" s="1031"/>
      <c r="D246" s="1031"/>
      <c r="E246" s="1031"/>
      <c r="F246" s="103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0"/>
      <c r="B247" s="1031"/>
      <c r="C247" s="1031"/>
      <c r="D247" s="1031"/>
      <c r="E247" s="1031"/>
      <c r="F247" s="103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0"/>
      <c r="B248" s="1031"/>
      <c r="C248" s="1031"/>
      <c r="D248" s="1031"/>
      <c r="E248" s="1031"/>
      <c r="F248" s="103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0"/>
      <c r="B249" s="1031"/>
      <c r="C249" s="1031"/>
      <c r="D249" s="1031"/>
      <c r="E249" s="1031"/>
      <c r="F249" s="103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0"/>
      <c r="B250" s="1031"/>
      <c r="C250" s="1031"/>
      <c r="D250" s="1031"/>
      <c r="E250" s="1031"/>
      <c r="F250" s="103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0"/>
      <c r="B251" s="1031"/>
      <c r="C251" s="1031"/>
      <c r="D251" s="1031"/>
      <c r="E251" s="1031"/>
      <c r="F251" s="103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0"/>
      <c r="B257" s="1031"/>
      <c r="C257" s="1031"/>
      <c r="D257" s="1031"/>
      <c r="E257" s="1031"/>
      <c r="F257" s="103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0"/>
      <c r="B258" s="1031"/>
      <c r="C258" s="1031"/>
      <c r="D258" s="1031"/>
      <c r="E258" s="1031"/>
      <c r="F258" s="103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0"/>
      <c r="B259" s="1031"/>
      <c r="C259" s="1031"/>
      <c r="D259" s="1031"/>
      <c r="E259" s="1031"/>
      <c r="F259" s="103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0"/>
      <c r="B260" s="1031"/>
      <c r="C260" s="1031"/>
      <c r="D260" s="1031"/>
      <c r="E260" s="1031"/>
      <c r="F260" s="103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0"/>
      <c r="B261" s="1031"/>
      <c r="C261" s="1031"/>
      <c r="D261" s="1031"/>
      <c r="E261" s="1031"/>
      <c r="F261" s="103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0"/>
      <c r="B262" s="1031"/>
      <c r="C262" s="1031"/>
      <c r="D262" s="1031"/>
      <c r="E262" s="1031"/>
      <c r="F262" s="103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0"/>
      <c r="B263" s="1031"/>
      <c r="C263" s="1031"/>
      <c r="D263" s="1031"/>
      <c r="E263" s="1031"/>
      <c r="F263" s="103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0"/>
      <c r="B264" s="1031"/>
      <c r="C264" s="1031"/>
      <c r="D264" s="1031"/>
      <c r="E264" s="1031"/>
      <c r="F264" s="103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1">
        <v>1</v>
      </c>
      <c r="B4" s="105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新坂 葵(shinsaka-aoi)</cp:lastModifiedBy>
  <cp:lastPrinted>2021-05-12T13:45:19Z</cp:lastPrinted>
  <dcterms:created xsi:type="dcterms:W3CDTF">2012-03-13T00:50:25Z</dcterms:created>
  <dcterms:modified xsi:type="dcterms:W3CDTF">2021-05-19T02:28:42Z</dcterms:modified>
</cp:coreProperties>
</file>