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子育て支援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8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271"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<sst xmlns="http://schemas.openxmlformats.org/spreadsheetml/2006/main" count="3046" uniqueCount="777">
  <si>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</si>
  <si>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</si>
  <si>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</si>
  <si>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</si>
  <si>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</si>
  <si>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</si>
  <si>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</si>
  <si>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</si>
  <si>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</si>
  <si>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</si>
  <si>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</si>
  <si>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</si>
  <si>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</si>
  <si>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</si>
  <si>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</si>
  <si>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</si>
  <si>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</si>
  <si>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</si>
  <si>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</si>
  <si>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</si>
  <si>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</si>
  <si>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</si>
  <si>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</si>
  <si>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</si>
  <si>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</si>
  <si>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</si>
  <si>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</si>
  <si>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</si>
  <si>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</si>
  <si>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</si>
  <si>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</si>
  <si>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</si>
  <si>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</si>
  <si>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</si>
  <si>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</si>
  <si>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</si>
  <si>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</si>
  <si>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</si>
  <si>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</si>
  <si>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</si>
  <si>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</si>
  <si>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</si>
  <si>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</si>
  <si>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</si>
  <si>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</si>
  <si>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</si>
  <si>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</si>
  <si>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</si>
  <si>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</si>
  <si>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</si>
  <si>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</si>
  <si>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</si>
  <si>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</si>
  <si>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</si>
  <si>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</si>
  <si>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</si>
  <si>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</si>
  <si>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</si>
  <si>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</si>
  <si>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</si>
  <si>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</si>
  <si>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</si>
  <si>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</si>
  <si>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</si>
  <si>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</si>
  <si>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</si>
  <si>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</si>
  <si>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</si>
  <si>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</si>
  <si>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</si>
  <si>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</si>
  <si>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</si>
  <si>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</si>
  <si>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</si>
  <si>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</si>
  <si>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</si>
  <si>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</si>
  <si>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</si>
  <si>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</si>
  <si>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</si>
  <si>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</si>
  <si>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</si>
  <si>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</si>
  <si>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</si>
  <si>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</si>
  <si>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</si>
  <si>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</si>
  <si>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</si>
  <si>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</si>
  <si>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</si>
  <si>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</si>
  <si>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</si>
  <si>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</si>
  <si>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</si>
  <si>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</si>
  <si>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</si>
  <si>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</si>
  <si>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</si>
  <si>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</si>
  <si>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</si>
  <si>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</si>
  <si>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</si>
  <si>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</si>
  <si>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</si>
  <si>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</si>
  <si>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</si>
  <si>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</si>
  <si>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</si>
  <si>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</si>
  <si>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</si>
  <si>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</si>
  <si>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</si>
  <si>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</si>
  <si>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</si>
  <si>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</si>
  <si>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</si>
  <si>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</si>
  <si>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</si>
  <si>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</si>
  <si>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</si>
  <si>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</si>
  <si>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</si>
  <si>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</si>
  <si>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</si>
  <si>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</si>
  <si>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</si>
  <si>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</si>
  <si>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</si>
  <si>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</si>
  <si>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</si>
  <si>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</si>
  <si>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</si>
  <si>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</si>
  <si>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</si>
  <si>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</si>
  <si>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</si>
  <si>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</si>
  <si>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</si>
  <si>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</si>
  <si>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</si>
  <si>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</si>
  <si>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</si>
  <si>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</si>
  <si>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</si>
  <si>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</si>
  <si>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</si>
  <si>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</si>
  <si>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</si>
  <si>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</si>
  <si>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</si>
  <si>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</si>
  <si>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</si>
  <si>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</si>
  <si>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</si>
  <si>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</si>
  <si>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</si>
  <si>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</si>
  <si>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</si>
  <si>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</si>
  <si>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</si>
  <si>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</si>
  <si>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</si>
  <si>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</si>
  <si>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</si>
  <si>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</si>
  <si>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</si>
  <si>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</si>
  <si>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</si>
  <si>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</si>
  <si>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</si>
  <si>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</si>
  <si>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</si>
  <si>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</si>
  <si>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</si>
  <si>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</si>
  <si>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</si>
  <si>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</si>
  <si>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</si>
  <si>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</si>
  <si>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</si>
  <si>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</si>
  <si>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</si>
  <si>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</si>
  <si>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</si>
  <si>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</si>
  <si>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</si>
  <si>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</si>
  <si>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</si>
  <si>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</si>
  <si>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</si>
  <si>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</si>
  <si>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</si>
  <si>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</si>
  <si>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</si>
  <si>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</si>
  <si>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</si>
  <si>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</si>
  <si>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</si>
  <si>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</si>
  <si>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</si>
  <si>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</si>
  <si>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</si>
  <si>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</si>
  <si>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</si>
  <si>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</si>
  <si>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</si>
  <si>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</si>
  <si>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</si>
  <si>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</si>
  <si>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</si>
  <si>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</si>
  <si>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</si>
  <si>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</si>
  <si>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</si>
  <si>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</si>
  <si>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</si>
  <si>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</si>
  <si>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</si>
  <si>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</si>
  <si>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</si>
  <si>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</si>
  <si>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</si>
  <si>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</si>
  <si>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</si>
  <si>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</si>
  <si>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</si>
  <si>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</si>
  <si>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</si>
  <si>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</si>
  <si>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</si>
  <si>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</si>
  <si>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</si>
  <si>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</si>
  <si>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</si>
  <si>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</si>
  <si>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</si>
  <si>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</si>
  <si>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</si>
  <si>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</si>
  <si>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</si>
  <si>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</si>
  <si>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</si>
  <si>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</si>
  <si>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</si>
  <si>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</si>
  <si>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</si>
  <si>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</si>
  <si>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</si>
  <si>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</si>
  <si>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</si>
  <si>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</si>
  <si>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</si>
  <si>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</si>
  <si>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</si>
  <si>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</si>
  <si>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</si>
  <si>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</si>
  <si>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</si>
  <si>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</si>
  <si>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</si>
  <si>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</si>
  <si>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</si>
  <si>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</si>
  <si>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</si>
  <si>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</si>
  <si>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</si>
  <si>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</si>
  <si>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</si>
  <si>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</si>
  <si>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</si>
  <si>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</si>
  <si>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</si>
  <si>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</si>
  <si>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</si>
  <si>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</si>
  <si>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</si>
  <si>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</si>
  <si>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</si>
  <si>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</si>
  <si>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</si>
  <si>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</si>
  <si>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</si>
  <si>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</si>
  <si>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</si>
  <si>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</si>
  <si>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</si>
  <si>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</si>
  <si>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</si>
  <si>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</si>
  <si>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</si>
  <si>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</si>
  <si>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</si>
  <si>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</si>
  <si>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</si>
  <si>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</si>
  <si>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</si>
  <si>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</si>
  <si>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</si>
  <si>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</si>
  <si>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</si>
  <si>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</si>
  <si>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</si>
  <si>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</si>
  <si>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</si>
  <si>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</si>
  <si>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</si>
  <si>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</si>
  <si>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</si>
  <si>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</si>
  <si>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</si>
  <si>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</si>
  <si>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</si>
  <si>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</si>
  <si>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</si>
  <si>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</si>
  <si>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</si>
  <si>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</si>
  <si>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</si>
  <si>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</si>
  <si>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</si>
  <si>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</si>
  <si>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</si>
  <si>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</si>
  <si>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</si>
  <si>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</si>
  <si>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</si>
  <si>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</si>
  <si>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</si>
  <si>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</si>
  <si>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</si>
  <si>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</si>
  <si>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</si>
  <si>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</si>
  <si>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</si>
  <si>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</si>
  <si>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</si>
  <si>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</si>
  <si>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</si>
  <si>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</si>
  <si>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</si>
  <si>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</si>
  <si>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</si>
  <si>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</si>
  <si>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</si>
  <si>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</si>
  <si>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</si>
  <si>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</si>
  <si>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</si>
  <si>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</si>
  <si>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</si>
  <si>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</si>
  <si>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</si>
  <si>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</si>
  <si>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</si>
  <si>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</si>
  <si>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</si>
  <si>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</si>
  <si>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</si>
  <si>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</si>
  <si>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</si>
  <si>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</si>
  <si>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</si>
  <si>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</si>
  <si>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</si>
  <si>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</si>
  <si>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</si>
  <si>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</si>
  <si>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</si>
  <si>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</si>
  <si>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</si>
  <si>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</si>
  <si>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</si>
  <si>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</si>
  <si>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</si>
  <si>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</si>
  <si>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</si>
  <si>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</si>
  <si>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</si>
  <si>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</si>
  <si>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</si>
  <si>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</si>
  <si>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</si>
  <si>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</si>
  <si>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</si>
  <si>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</si>
  <si>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</si>
  <si>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</si>
  <si>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</si>
  <si>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</si>
  <si>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</si>
  <si>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</si>
  <si>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</si>
  <si>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</si>
  <si>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</si>
  <si>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</si>
  <si>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</si>
  <si>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</si>
  <si>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</si>
  <si>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</si>
  <si>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</si>
  <si>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</si>
  <si>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</si>
  <si>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</si>
  <si>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</si>
  <si>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</si>
  <si>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</si>
  <si>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</si>
  <si>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</si>
  <si>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</si>
  <si>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</si>
  <si>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</si>
  <si>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</si>
  <si>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</si>
  <si>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</si>
  <si>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</si>
  <si>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</si>
  <si>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</si>
  <si>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</si>
  <si>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</si>
  <si>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</si>
  <si>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</si>
  <si>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</si>
  <si>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</si>
  <si>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</si>
  <si>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</si>
  <si>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</si>
  <si>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</si>
  <si>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</si>
  <si>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</si>
  <si>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</si>
  <si>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</si>
  <si>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</si>
  <si>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</si>
  <si>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</si>
  <si>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</si>
  <si>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</si>
  <si>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</si>
  <si>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</si>
  <si>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</si>
  <si>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</si>
  <si>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</si>
  <si>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</si>
  <si>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</si>
  <si>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</si>
  <si>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</si>
  <si>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</si>
  <si>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</si>
  <si>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</si>
  <si>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</si>
  <si>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</si>
  <si>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</si>
  <si>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</si>
  <si>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</si>
  <si>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</si>
  <si>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</si>
  <si>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</si>
  <si>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</si>
  <si>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</si>
  <si>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</si>
  <si>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</si>
  <si>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</si>
  <si>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</si>
  <si>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</si>
  <si>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</si>
  <si>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</si>
  <si>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</si>
  <si>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</si>
  <si>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</si>
  <si>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</si>
  <si>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</si>
  <si>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</si>
  <si>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</si>
  <si>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</si>
  <si>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</si>
  <si>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</si>
  <si>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</si>
  <si>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</si>
  <si>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</si>
  <si>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</si>
  <si>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</si>
  <si>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</si>
  <si>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</si>
  <si>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</si>
  <si>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</si>
  <si>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</si>
  <si>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</si>
  <si>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</si>
  <si>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</si>
  <si>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</si>
  <si>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</si>
  <si>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</si>
  <si>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</si>
  <si>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</si>
  <si>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</si>
  <si>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</si>
  <si>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</si>
  <si>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</si>
  <si>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</si>
  <si>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</si>
  <si>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</si>
  <si>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</si>
  <si>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</si>
  <si>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</si>
  <si>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</si>
  <si>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</si>
  <si>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</si>
  <si>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</si>
  <si>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</si>
  <si>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</si>
  <si>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</si>
  <si>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</si>
  <si>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</si>
  <si>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</si>
  <si>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</si>
  <si>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</si>
  <si>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</si>
  <si>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</si>
  <si>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</si>
  <si>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</si>
  <si>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</si>
  <si>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</si>
  <si>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</si>
  <si>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</si>
  <si>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</si>
  <si>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</si>
  <si>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</si>
  <si>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</si>
  <si>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</si>
  <si>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</si>
  <si>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</si>
  <si>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</si>
  <si>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</si>
  <si>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</si>
  <si>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</si>
  <si>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</si>
  <si>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</si>
  <si>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</si>
  <si>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</si>
  <si>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</si>
  <si>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</si>
  <si>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</si>
  <si>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</si>
  <si>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</si>
  <si>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</si>
  <si>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</si>
  <si>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</si>
  <si>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</si>
  <si>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</si>
  <si>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</si>
  <si>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</si>
  <si>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</si>
  <si>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</si>
  <si>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</si>
  <si>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</si>
  <si>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</si>
  <si>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</si>
  <si>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</si>
  <si>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</si>
  <si>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</si>
  <si>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</si>
  <si>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</si>
  <si>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</si>
  <si>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</si>
  <si>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</si>
  <si>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</si>
  <si>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</si>
  <si>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</si>
  <si>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</si>
  <si>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</si>
  <si>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</si>
  <si>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</si>
  <si>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</si>
  <si>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</si>
  <si>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</si>
  <si>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</si>
  <si>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</si>
  <si>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</si>
  <si>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</si>
  <si>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</si>
  <si>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</si>
  <si>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</si>
  <si>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</si>
  <si>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</si>
  <si>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</si>
  <si>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</si>
  <si>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</si>
  <si>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</si>
  <si>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</si>
  <si>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</si>
  <si>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</si>
  <si>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</si>
  <si>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</si>
  <si>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</si>
  <si>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</si>
  <si>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</si>
  <si>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</si>
  <si>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</si>
  <si>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</si>
  <si>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</si>
  <si>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</si>
  <si>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</si>
  <si>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</si>
  <si>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</si>
  <si>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</si>
  <si>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</si>
  <si>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</si>
  <si>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</si>
  <si>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</si>
  <si>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</si>
  <si>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</si>
  <si>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</si>
  <si>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</si>
  <si>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</si>
  <si>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</si>
  <si>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</si>
  <si>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</si>
  <si>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</si>
  <si>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</si>
  <si>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</si>
  <si>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</si>
  <si>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</si>
  <si>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</si>
  <si>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</si>
  <si>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</si>
  <si>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</si>
  <si>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</si>
  <si>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</si>
  <si>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</si>
  <si>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</si>
  <si>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</si>
  <si>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</si>
  <si>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</si>
  <si>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</si>
  <si>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</si>
  <si>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</si>
  <si>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</si>
  <si>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</si>
  <si>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</si>
  <si>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</si>
  <si>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</si>
  <si>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</si>
  <si>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</si>
  <si>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</si>
  <si>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</si>
  <si>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</si>
  <si>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</si>
  <si>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</si>
  <si>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</si>
  <si>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</si>
  <si>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</si>
  <si>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</si>
  <si>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</si>
  <si>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</si>
  <si>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</si>
  <si>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</si>
  <si>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</si>
  <si>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</si>
  <si>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</si>
  <si>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</si>
  <si>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</si>
  <si>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</si>
  <si>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</si>
  <si>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</si>
  <si>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</si>
  <si>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</si>
  <si>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</si>
  <si>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</si>
  <si>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</si>
  <si>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</si>
  <si>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</si>
  <si>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</si>
  <si>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</si>
  <si>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</si>
  <si>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</si>
  <si>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</si>
  <si>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</si>
  <si>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</si>
  <si>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</si>
  <si>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</si>
  <si>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</si>
  <si>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</si>
  <si>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</si>
  <si>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</si>
  <si>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</si>
  <si>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</si>
  <si>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</si>
  <si>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</si>
  <si>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</si>
  <si>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</si>
  <si>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</si>
  <si>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</si>
  <si>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</si>
  <si>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</si>
  <si>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</si>
  <si>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</si>
  <si>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</si>
  <si>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</si>
  <si>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</si>
  <si>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</si>
  <si>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</si>
  <si>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</si>
  <si>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</si>
  <si>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</si>
  <si>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</si>
  <si>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</si>
  <si>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</si>
  <si>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</si>
  <si>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</si>
  <si>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</si>
  <si>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</si>
  <si>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</si>
  <si>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</si>
  <si>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児童福祉施設整備費</t>
  </si>
  <si>
    <t>子ども家庭局</t>
  </si>
  <si>
    <t>鈴木　健吾</t>
  </si>
  <si>
    <t>平成17年度</t>
  </si>
  <si>
    <t>終了予定なし</t>
  </si>
  <si>
    <t>子育て支援課</t>
  </si>
  <si>
    <t>次世代育成支援対策推進法第11条第１項</t>
  </si>
  <si>
    <t>次世代育成支援対策施設整備交付金の交付について（厚生労働事務次官通知　平20.6.12　厚生労働省発雇児第0612001号）</t>
  </si>
  <si>
    <t>児童福祉施設等に係る施設整備（新設・修理・改造・拡張など）について、都道府県・市区町村が作成する整備計画に基づく施設の整備を推進し、次世代育成支援対策の充実を図る。</t>
  </si>
  <si>
    <t>児童養護施設等の施設整備にかかる都道府県・市区町村の整備計画に対して交付するものである。
〔主な対象施設〕
児童相談所一時保護施設、児童養護施設、乳児院、児童自立支援施設、母子生活支援施設、児童心理治療施設、児童家庭支援センター、自立援助ホーム、ファミリーホーム、婦人相談所一時保護所、婦人保護施設、児童館、児童センター、子育て支援のための拠点施設、一時預かり事業所、産後ケア施設
○実施主体：都道府県、市区町村
○補助率：定額（１／２相当・児童館、児童センターは１／３相当）</t>
  </si>
  <si>
    <t>-</t>
  </si>
  <si>
    <t>次世代育成支援対策施設整備交付金</t>
  </si>
  <si>
    <t>各自治体毎の整備計画に基づく児童福祉施設等の施設整備を推進し、次世代育成支援対策の充実を図ることを目的としており、事業の目標を直接的に測ることのできる定量的な指標を設定することは困難である。</t>
  </si>
  <si>
    <t>実情に応じた必要な施設整備を計画的に行うという観点から、目標値を予算額、成果実績を執行額として設定。</t>
  </si>
  <si>
    <t>執行額</t>
  </si>
  <si>
    <t>百万円</t>
  </si>
  <si>
    <t>施設数</t>
  </si>
  <si>
    <t>単位当たりコスト ＝ Ｘ／ Ｙ
※単位未満四捨五入
Ｘ：「執行額（百万円単位）」 
Ｙ：「交付決定施設数」　　　　　　　　　　　　　　</t>
    <phoneticPr fontId="5"/>
  </si>
  <si>
    <t>Ｘ/Ｙ</t>
    <phoneticPr fontId="5"/>
  </si>
  <si>
    <t>7,159/351</t>
  </si>
  <si>
    <t>7,407/359</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</si>
  <si>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</si>
  <si>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</si>
  <si>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社会福祉施設等施設整備費（災害復旧費含む）</t>
  </si>
  <si>
    <t>地域介護・福祉空間整備等施設整備交付金</t>
  </si>
  <si>
    <t>386</t>
  </si>
  <si>
    <t>377</t>
  </si>
  <si>
    <t>325</t>
  </si>
  <si>
    <t>633</t>
  </si>
  <si>
    <t>637</t>
  </si>
  <si>
    <t>678</t>
  </si>
  <si>
    <t>648</t>
  </si>
  <si>
    <t>646</t>
  </si>
  <si>
    <t>641</t>
  </si>
  <si>
    <t>○</t>
  </si>
  <si>
    <t>-</t>
    <phoneticPr fontId="5"/>
  </si>
  <si>
    <t>本事業は次代の社会を担う子どもが健やかに生まれ、かつ、育成される環境の整備を図るため、次世代育成支援対策施設整備交付金において、都道府県・市区町村が作成する整備計画に基づく、地域の実情に合わせた児童福祉施設等の整備を推進することにより、次世代育成支援対策の充実を図り、更なる次世代育成支援の推進を期待するものである。</t>
    <rPh sb="87" eb="89">
      <t>チイキ</t>
    </rPh>
    <rPh sb="90" eb="92">
      <t>ジツジョウ</t>
    </rPh>
    <rPh sb="93" eb="94">
      <t>ア</t>
    </rPh>
    <phoneticPr fontId="5"/>
  </si>
  <si>
    <t>次世代育成支援対策の推進のため都道府県・市町村が定める整備計画に基づく施設整備を行うものであり、地域のニーズを的確に反映している。</t>
  </si>
  <si>
    <t>次世代育成支援対策支援法第１１条に基づき、市町村又は都道府県の整備計画に定められた措置の実施に要する経費に対しては、国が交付金を交付するものであり、国が行うべき事業である。</t>
  </si>
  <si>
    <t>児童虐待等による要保護児童の保護及び支援を行うための施設等の整備を図る事業であり、優先度は高い。</t>
  </si>
  <si>
    <t>‐</t>
  </si>
  <si>
    <t>無</t>
  </si>
  <si>
    <t>－</t>
  </si>
  <si>
    <t>施設の設置者負担を求めている。</t>
  </si>
  <si>
    <t>交付先の都道府県・市区町村では適正な方法（入札等）で価格決定を行っており妥当である。</t>
  </si>
  <si>
    <t>施設整備に必要な工事費又は工事請負費といった、事業に必要な経費のみを補助対象としている。</t>
  </si>
  <si>
    <t>各自治体の整備計画が遅れたこと等により、年度内に当初予定していた事業を完了することが難しくなったため。</t>
    <rPh sb="0" eb="1">
      <t>カク</t>
    </rPh>
    <rPh sb="1" eb="4">
      <t>ジチタイ</t>
    </rPh>
    <rPh sb="5" eb="7">
      <t>セイビ</t>
    </rPh>
    <rPh sb="7" eb="9">
      <t>ケイカク</t>
    </rPh>
    <rPh sb="10" eb="11">
      <t>オク</t>
    </rPh>
    <rPh sb="15" eb="16">
      <t>トウ</t>
    </rPh>
    <rPh sb="20" eb="23">
      <t>ネンドナイ</t>
    </rPh>
    <rPh sb="24" eb="26">
      <t>トウショ</t>
    </rPh>
    <rPh sb="26" eb="28">
      <t>ヨテイ</t>
    </rPh>
    <rPh sb="32" eb="34">
      <t>ジギョウ</t>
    </rPh>
    <rPh sb="35" eb="37">
      <t>カンリョウ</t>
    </rPh>
    <rPh sb="42" eb="43">
      <t>ムズカ</t>
    </rPh>
    <phoneticPr fontId="5"/>
  </si>
  <si>
    <t>交付額の算定において複数の見積もりにより最も低いコストを選定するなどの工夫を行っている。</t>
    <rPh sb="0" eb="3">
      <t>コウフガク</t>
    </rPh>
    <rPh sb="4" eb="6">
      <t>サンテイ</t>
    </rPh>
    <rPh sb="10" eb="12">
      <t>フクスウ</t>
    </rPh>
    <rPh sb="13" eb="15">
      <t>ミツモリ</t>
    </rPh>
    <rPh sb="20" eb="21">
      <t>モット</t>
    </rPh>
    <rPh sb="22" eb="23">
      <t>ヒク</t>
    </rPh>
    <rPh sb="28" eb="30">
      <t>センテイ</t>
    </rPh>
    <rPh sb="35" eb="37">
      <t>クフウ</t>
    </rPh>
    <rPh sb="38" eb="39">
      <t>オコナ</t>
    </rPh>
    <phoneticPr fontId="5"/>
  </si>
  <si>
    <t>各自治体の行動計画に基づいた執行となっており、成果目標に見合ったものとなっている。</t>
    <rPh sb="0" eb="1">
      <t>カク</t>
    </rPh>
    <rPh sb="10" eb="11">
      <t>モト</t>
    </rPh>
    <rPh sb="14" eb="16">
      <t>シッコウ</t>
    </rPh>
    <rPh sb="23" eb="25">
      <t>セイカ</t>
    </rPh>
    <rPh sb="25" eb="27">
      <t>モクヒョウ</t>
    </rPh>
    <rPh sb="28" eb="30">
      <t>ミア</t>
    </rPh>
    <phoneticPr fontId="5"/>
  </si>
  <si>
    <t>概ね見込みにあったものとなっている。</t>
  </si>
  <si>
    <t>入所児童数などの実態把握などに基づき整備計画の内容を精査しており、整備された施設は十分に活用されている。</t>
  </si>
  <si>
    <t>児童福祉施設整備費については、児童福祉施設等に係る施設整備に対して交付するものであり、障害者施設や介護施設を整備する他部局所管の施設整備事業とは、対象が異なっている。</t>
  </si>
  <si>
    <t>事業の目標は達成できているが、予算の執行状況等を勘案し予算の見直し等を検討する。</t>
    <rPh sb="0" eb="2">
      <t>ジギョウ</t>
    </rPh>
    <rPh sb="3" eb="5">
      <t>モクヒョウ</t>
    </rPh>
    <rPh sb="6" eb="8">
      <t>タッセイ</t>
    </rPh>
    <rPh sb="15" eb="17">
      <t>ヨサン</t>
    </rPh>
    <rPh sb="18" eb="20">
      <t>シッコウ</t>
    </rPh>
    <rPh sb="20" eb="22">
      <t>ジョウキョウ</t>
    </rPh>
    <rPh sb="22" eb="23">
      <t>トウ</t>
    </rPh>
    <rPh sb="24" eb="26">
      <t>カンアン</t>
    </rPh>
    <rPh sb="27" eb="29">
      <t>ヨサン</t>
    </rPh>
    <rPh sb="30" eb="32">
      <t>ミナオ</t>
    </rPh>
    <rPh sb="33" eb="34">
      <t>トウ</t>
    </rPh>
    <rPh sb="35" eb="37">
      <t>ケントウ</t>
    </rPh>
    <phoneticPr fontId="5"/>
  </si>
  <si>
    <t>工事費</t>
    <rPh sb="0" eb="3">
      <t>コウジヒ</t>
    </rPh>
    <phoneticPr fontId="5"/>
  </si>
  <si>
    <t>補助金等交付</t>
  </si>
  <si>
    <t>厚労</t>
  </si>
  <si>
    <t>-</t>
    <phoneticPr fontId="5"/>
  </si>
  <si>
    <t>次世代育成支援施設整備に必要な工事費</t>
    <phoneticPr fontId="5"/>
  </si>
  <si>
    <t>次世代育成支援施設整備</t>
    <phoneticPr fontId="5"/>
  </si>
  <si>
    <t>-</t>
    <phoneticPr fontId="5"/>
  </si>
  <si>
    <t>＝sum</t>
    <phoneticPr fontId="5"/>
  </si>
  <si>
    <t>申請件数及び申請額が予算積算時の見込よりも少なかったため。</t>
    <rPh sb="0" eb="2">
      <t>シンセイ</t>
    </rPh>
    <rPh sb="2" eb="4">
      <t>ケンスウ</t>
    </rPh>
    <rPh sb="4" eb="5">
      <t>オヨ</t>
    </rPh>
    <rPh sb="6" eb="9">
      <t>シンセイガク</t>
    </rPh>
    <rPh sb="10" eb="12">
      <t>ヨサン</t>
    </rPh>
    <rPh sb="12" eb="14">
      <t>セキサン</t>
    </rPh>
    <rPh sb="14" eb="15">
      <t>ジ</t>
    </rPh>
    <rPh sb="16" eb="18">
      <t>ミコミ</t>
    </rPh>
    <rPh sb="21" eb="22">
      <t>スク</t>
    </rPh>
    <phoneticPr fontId="5"/>
  </si>
  <si>
    <t>次世代育成のための施設整備の推進の指標として、予算の執行状況を定性的な目標とする。30年度95.9％、令和元年度91.2％、令和２年度47.5％、達成している。</t>
    <rPh sb="51" eb="53">
      <t>レイワ</t>
    </rPh>
    <rPh sb="53" eb="56">
      <t>ガンネンド</t>
    </rPh>
    <rPh sb="62" eb="64">
      <t>レイワ</t>
    </rPh>
    <phoneticPr fontId="5"/>
  </si>
  <si>
    <t>交付決定施設数</t>
    <phoneticPr fontId="5"/>
  </si>
  <si>
    <t>　平成30年は168自治体、令和元年度は159自治体に交付決定を行い、次世代育成支援対策の充実を毎年図っているところである。　特に近年では、少子化対策のための新規の施設整備のみにとどまらず、大規模修繕でのアスベスト対策の実施や、乳児院へのスプリンクラーの設置、今後想定される首都直下地震や南海トラフ地震などの大規模災害への対策として耐震工事の促進など、既存施設への防災対策を推進するため、必要な改築等の施設整備費について補助している。よって、引き続き、児童福祉施設等の整備を実施するため、本事業の実施が必要である。</t>
    <rPh sb="1" eb="3">
      <t>ヘイセイ</t>
    </rPh>
    <rPh sb="5" eb="6">
      <t>ネン</t>
    </rPh>
    <rPh sb="10" eb="13">
      <t>ジチタイ</t>
    </rPh>
    <rPh sb="14" eb="16">
      <t>レイワ</t>
    </rPh>
    <rPh sb="16" eb="19">
      <t>ガンネンド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</si>
</sst>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145670</xdr:colOff>
      <xdr:row>748</xdr:row>
      <xdr:rowOff>270304</xdr:rowOff>
    </xdr:from>
    <xdr:to>
      <xdr:col>34</xdr:col>
      <xdr:colOff>63732</xdr:colOff>
      <xdr:row>752</xdr:row>
      <xdr:rowOff>15064</xdr:rowOff>
    </xdr:to>
    <xdr:sp macro="" textlink="">
      <xdr:nvSpPr>
        <xdr:cNvPr id="2" name="テキスト ボックス 1"/>
        <xdr:cNvSpPr txBox="1"/>
      </xdr:nvSpPr>
      <xdr:spPr>
        <a:xfrm>
          <a:off x="3946145" y="37246354"/>
          <a:ext cx="2918437" cy="1154460"/>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６，１０８百万円</a:t>
          </a:r>
        </a:p>
      </xdr:txBody>
    </xdr:sp>
    <xdr:clientData/>
  </xdr:twoCellAnchor>
  <xdr:twoCellAnchor>
    <xdr:from>
      <xdr:col>20</xdr:col>
      <xdr:colOff>100985</xdr:colOff>
      <xdr:row>752</xdr:row>
      <xdr:rowOff>118480</xdr:rowOff>
    </xdr:from>
    <xdr:to>
      <xdr:col>33</xdr:col>
      <xdr:colOff>165258</xdr:colOff>
      <xdr:row>753</xdr:row>
      <xdr:rowOff>131275</xdr:rowOff>
    </xdr:to>
    <xdr:sp macro="" textlink="">
      <xdr:nvSpPr>
        <xdr:cNvPr id="3" name="大かっこ 2"/>
        <xdr:cNvSpPr/>
      </xdr:nvSpPr>
      <xdr:spPr>
        <a:xfrm>
          <a:off x="4101485" y="38504230"/>
          <a:ext cx="2664598" cy="3652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22</xdr:col>
      <xdr:colOff>63843</xdr:colOff>
      <xdr:row>752</xdr:row>
      <xdr:rowOff>173647</xdr:rowOff>
    </xdr:from>
    <xdr:ext cx="1978300" cy="275717"/>
    <xdr:sp macro="" textlink="">
      <xdr:nvSpPr>
        <xdr:cNvPr id="4" name="テキスト ボックス 3"/>
        <xdr:cNvSpPr txBox="1"/>
      </xdr:nvSpPr>
      <xdr:spPr>
        <a:xfrm>
          <a:off x="4464393" y="38559397"/>
          <a:ext cx="197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整備計画書の審査、交付決定</a:t>
          </a:r>
        </a:p>
      </xdr:txBody>
    </xdr:sp>
    <xdr:clientData/>
  </xdr:oneCellAnchor>
  <xdr:twoCellAnchor>
    <xdr:from>
      <xdr:col>19</xdr:col>
      <xdr:colOff>141588</xdr:colOff>
      <xdr:row>756</xdr:row>
      <xdr:rowOff>45680</xdr:rowOff>
    </xdr:from>
    <xdr:to>
      <xdr:col>34</xdr:col>
      <xdr:colOff>63732</xdr:colOff>
      <xdr:row>759</xdr:row>
      <xdr:rowOff>9960</xdr:rowOff>
    </xdr:to>
    <xdr:sp macro="" textlink="">
      <xdr:nvSpPr>
        <xdr:cNvPr id="5" name="テキスト ボックス 4"/>
        <xdr:cNvSpPr txBox="1"/>
      </xdr:nvSpPr>
      <xdr:spPr>
        <a:xfrm>
          <a:off x="3942063" y="39841130"/>
          <a:ext cx="2922519" cy="102155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都道府県、指定都市、中核市、市区町村</a:t>
          </a:r>
          <a:r>
            <a:rPr kumimoji="1" lang="en-US" altLang="ja-JP" sz="1100"/>
            <a:t/>
          </a:r>
          <a:br>
            <a:rPr kumimoji="1" lang="en-US" altLang="ja-JP" sz="1100"/>
          </a:br>
          <a:r>
            <a:rPr kumimoji="1" lang="ja-JP" altLang="en-US" sz="1100"/>
            <a:t>（　　　　　　　　件）</a:t>
          </a:r>
          <a:endParaRPr kumimoji="1" lang="en-US" altLang="ja-JP" sz="1100"/>
        </a:p>
        <a:p>
          <a:pPr algn="ctr"/>
          <a:r>
            <a:rPr kumimoji="1" lang="ja-JP" altLang="en-US" sz="1100">
              <a:solidFill>
                <a:schemeClr val="dk1"/>
              </a:solidFill>
              <a:effectLst/>
              <a:latin typeface="+mn-lt"/>
              <a:ea typeface="+mn-ea"/>
              <a:cs typeface="+mn-cs"/>
            </a:rPr>
            <a:t>６，１０８</a:t>
          </a:r>
          <a:r>
            <a:rPr kumimoji="1" lang="ja-JP" altLang="en-US" sz="1100"/>
            <a:t>百万円</a:t>
          </a:r>
        </a:p>
      </xdr:txBody>
    </xdr:sp>
    <xdr:clientData/>
  </xdr:twoCellAnchor>
  <xdr:twoCellAnchor>
    <xdr:from>
      <xdr:col>25</xdr:col>
      <xdr:colOff>185017</xdr:colOff>
      <xdr:row>753</xdr:row>
      <xdr:rowOff>294563</xdr:rowOff>
    </xdr:from>
    <xdr:to>
      <xdr:col>28</xdr:col>
      <xdr:colOff>42670</xdr:colOff>
      <xdr:row>755</xdr:row>
      <xdr:rowOff>105536</xdr:rowOff>
    </xdr:to>
    <xdr:sp macro="" textlink="">
      <xdr:nvSpPr>
        <xdr:cNvPr id="6" name="右矢印 5"/>
        <xdr:cNvSpPr/>
      </xdr:nvSpPr>
      <xdr:spPr>
        <a:xfrm rot="5400000">
          <a:off x="5156594" y="39061786"/>
          <a:ext cx="515823" cy="457728"/>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43924</xdr:colOff>
      <xdr:row>755</xdr:row>
      <xdr:rowOff>131276</xdr:rowOff>
    </xdr:from>
    <xdr:ext cx="1217543" cy="275717"/>
    <xdr:sp macro="" textlink="">
      <xdr:nvSpPr>
        <xdr:cNvPr id="7" name="テキスト ボックス 6"/>
        <xdr:cNvSpPr txBox="1"/>
      </xdr:nvSpPr>
      <xdr:spPr>
        <a:xfrm>
          <a:off x="4844524" y="39574301"/>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20</xdr:col>
      <xdr:colOff>108990</xdr:colOff>
      <xdr:row>759</xdr:row>
      <xdr:rowOff>131275</xdr:rowOff>
    </xdr:from>
    <xdr:to>
      <xdr:col>33</xdr:col>
      <xdr:colOff>68169</xdr:colOff>
      <xdr:row>760</xdr:row>
      <xdr:rowOff>110312</xdr:rowOff>
    </xdr:to>
    <xdr:sp macro="" textlink="">
      <xdr:nvSpPr>
        <xdr:cNvPr id="8" name="大かっこ 7"/>
        <xdr:cNvSpPr/>
      </xdr:nvSpPr>
      <xdr:spPr>
        <a:xfrm>
          <a:off x="4109490" y="40984000"/>
          <a:ext cx="2559504" cy="33146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23</xdr:col>
      <xdr:colOff>91302</xdr:colOff>
      <xdr:row>759</xdr:row>
      <xdr:rowOff>131277</xdr:rowOff>
    </xdr:from>
    <xdr:ext cx="1568902" cy="285749"/>
    <xdr:sp macro="" textlink="">
      <xdr:nvSpPr>
        <xdr:cNvPr id="9" name="テキスト ボックス 8"/>
        <xdr:cNvSpPr txBox="1"/>
      </xdr:nvSpPr>
      <xdr:spPr>
        <a:xfrm>
          <a:off x="4691877" y="40984002"/>
          <a:ext cx="1568902"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書類審査、助成の決定</a:t>
          </a:r>
        </a:p>
      </xdr:txBody>
    </xdr:sp>
    <xdr:clientData/>
  </xdr:oneCellAnchor>
  <xdr:twoCellAnchor>
    <xdr:from>
      <xdr:col>26</xdr:col>
      <xdr:colOff>35963</xdr:colOff>
      <xdr:row>760</xdr:row>
      <xdr:rowOff>167331</xdr:rowOff>
    </xdr:from>
    <xdr:to>
      <xdr:col>28</xdr:col>
      <xdr:colOff>101401</xdr:colOff>
      <xdr:row>761</xdr:row>
      <xdr:rowOff>289740</xdr:rowOff>
    </xdr:to>
    <xdr:sp macro="" textlink="">
      <xdr:nvSpPr>
        <xdr:cNvPr id="10" name="右矢印 9"/>
        <xdr:cNvSpPr/>
      </xdr:nvSpPr>
      <xdr:spPr>
        <a:xfrm rot="5400000">
          <a:off x="5231940" y="41377154"/>
          <a:ext cx="474834" cy="465488"/>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38615</xdr:colOff>
      <xdr:row>763</xdr:row>
      <xdr:rowOff>17575</xdr:rowOff>
    </xdr:from>
    <xdr:to>
      <xdr:col>34</xdr:col>
      <xdr:colOff>166705</xdr:colOff>
      <xdr:row>765</xdr:row>
      <xdr:rowOff>546068</xdr:rowOff>
    </xdr:to>
    <xdr:sp macro="" textlink="">
      <xdr:nvSpPr>
        <xdr:cNvPr id="11" name="テキスト ボックス 10"/>
        <xdr:cNvSpPr txBox="1"/>
      </xdr:nvSpPr>
      <xdr:spPr>
        <a:xfrm>
          <a:off x="4039115" y="42280000"/>
          <a:ext cx="2928440" cy="154766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社会福祉法人等</a:t>
          </a:r>
          <a:endParaRPr lang="ja-JP" altLang="ja-JP">
            <a:effectLst/>
          </a:endParaRPr>
        </a:p>
      </xdr:txBody>
    </xdr:sp>
    <xdr:clientData/>
  </xdr:twoCellAnchor>
  <xdr:oneCellAnchor>
    <xdr:from>
      <xdr:col>25</xdr:col>
      <xdr:colOff>112471</xdr:colOff>
      <xdr:row>762</xdr:row>
      <xdr:rowOff>25459</xdr:rowOff>
    </xdr:from>
    <xdr:ext cx="1217543" cy="275717"/>
    <xdr:sp macro="" textlink="">
      <xdr:nvSpPr>
        <xdr:cNvPr id="12" name="テキスト ボックス 11"/>
        <xdr:cNvSpPr txBox="1"/>
      </xdr:nvSpPr>
      <xdr:spPr>
        <a:xfrm>
          <a:off x="5113096" y="41935459"/>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助成金</a:t>
          </a:r>
          <a:r>
            <a:rPr kumimoji="1" lang="en-US" altLang="ja-JP" sz="1100"/>
            <a:t>】</a:t>
          </a:r>
          <a:endParaRPr kumimoji="1" lang="ja-JP" altLang="en-US" sz="1100"/>
        </a:p>
      </xdr:txBody>
    </xdr:sp>
    <xdr:clientData/>
  </xdr:oneCellAnchor>
  <xdr:twoCellAnchor>
    <xdr:from>
      <xdr:col>36</xdr:col>
      <xdr:colOff>16375</xdr:colOff>
      <xdr:row>764</xdr:row>
      <xdr:rowOff>205476</xdr:rowOff>
    </xdr:from>
    <xdr:to>
      <xdr:col>39</xdr:col>
      <xdr:colOff>100360</xdr:colOff>
      <xdr:row>764</xdr:row>
      <xdr:rowOff>553014</xdr:rowOff>
    </xdr:to>
    <xdr:sp macro="" textlink="">
      <xdr:nvSpPr>
        <xdr:cNvPr id="13" name="右矢印 12"/>
        <xdr:cNvSpPr/>
      </xdr:nvSpPr>
      <xdr:spPr>
        <a:xfrm>
          <a:off x="7217275" y="42820326"/>
          <a:ext cx="684060" cy="347538"/>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115392</xdr:colOff>
      <xdr:row>763</xdr:row>
      <xdr:rowOff>200482</xdr:rowOff>
    </xdr:from>
    <xdr:ext cx="1340406" cy="275717"/>
    <xdr:sp macro="" textlink="">
      <xdr:nvSpPr>
        <xdr:cNvPr id="14" name="テキスト ボックス 13"/>
        <xdr:cNvSpPr txBox="1"/>
      </xdr:nvSpPr>
      <xdr:spPr>
        <a:xfrm>
          <a:off x="6916242" y="42462907"/>
          <a:ext cx="1340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（工事費の支払い）</a:t>
          </a:r>
        </a:p>
      </xdr:txBody>
    </xdr:sp>
    <xdr:clientData/>
  </xdr:oneCellAnchor>
  <xdr:twoCellAnchor>
    <xdr:from>
      <xdr:col>41</xdr:col>
      <xdr:colOff>51181</xdr:colOff>
      <xdr:row>763</xdr:row>
      <xdr:rowOff>200552</xdr:rowOff>
    </xdr:from>
    <xdr:to>
      <xdr:col>49</xdr:col>
      <xdr:colOff>78077</xdr:colOff>
      <xdr:row>765</xdr:row>
      <xdr:rowOff>291579</xdr:rowOff>
    </xdr:to>
    <xdr:sp macro="" textlink="">
      <xdr:nvSpPr>
        <xdr:cNvPr id="15" name="テキスト ボックス 14"/>
        <xdr:cNvSpPr txBox="1"/>
      </xdr:nvSpPr>
      <xdr:spPr>
        <a:xfrm>
          <a:off x="8252206" y="42462977"/>
          <a:ext cx="1627096" cy="1110202"/>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施工業者</a:t>
          </a:r>
          <a:endParaRPr lang="ja-JP" altLang="ja-JP">
            <a:effectLst/>
          </a:endParaRPr>
        </a:p>
      </xdr:txBody>
    </xdr:sp>
    <xdr:clientData/>
  </xdr:twoCellAnchor>
  <xdr:twoCellAnchor>
    <xdr:from>
      <xdr:col>38</xdr:col>
      <xdr:colOff>78441</xdr:colOff>
      <xdr:row>100</xdr:row>
      <xdr:rowOff>67235</xdr:rowOff>
    </xdr:from>
    <xdr:to>
      <xdr:col>41</xdr:col>
      <xdr:colOff>123264</xdr:colOff>
      <xdr:row>100</xdr:row>
      <xdr:rowOff>246529</xdr:rowOff>
    </xdr:to>
    <xdr:sp macro="" textlink="">
      <xdr:nvSpPr>
        <xdr:cNvPr id="16" name="正方形/長方形 15"/>
        <xdr:cNvSpPr/>
      </xdr:nvSpPr>
      <xdr:spPr>
        <a:xfrm>
          <a:off x="7743265" y="14388353"/>
          <a:ext cx="649940" cy="17929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lstStyle/>
        <a:p>
          <a:pPr algn="l"/>
          <a:r>
            <a:rPr kumimoji="1" lang="ja-JP" altLang="en-US" sz="1000"/>
            <a:t>集計中</a:t>
          </a:r>
        </a:p>
      </xdr:txBody>
    </xdr:sp>
    <xdr:clientData/>
  </xdr:twoCellAnchor>
  <xdr:twoCellAnchor>
    <xdr:from>
      <xdr:col>38</xdr:col>
      <xdr:colOff>89648</xdr:colOff>
      <xdr:row>115</xdr:row>
      <xdr:rowOff>56029</xdr:rowOff>
    </xdr:from>
    <xdr:to>
      <xdr:col>41</xdr:col>
      <xdr:colOff>134471</xdr:colOff>
      <xdr:row>115</xdr:row>
      <xdr:rowOff>235323</xdr:rowOff>
    </xdr:to>
    <xdr:sp macro="" textlink="">
      <xdr:nvSpPr>
        <xdr:cNvPr id="17" name="正方形/長方形 16"/>
        <xdr:cNvSpPr/>
      </xdr:nvSpPr>
      <xdr:spPr>
        <a:xfrm>
          <a:off x="7754472" y="15251205"/>
          <a:ext cx="649940" cy="17929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lstStyle/>
        <a:p>
          <a:pPr algn="l"/>
          <a:r>
            <a:rPr kumimoji="1" lang="ja-JP" altLang="en-US" sz="1000"/>
            <a:t>集計中</a:t>
          </a:r>
        </a:p>
      </xdr:txBody>
    </xdr:sp>
    <xdr:clientData/>
  </xdr:twoCellAnchor>
  <xdr:twoCellAnchor>
    <xdr:from>
      <xdr:col>38</xdr:col>
      <xdr:colOff>89647</xdr:colOff>
      <xdr:row>116</xdr:row>
      <xdr:rowOff>201706</xdr:rowOff>
    </xdr:from>
    <xdr:to>
      <xdr:col>41</xdr:col>
      <xdr:colOff>134470</xdr:colOff>
      <xdr:row>116</xdr:row>
      <xdr:rowOff>381000</xdr:rowOff>
    </xdr:to>
    <xdr:sp macro="" textlink="">
      <xdr:nvSpPr>
        <xdr:cNvPr id="18" name="正方形/長方形 17"/>
        <xdr:cNvSpPr/>
      </xdr:nvSpPr>
      <xdr:spPr>
        <a:xfrm>
          <a:off x="7754471" y="15688235"/>
          <a:ext cx="649940" cy="17929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lstStyle/>
        <a:p>
          <a:pPr algn="l"/>
          <a:r>
            <a:rPr kumimoji="1" lang="ja-JP" altLang="en-US" sz="1000"/>
            <a:t>集計中</a:t>
          </a:r>
        </a:p>
      </xdr:txBody>
    </xdr:sp>
    <xdr:clientData/>
  </xdr:twoCellAnchor>
  <xdr:twoCellAnchor>
    <xdr:from>
      <xdr:col>25</xdr:col>
      <xdr:colOff>22412</xdr:colOff>
      <xdr:row>757</xdr:row>
      <xdr:rowOff>123265</xdr:rowOff>
    </xdr:from>
    <xdr:to>
      <xdr:col>28</xdr:col>
      <xdr:colOff>67234</xdr:colOff>
      <xdr:row>757</xdr:row>
      <xdr:rowOff>302559</xdr:rowOff>
    </xdr:to>
    <xdr:sp macro="" textlink="">
      <xdr:nvSpPr>
        <xdr:cNvPr id="19" name="正方形/長方形 18"/>
        <xdr:cNvSpPr/>
      </xdr:nvSpPr>
      <xdr:spPr>
        <a:xfrm>
          <a:off x="5065059" y="45282971"/>
          <a:ext cx="649940" cy="17929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lstStyle/>
        <a:p>
          <a:pPr algn="l"/>
          <a:r>
            <a:rPr kumimoji="1" lang="ja-JP" altLang="en-US" sz="1000"/>
            <a:t>集計中</a:t>
          </a:r>
        </a:p>
      </xdr:txBody>
    </xdr:sp>
    <xdr:clientData/>
  </xdr:twoCellAnchor>
  <xdr:twoCellAnchor>
    <xdr:from>
      <xdr:col>14</xdr:col>
      <xdr:colOff>134470</xdr:colOff>
      <xdr:row>788</xdr:row>
      <xdr:rowOff>268941</xdr:rowOff>
    </xdr:from>
    <xdr:to>
      <xdr:col>20</xdr:col>
      <xdr:colOff>100851</xdr:colOff>
      <xdr:row>791</xdr:row>
      <xdr:rowOff>78441</xdr:rowOff>
    </xdr:to>
    <xdr:sp macro="" textlink="">
      <xdr:nvSpPr>
        <xdr:cNvPr id="20" name="正方形/長方形 19"/>
        <xdr:cNvSpPr/>
      </xdr:nvSpPr>
      <xdr:spPr>
        <a:xfrm>
          <a:off x="2958352" y="50504912"/>
          <a:ext cx="1176617" cy="75079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lstStyle/>
        <a:p>
          <a:pPr algn="l"/>
          <a:r>
            <a:rPr kumimoji="1" lang="ja-JP" altLang="en-US" sz="1800"/>
            <a:t>集計中</a:t>
          </a:r>
        </a:p>
      </xdr:txBody>
    </xdr:sp>
    <xdr:clientData/>
  </xdr:twoCellAnchor>
  <xdr:twoCellAnchor>
    <xdr:from>
      <xdr:col>6</xdr:col>
      <xdr:colOff>11207</xdr:colOff>
      <xdr:row>844</xdr:row>
      <xdr:rowOff>358588</xdr:rowOff>
    </xdr:from>
    <xdr:to>
      <xdr:col>11</xdr:col>
      <xdr:colOff>179294</xdr:colOff>
      <xdr:row>846</xdr:row>
      <xdr:rowOff>347382</xdr:rowOff>
    </xdr:to>
    <xdr:sp macro="" textlink="">
      <xdr:nvSpPr>
        <xdr:cNvPr id="21" name="正方形/長方形 20"/>
        <xdr:cNvSpPr/>
      </xdr:nvSpPr>
      <xdr:spPr>
        <a:xfrm>
          <a:off x="1221442" y="56365588"/>
          <a:ext cx="1176617" cy="75079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1"/>
        <a:lstStyle/>
        <a:p>
          <a:pPr algn="l"/>
          <a:r>
            <a:rPr kumimoji="1" lang="ja-JP" altLang="en-US" sz="1800"/>
            <a:t>集計中</a:t>
          </a:r>
        </a:p>
      </xdr:txBody>
    </xdr:sp>
    <xdr:clientData/>
  </xdr:twoCellAnchor>
  <xdr:twoCellAnchor>
    <xdr:from>
      <xdr:col>44</xdr:col>
      <xdr:colOff>143934</xdr:colOff>
      <xdr:row>115</xdr:row>
      <xdr:rowOff>67733</xdr:rowOff>
    </xdr:from>
    <xdr:to>
      <xdr:col>48</xdr:col>
      <xdr:colOff>2490</xdr:colOff>
      <xdr:row>115</xdr:row>
      <xdr:rowOff>247027</xdr:rowOff>
    </xdr:to>
    <xdr:sp macro="" textlink="">
      <xdr:nvSpPr>
        <xdr:cNvPr id="24" name="正方形/長方形 23"/>
        <xdr:cNvSpPr/>
      </xdr:nvSpPr>
      <xdr:spPr>
        <a:xfrm>
          <a:off x="8339667" y="15180733"/>
          <a:ext cx="603623" cy="179294"/>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45</xdr:col>
      <xdr:colOff>8466</xdr:colOff>
      <xdr:row>116</xdr:row>
      <xdr:rowOff>203200</xdr:rowOff>
    </xdr:from>
    <xdr:to>
      <xdr:col>48</xdr:col>
      <xdr:colOff>53289</xdr:colOff>
      <xdr:row>116</xdr:row>
      <xdr:rowOff>382494</xdr:rowOff>
    </xdr:to>
    <xdr:sp macro="" textlink="">
      <xdr:nvSpPr>
        <xdr:cNvPr id="25" name="正方形/長方形 24"/>
        <xdr:cNvSpPr/>
      </xdr:nvSpPr>
      <xdr:spPr>
        <a:xfrm>
          <a:off x="8390466" y="15604067"/>
          <a:ext cx="603623" cy="179294"/>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42</xdr:col>
      <xdr:colOff>101599</xdr:colOff>
      <xdr:row>101</xdr:row>
      <xdr:rowOff>25400</xdr:rowOff>
    </xdr:from>
    <xdr:to>
      <xdr:col>45</xdr:col>
      <xdr:colOff>146422</xdr:colOff>
      <xdr:row>101</xdr:row>
      <xdr:rowOff>204694</xdr:rowOff>
    </xdr:to>
    <xdr:sp macro="" textlink="">
      <xdr:nvSpPr>
        <xdr:cNvPr id="26" name="正方形/長方形 25"/>
        <xdr:cNvSpPr/>
      </xdr:nvSpPr>
      <xdr:spPr>
        <a:xfrm>
          <a:off x="7924799" y="14562667"/>
          <a:ext cx="603623" cy="179294"/>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G20" sqref="BG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767</v>
      </c>
      <c r="AK2" s="206"/>
      <c r="AL2" s="206"/>
      <c r="AM2" s="206"/>
      <c r="AN2" s="98" t="s">
        <v>407</v>
      </c>
      <c r="AO2" s="206">
        <v>20</v>
      </c>
      <c r="AP2" s="206"/>
      <c r="AQ2" s="206"/>
      <c r="AR2" s="99" t="s">
        <v>710</v>
      </c>
      <c r="AS2" s="207">
        <v>721</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高齢社会対策、国土強靱化施策、子ども・若者育成支援、少子化社会対策、男女共同参画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3"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7129</v>
      </c>
      <c r="Q13" s="164"/>
      <c r="R13" s="164"/>
      <c r="S13" s="164"/>
      <c r="T13" s="164"/>
      <c r="U13" s="164"/>
      <c r="V13" s="165"/>
      <c r="W13" s="163">
        <v>15736</v>
      </c>
      <c r="X13" s="164"/>
      <c r="Y13" s="164"/>
      <c r="Z13" s="164"/>
      <c r="AA13" s="164"/>
      <c r="AB13" s="164"/>
      <c r="AC13" s="165"/>
      <c r="AD13" s="163">
        <v>15287</v>
      </c>
      <c r="AE13" s="164"/>
      <c r="AF13" s="164"/>
      <c r="AG13" s="164"/>
      <c r="AH13" s="164"/>
      <c r="AI13" s="164"/>
      <c r="AJ13" s="165"/>
      <c r="AK13" s="163">
        <v>7054</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v>2845</v>
      </c>
      <c r="Q14" s="164"/>
      <c r="R14" s="164"/>
      <c r="S14" s="164"/>
      <c r="T14" s="164"/>
      <c r="U14" s="164"/>
      <c r="V14" s="165"/>
      <c r="W14" s="163">
        <v>60</v>
      </c>
      <c r="X14" s="164"/>
      <c r="Y14" s="164"/>
      <c r="Z14" s="164"/>
      <c r="AA14" s="164"/>
      <c r="AB14" s="164"/>
      <c r="AC14" s="165"/>
      <c r="AD14" s="163">
        <v>375</v>
      </c>
      <c r="AE14" s="164"/>
      <c r="AF14" s="164"/>
      <c r="AG14" s="164"/>
      <c r="AH14" s="164"/>
      <c r="AI14" s="164"/>
      <c r="AJ14" s="165"/>
      <c r="AK14" s="163" t="s">
        <v>722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2236</v>
      </c>
      <c r="Q15" s="164"/>
      <c r="R15" s="164"/>
      <c r="S15" s="164"/>
      <c r="T15" s="164"/>
      <c r="U15" s="164"/>
      <c r="V15" s="165"/>
      <c r="W15" s="163">
        <v>4746</v>
      </c>
      <c r="X15" s="164"/>
      <c r="Y15" s="164"/>
      <c r="Z15" s="164"/>
      <c r="AA15" s="164"/>
      <c r="AB15" s="164"/>
      <c r="AC15" s="165"/>
      <c r="AD15" s="163">
        <v>12417</v>
      </c>
      <c r="AE15" s="164"/>
      <c r="AF15" s="164"/>
      <c r="AG15" s="164"/>
      <c r="AH15" s="164"/>
      <c r="AI15" s="164"/>
      <c r="AJ15" s="165"/>
      <c r="AK15" s="163">
        <v>14330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-4746</v>
      </c>
      <c r="Q16" s="164"/>
      <c r="R16" s="164"/>
      <c r="S16" s="164"/>
      <c r="T16" s="164"/>
      <c r="U16" s="164"/>
      <c r="V16" s="165"/>
      <c r="W16" s="163">
        <v>-12417</v>
      </c>
      <c r="X16" s="164"/>
      <c r="Y16" s="164"/>
      <c r="Z16" s="164"/>
      <c r="AA16" s="164"/>
      <c r="AB16" s="164"/>
      <c r="AC16" s="165"/>
      <c r="AD16" s="163">
        <v>-14330</v>
      </c>
      <c r="AE16" s="164"/>
      <c r="AF16" s="164"/>
      <c r="AG16" s="164"/>
      <c r="AH16" s="164"/>
      <c r="AI16" s="164"/>
      <c r="AJ16" s="165"/>
      <c r="AK16" s="163" t="s">
        <v>722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722</v>
      </c>
      <c r="Q17" s="164"/>
      <c r="R17" s="164"/>
      <c r="S17" s="164"/>
      <c r="T17" s="164"/>
      <c r="U17" s="164"/>
      <c r="V17" s="165"/>
      <c r="W17" s="163" t="s">
        <v>722</v>
      </c>
      <c r="X17" s="164"/>
      <c r="Y17" s="164"/>
      <c r="Z17" s="164"/>
      <c r="AA17" s="164"/>
      <c r="AB17" s="164"/>
      <c r="AC17" s="165"/>
      <c r="AD17" s="163" t="s">
        <v>747</v>
      </c>
      <c r="AE17" s="164"/>
      <c r="AF17" s="164"/>
      <c r="AG17" s="164"/>
      <c r="AH17" s="164"/>
      <c r="AI17" s="164"/>
      <c r="AJ17" s="165"/>
      <c r="AK17" s="163" t="s">
        <v>768</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7464</v>
      </c>
      <c r="Q18" s="170"/>
      <c r="R18" s="170"/>
      <c r="S18" s="170"/>
      <c r="T18" s="170"/>
      <c r="U18" s="170"/>
      <c r="V18" s="171"/>
      <c r="W18" s="169">
        <f>SUM(W13:AC17)</f>
        <v>8125</v>
      </c>
      <c r="X18" s="170"/>
      <c r="Y18" s="170"/>
      <c r="Z18" s="170"/>
      <c r="AA18" s="170"/>
      <c r="AB18" s="170"/>
      <c r="AC18" s="171"/>
      <c r="AD18" s="169">
        <f>SUM(AD13:AJ17)</f>
        <v>13749</v>
      </c>
      <c r="AE18" s="170"/>
      <c r="AF18" s="170"/>
      <c r="AG18" s="170"/>
      <c r="AH18" s="170"/>
      <c r="AI18" s="170"/>
      <c r="AJ18" s="171"/>
      <c r="AK18" s="169">
        <f>SUM(AK13:AQ17)</f>
        <v>21384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7159</v>
      </c>
      <c r="Q19" s="164"/>
      <c r="R19" s="164"/>
      <c r="S19" s="164"/>
      <c r="T19" s="164"/>
      <c r="U19" s="164"/>
      <c r="V19" s="165"/>
      <c r="W19" s="163">
        <v>7407</v>
      </c>
      <c r="X19" s="164"/>
      <c r="Y19" s="164"/>
      <c r="Z19" s="164"/>
      <c r="AA19" s="164"/>
      <c r="AB19" s="164"/>
      <c r="AC19" s="165"/>
      <c r="AD19" s="163">
        <v>6108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0.95913719185423363</v>
      </c>
      <c r="Q20" s="535"/>
      <c r="R20" s="535"/>
      <c r="S20" s="535"/>
      <c r="T20" s="535"/>
      <c r="U20" s="535"/>
      <c r="V20" s="535"/>
      <c r="W20" s="535">
        <f t="shared" ref="W20" si="0">IF(W18=0, "-", SUM(W19)/W18)</f>
        <v>0.91163076923076924</v>
      </c>
      <c r="X20" s="535"/>
      <c r="Y20" s="535"/>
      <c r="Z20" s="535"/>
      <c r="AA20" s="535"/>
      <c r="AB20" s="535"/>
      <c r="AC20" s="535"/>
      <c r="AD20" s="535">
        <f t="shared" ref="AD20" si="1">IF(AD18=0, "-", SUM(AD19)/AD18)</f>
        <v>0.44425049094479596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0.71776619209945858</v>
      </c>
      <c r="Q21" s="535"/>
      <c r="R21" s="535"/>
      <c r="S21" s="535"/>
      <c r="T21" s="535"/>
      <c r="U21" s="535"/>
      <c r="V21" s="535"/>
      <c r="W21" s="535">
        <f t="shared" ref="W21" si="2">IF(W19=0, "-", SUM(W19)/SUM(W13,W14))</f>
        <v>0.46891618131172447</v>
      </c>
      <c r="X21" s="535"/>
      <c r="Y21" s="535"/>
      <c r="Z21" s="535"/>
      <c r="AA21" s="535"/>
      <c r="AB21" s="535"/>
      <c r="AC21" s="535"/>
      <c r="AD21" s="535">
        <f t="shared" ref="AD21" si="3">IF(AD19=0, "-", SUM(AD19)/SUM(AD13,AD14))</f>
        <v>0.38998850721491507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6354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700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7054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hidden="1"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hidden="1" customHeight="1" x14ac:dyDescent="0.15">
      <c r="A32" s="511"/>
      <c r="B32" s="509"/>
      <c r="C32" s="509"/>
      <c r="D32" s="509"/>
      <c r="E32" s="509"/>
      <c r="F32" s="510"/>
      <c r="G32" s="536"/>
      <c r="H32" s="537"/>
      <c r="I32" s="537"/>
      <c r="J32" s="537"/>
      <c r="K32" s="537"/>
      <c r="L32" s="537"/>
      <c r="M32" s="537"/>
      <c r="N32" s="537"/>
      <c r="O32" s="538"/>
      <c r="P32" s="191"/>
      <c r="Q32" s="191"/>
      <c r="R32" s="191"/>
      <c r="S32" s="191"/>
      <c r="T32" s="191"/>
      <c r="U32" s="191"/>
      <c r="V32" s="191"/>
      <c r="W32" s="191"/>
      <c r="X32" s="233"/>
      <c r="Y32" s="340" t="s">
        <v>12</v>
      </c>
      <c r="Z32" s="545"/>
      <c r="AA32" s="546"/>
      <c r="AB32" s="547"/>
      <c r="AC32" s="547"/>
      <c r="AD32" s="547"/>
      <c r="AE32" s="364"/>
      <c r="AF32" s="365"/>
      <c r="AG32" s="365"/>
      <c r="AH32" s="365"/>
      <c r="AI32" s="364"/>
      <c r="AJ32" s="365"/>
      <c r="AK32" s="365"/>
      <c r="AL32" s="365"/>
      <c r="AM32" s="364"/>
      <c r="AN32" s="365"/>
      <c r="AO32" s="365"/>
      <c r="AP32" s="365"/>
      <c r="AQ32" s="166"/>
      <c r="AR32" s="167"/>
      <c r="AS32" s="167"/>
      <c r="AT32" s="168"/>
      <c r="AU32" s="365"/>
      <c r="AV32" s="365"/>
      <c r="AW32" s="365"/>
      <c r="AX32" s="366"/>
    </row>
    <row r="33" spans="1:51" ht="23.25"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4"/>
      <c r="AF33" s="365"/>
      <c r="AG33" s="365"/>
      <c r="AH33" s="365"/>
      <c r="AI33" s="364"/>
      <c r="AJ33" s="365"/>
      <c r="AK33" s="365"/>
      <c r="AL33" s="365"/>
      <c r="AM33" s="364"/>
      <c r="AN33" s="365"/>
      <c r="AO33" s="365"/>
      <c r="AP33" s="365"/>
      <c r="AQ33" s="166"/>
      <c r="AR33" s="167"/>
      <c r="AS33" s="167"/>
      <c r="AT33" s="168"/>
      <c r="AU33" s="365"/>
      <c r="AV33" s="365"/>
      <c r="AW33" s="365"/>
      <c r="AX33" s="366"/>
    </row>
    <row r="34" spans="1:51" ht="23.25"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c r="AF34" s="365"/>
      <c r="AG34" s="365"/>
      <c r="AH34" s="365"/>
      <c r="AI34" s="364"/>
      <c r="AJ34" s="365"/>
      <c r="AK34" s="365"/>
      <c r="AL34" s="365"/>
      <c r="AM34" s="364"/>
      <c r="AN34" s="365"/>
      <c r="AO34" s="365"/>
      <c r="AP34" s="365"/>
      <c r="AQ34" s="166"/>
      <c r="AR34" s="167"/>
      <c r="AS34" s="167"/>
      <c r="AT34" s="168"/>
      <c r="AU34" s="365"/>
      <c r="AV34" s="365"/>
      <c r="AW34" s="365"/>
      <c r="AX34" s="366"/>
    </row>
    <row r="35" spans="1:51" ht="23.25" hidden="1"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6"/>
      <c r="B82" s="843"/>
      <c r="C82" s="548"/>
      <c r="D82" s="548"/>
      <c r="E82" s="548"/>
      <c r="F82" s="549"/>
      <c r="G82" s="497" t="s">
        <v>724</v>
      </c>
      <c r="H82" s="497"/>
      <c r="I82" s="497"/>
      <c r="J82" s="497"/>
      <c r="K82" s="497"/>
      <c r="L82" s="497"/>
      <c r="M82" s="497"/>
      <c r="N82" s="497"/>
      <c r="O82" s="497"/>
      <c r="P82" s="497"/>
      <c r="Q82" s="497"/>
      <c r="R82" s="497"/>
      <c r="S82" s="497"/>
      <c r="T82" s="497"/>
      <c r="U82" s="497"/>
      <c r="V82" s="497"/>
      <c r="W82" s="497"/>
      <c r="X82" s="497"/>
      <c r="Y82" s="497"/>
      <c r="Z82" s="497"/>
      <c r="AA82" s="748"/>
      <c r="AB82" s="496" t="s">
        <v>774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t="s">
        <v>768</v>
      </c>
      <c r="AR86" s="271"/>
      <c r="AS86" s="179" t="s">
        <v>233</v>
      </c>
      <c r="AT86" s="202"/>
      <c r="AU86" s="271">
        <v>3</v>
      </c>
      <c r="AV86" s="271"/>
      <c r="AW86" s="376" t="s">
        <v>179</v>
      </c>
      <c r="AX86" s="377"/>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725</v>
      </c>
      <c r="H87" s="191"/>
      <c r="I87" s="191"/>
      <c r="J87" s="191"/>
      <c r="K87" s="191"/>
      <c r="L87" s="191"/>
      <c r="M87" s="191"/>
      <c r="N87" s="191"/>
      <c r="O87" s="233"/>
      <c r="P87" s="191" t="s">
        <v>726</v>
      </c>
      <c r="Q87" s="795"/>
      <c r="R87" s="795"/>
      <c r="S87" s="795"/>
      <c r="T87" s="795"/>
      <c r="U87" s="795"/>
      <c r="V87" s="795"/>
      <c r="W87" s="795"/>
      <c r="X87" s="796"/>
      <c r="Y87" s="751" t="s">
        <v>62</v>
      </c>
      <c r="Z87" s="752"/>
      <c r="AA87" s="753"/>
      <c r="AB87" s="547" t="s">
        <v>727</v>
      </c>
      <c r="AC87" s="547"/>
      <c r="AD87" s="547"/>
      <c r="AE87" s="364">
        <v>7159</v>
      </c>
      <c r="AF87" s="365"/>
      <c r="AG87" s="365"/>
      <c r="AH87" s="365"/>
      <c r="AI87" s="364">
        <v>7407</v>
      </c>
      <c r="AJ87" s="365"/>
      <c r="AK87" s="365"/>
      <c r="AL87" s="365"/>
      <c r="AM87" s="364">
        <v>6108</v>
      </c>
      <c r="AN87" s="365"/>
      <c r="AO87" s="365"/>
      <c r="AP87" s="365"/>
      <c r="AQ87" s="166" t="s">
        <v>722</v>
      </c>
      <c r="AR87" s="167"/>
      <c r="AS87" s="167"/>
      <c r="AT87" s="168"/>
      <c r="AU87" s="365" t="s">
        <v>722</v>
      </c>
      <c r="AV87" s="365"/>
      <c r="AW87" s="365"/>
      <c r="AX87" s="366"/>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727</v>
      </c>
      <c r="AC88" s="518"/>
      <c r="AD88" s="518"/>
      <c r="AE88" s="364">
        <v>7464</v>
      </c>
      <c r="AF88" s="365"/>
      <c r="AG88" s="365"/>
      <c r="AH88" s="365"/>
      <c r="AI88" s="364">
        <v>8125</v>
      </c>
      <c r="AJ88" s="365"/>
      <c r="AK88" s="365"/>
      <c r="AL88" s="365"/>
      <c r="AM88" s="364">
        <v>12849</v>
      </c>
      <c r="AN88" s="365"/>
      <c r="AO88" s="365"/>
      <c r="AP88" s="365"/>
      <c r="AQ88" s="166" t="s">
        <v>722</v>
      </c>
      <c r="AR88" s="167"/>
      <c r="AS88" s="167"/>
      <c r="AT88" s="168"/>
      <c r="AU88" s="365">
        <v>26804</v>
      </c>
      <c r="AV88" s="365"/>
      <c r="AW88" s="365"/>
      <c r="AX88" s="366"/>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v>95.913719185423403</v>
      </c>
      <c r="AF89" s="373"/>
      <c r="AG89" s="373"/>
      <c r="AH89" s="373"/>
      <c r="AI89" s="372">
        <v>91.1630769230769</v>
      </c>
      <c r="AJ89" s="373"/>
      <c r="AK89" s="373"/>
      <c r="AL89" s="373"/>
      <c r="AM89" s="372">
        <f>AM87/AM88*100</f>
        <v>47.536773289750172</v>
      </c>
      <c r="AN89" s="373"/>
      <c r="AO89" s="373"/>
      <c r="AP89" s="373"/>
      <c r="AQ89" s="166" t="s">
        <v>722</v>
      </c>
      <c r="AR89" s="167"/>
      <c r="AS89" s="167"/>
      <c r="AT89" s="168"/>
      <c r="AU89" s="365" t="s">
        <v>722</v>
      </c>
      <c r="AV89" s="365"/>
      <c r="AW89" s="365"/>
      <c r="AX89" s="366"/>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thickBo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775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9">
        <v>351</v>
      </c>
      <c r="AF101" s="359"/>
      <c r="AG101" s="359"/>
      <c r="AH101" s="359"/>
      <c r="AI101" s="359">
        <v>359</v>
      </c>
      <c r="AJ101" s="359"/>
      <c r="AK101" s="359"/>
      <c r="AL101" s="359"/>
      <c r="AM101" s="359"/>
      <c r="AN101" s="359"/>
      <c r="AO101" s="359"/>
      <c r="AP101" s="359"/>
      <c r="AQ101" s="359" t="s">
        <v>771</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728</v>
      </c>
      <c r="AC102" s="547"/>
      <c r="AD102" s="547"/>
      <c r="AE102" s="359">
        <v>689</v>
      </c>
      <c r="AF102" s="359"/>
      <c r="AG102" s="359"/>
      <c r="AH102" s="359"/>
      <c r="AI102" s="359">
        <v>894</v>
      </c>
      <c r="AJ102" s="359"/>
      <c r="AK102" s="359"/>
      <c r="AL102" s="359"/>
      <c r="AM102" s="359">
        <v>1270</v>
      </c>
      <c r="AN102" s="359"/>
      <c r="AO102" s="359"/>
      <c r="AP102" s="359"/>
      <c r="AQ102" s="359"/>
      <c r="AR102" s="359"/>
      <c r="AS102" s="359"/>
      <c r="AT102" s="359"/>
      <c r="AU102" s="372"/>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20.396011396011399</v>
      </c>
      <c r="AF116" s="359"/>
      <c r="AG116" s="359"/>
      <c r="AH116" s="359"/>
      <c r="AI116" s="359">
        <v>20.632311977715901</v>
      </c>
      <c r="AJ116" s="359"/>
      <c r="AK116" s="359"/>
      <c r="AL116" s="359"/>
      <c r="AM116" s="359"/>
      <c r="AN116" s="359"/>
      <c r="AO116" s="359"/>
      <c r="AP116" s="359"/>
      <c r="AQ116" s="364"/>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730</v>
      </c>
      <c r="AC117" s="344"/>
      <c r="AD117" s="345"/>
      <c r="AE117" s="306" t="s">
        <v>731</v>
      </c>
      <c r="AF117" s="306"/>
      <c r="AG117" s="306"/>
      <c r="AH117" s="306"/>
      <c r="AI117" s="306" t="s">
        <v>732</v>
      </c>
      <c r="AJ117" s="306"/>
      <c r="AK117" s="306"/>
      <c r="AL117" s="306"/>
      <c r="AM117" s="306"/>
      <c r="AN117" s="306"/>
      <c r="AO117" s="306"/>
      <c r="AP117" s="306"/>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768</v>
      </c>
      <c r="AR133" s="271"/>
      <c r="AS133" s="179" t="s">
        <v>233</v>
      </c>
      <c r="AT133" s="202"/>
      <c r="AU133" s="178" t="s">
        <v>768</v>
      </c>
      <c r="AV133" s="178"/>
      <c r="AW133" s="179" t="s">
        <v>179</v>
      </c>
      <c r="AX133" s="180"/>
      <c r="AY133">
        <f>$AY$132</f>
        <v>1</v>
      </c>
    </row>
    <row r="134" spans="1:51" ht="39.75" customHeight="1" x14ac:dyDescent="0.15">
      <c r="A134" s="988"/>
      <c r="B134" s="253"/>
      <c r="C134" s="252"/>
      <c r="D134" s="253"/>
      <c r="E134" s="252"/>
      <c r="F134" s="314"/>
      <c r="G134" s="232" t="s">
        <v>768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768</v>
      </c>
      <c r="AC134" s="224"/>
      <c r="AD134" s="224"/>
      <c r="AE134" s="266" t="s">
        <v>768</v>
      </c>
      <c r="AF134" s="167"/>
      <c r="AG134" s="167"/>
      <c r="AH134" s="167"/>
      <c r="AI134" s="266" t="s">
        <v>768</v>
      </c>
      <c r="AJ134" s="167"/>
      <c r="AK134" s="167"/>
      <c r="AL134" s="167"/>
      <c r="AM134" s="266" t="s">
        <v>768</v>
      </c>
      <c r="AN134" s="167"/>
      <c r="AO134" s="167"/>
      <c r="AP134" s="167"/>
      <c r="AQ134" s="266" t="s">
        <v>768</v>
      </c>
      <c r="AR134" s="167"/>
      <c r="AS134" s="167"/>
      <c r="AT134" s="167"/>
      <c r="AU134" s="266" t="s">
        <v>768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768</v>
      </c>
      <c r="AC135" s="175"/>
      <c r="AD135" s="175"/>
      <c r="AE135" s="266" t="s">
        <v>768</v>
      </c>
      <c r="AF135" s="167"/>
      <c r="AG135" s="167"/>
      <c r="AH135" s="167"/>
      <c r="AI135" s="266" t="s">
        <v>768</v>
      </c>
      <c r="AJ135" s="167"/>
      <c r="AK135" s="167"/>
      <c r="AL135" s="167"/>
      <c r="AM135" s="266" t="s">
        <v>768</v>
      </c>
      <c r="AN135" s="167"/>
      <c r="AO135" s="167"/>
      <c r="AP135" s="167"/>
      <c r="AQ135" s="266" t="s">
        <v>768</v>
      </c>
      <c r="AR135" s="167"/>
      <c r="AS135" s="167"/>
      <c r="AT135" s="167"/>
      <c r="AU135" s="266" t="s">
        <v>768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4.45" customHeight="1" x14ac:dyDescent="0.15">
      <c r="A154" s="988"/>
      <c r="B154" s="253"/>
      <c r="C154" s="252"/>
      <c r="D154" s="253"/>
      <c r="E154" s="252"/>
      <c r="F154" s="314"/>
      <c r="G154" s="232" t="s">
        <v>768</v>
      </c>
      <c r="H154" s="191"/>
      <c r="I154" s="191"/>
      <c r="J154" s="191"/>
      <c r="K154" s="191"/>
      <c r="L154" s="191"/>
      <c r="M154" s="191"/>
      <c r="N154" s="191"/>
      <c r="O154" s="191"/>
      <c r="P154" s="233"/>
      <c r="Q154" s="190" t="s">
        <v>768</v>
      </c>
      <c r="R154" s="191"/>
      <c r="S154" s="191"/>
      <c r="T154" s="191"/>
      <c r="U154" s="191"/>
      <c r="V154" s="191"/>
      <c r="W154" s="191"/>
      <c r="X154" s="191"/>
      <c r="Y154" s="191"/>
      <c r="Z154" s="191"/>
      <c r="AA154" s="915"/>
      <c r="AB154" s="256" t="s">
        <v>768</v>
      </c>
      <c r="AC154" s="257"/>
      <c r="AD154" s="257"/>
      <c r="AE154" s="262" t="s">
        <v>768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4.4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4.4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4.4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768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4.4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746</v>
      </c>
      <c r="AE702" s="890"/>
      <c r="AF702" s="890"/>
      <c r="AG702" s="879" t="s">
        <v>749</v>
      </c>
      <c r="AH702" s="880"/>
      <c r="AI702" s="880"/>
      <c r="AJ702" s="880"/>
      <c r="AK702" s="880"/>
      <c r="AL702" s="880"/>
      <c r="AM702" s="880"/>
      <c r="AN702" s="880"/>
      <c r="AO702" s="880"/>
      <c r="AP702" s="880"/>
      <c r="AQ702" s="880"/>
      <c r="AR702" s="880"/>
      <c r="AS702" s="880"/>
      <c r="AT702" s="880"/>
      <c r="AU702" s="880"/>
      <c r="AV702" s="880"/>
      <c r="AW702" s="880"/>
      <c r="AX702" s="881"/>
    </row>
    <row r="703" spans="1:51" ht="55.1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746</v>
      </c>
      <c r="AE703" s="185"/>
      <c r="AF703" s="185"/>
      <c r="AG703" s="663" t="s">
        <v>750</v>
      </c>
      <c r="AH703" s="664"/>
      <c r="AI703" s="664"/>
      <c r="AJ703" s="664"/>
      <c r="AK703" s="664"/>
      <c r="AL703" s="664"/>
      <c r="AM703" s="664"/>
      <c r="AN703" s="664"/>
      <c r="AO703" s="664"/>
      <c r="AP703" s="664"/>
      <c r="AQ703" s="664"/>
      <c r="AR703" s="664"/>
      <c r="AS703" s="664"/>
      <c r="AT703" s="664"/>
      <c r="AU703" s="664"/>
      <c r="AV703" s="664"/>
      <c r="AW703" s="664"/>
      <c r="AX703" s="665"/>
    </row>
    <row r="704" spans="1:51" ht="43.1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746</v>
      </c>
      <c r="AE704" s="582"/>
      <c r="AF704" s="582"/>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752</v>
      </c>
      <c r="AE705" s="732"/>
      <c r="AF705" s="732"/>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746</v>
      </c>
      <c r="AE708" s="667"/>
      <c r="AF708" s="667"/>
      <c r="AG708" s="522" t="s">
        <v>755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746</v>
      </c>
      <c r="AE709" s="185"/>
      <c r="AF709" s="185"/>
      <c r="AG709" s="663" t="s">
        <v>756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t="s">
        <v>722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746</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28.9"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746</v>
      </c>
      <c r="AE712" s="582"/>
      <c r="AF712" s="582"/>
      <c r="AG712" s="590" t="s">
        <v>773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3" t="s">
        <v>758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746</v>
      </c>
      <c r="AE714" s="588"/>
      <c r="AF714" s="589"/>
      <c r="AG714" s="688" t="s">
        <v>759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746</v>
      </c>
      <c r="AE715" s="667"/>
      <c r="AF715" s="773"/>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752</v>
      </c>
      <c r="AE716" s="755"/>
      <c r="AF716" s="755"/>
      <c r="AG716" s="663" t="s">
        <v>722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746</v>
      </c>
      <c r="AE717" s="185"/>
      <c r="AF717" s="185"/>
      <c r="AG717" s="663" t="s">
        <v>761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746</v>
      </c>
      <c r="AE719" s="667"/>
      <c r="AF719" s="667"/>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v>20</v>
      </c>
      <c r="H721" s="931"/>
      <c r="I721" s="77" t="str">
        <f>IF(OR(G721="　", G721=""), "", "-")</f>
        <v>-</v>
      </c>
      <c r="J721" s="911"/>
      <c r="K721" s="911"/>
      <c r="L721" s="77" t="str">
        <f>IF(M721="","","-")</f>
        <v/>
      </c>
      <c r="M721" s="78"/>
      <c r="N721" s="908" t="s">
        <v>735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711</v>
      </c>
      <c r="D722" s="913"/>
      <c r="E722" s="913"/>
      <c r="F722" s="914"/>
      <c r="G722" s="930"/>
      <c r="H722" s="931"/>
      <c r="I722" s="77" t="str">
        <f t="shared" ref="I722:I725" si="113">IF(OR(G722="　", G722=""), "", "-")</f>
        <v/>
      </c>
      <c r="J722" s="911"/>
      <c r="K722" s="911"/>
      <c r="L722" s="77" t="str">
        <f t="shared" ref="L722:L725" si="114">IF(M722="","","-")</f>
        <v/>
      </c>
      <c r="M722" s="78"/>
      <c r="N722" s="908" t="s">
        <v>736</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42.6" customHeight="1" thickBot="1" x14ac:dyDescent="0.2">
      <c r="A727" s="619"/>
      <c r="B727" s="620"/>
      <c r="C727" s="694" t="s">
        <v>57</v>
      </c>
      <c r="D727" s="695"/>
      <c r="E727" s="695"/>
      <c r="F727" s="696"/>
      <c r="G727" s="791" t="s">
        <v>764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651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765</v>
      </c>
      <c r="H789" s="446"/>
      <c r="I789" s="446"/>
      <c r="J789" s="446"/>
      <c r="K789" s="447"/>
      <c r="L789" s="448" t="s">
        <v>769</v>
      </c>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16"/>
      <c r="D845" s="416"/>
      <c r="E845" s="416"/>
      <c r="F845" s="416"/>
      <c r="G845" s="416"/>
      <c r="H845" s="416"/>
      <c r="I845" s="416"/>
      <c r="J845" s="417"/>
      <c r="K845" s="418"/>
      <c r="L845" s="418"/>
      <c r="M845" s="418"/>
      <c r="N845" s="418"/>
      <c r="O845" s="418"/>
      <c r="P845" s="317" t="s">
        <v>770</v>
      </c>
      <c r="Q845" s="318"/>
      <c r="R845" s="318"/>
      <c r="S845" s="318"/>
      <c r="T845" s="318"/>
      <c r="U845" s="318"/>
      <c r="V845" s="318"/>
      <c r="W845" s="318"/>
      <c r="X845" s="318"/>
      <c r="Y845" s="319"/>
      <c r="Z845" s="320"/>
      <c r="AA845" s="320"/>
      <c r="AB845" s="321"/>
      <c r="AC845" s="323" t="s">
        <v>766</v>
      </c>
      <c r="AD845" s="324"/>
      <c r="AE845" s="324"/>
      <c r="AF845" s="324"/>
      <c r="AG845" s="324"/>
      <c r="AH845" s="419" t="s">
        <v>722</v>
      </c>
      <c r="AI845" s="420"/>
      <c r="AJ845" s="420"/>
      <c r="AK845" s="420"/>
      <c r="AL845" s="327" t="s">
        <v>722</v>
      </c>
      <c r="AM845" s="328"/>
      <c r="AN845" s="328"/>
      <c r="AO845" s="329"/>
      <c r="AP845" s="322" t="s">
        <v>722</v>
      </c>
      <c r="AQ845" s="322"/>
      <c r="AR845" s="322"/>
      <c r="AS845" s="322"/>
      <c r="AT845" s="322"/>
      <c r="AU845" s="322"/>
      <c r="AV845" s="322"/>
      <c r="AW845" s="322"/>
      <c r="AX845" s="322"/>
    </row>
    <row r="846" spans="1:51" ht="30" customHeight="1" x14ac:dyDescent="0.15">
      <c r="A846" s="402">
        <v>2</v>
      </c>
      <c r="B846" s="402">
        <v>1</v>
      </c>
      <c r="C846" s="421"/>
      <c r="D846" s="416"/>
      <c r="E846" s="416"/>
      <c r="F846" s="416"/>
      <c r="G846" s="416"/>
      <c r="H846" s="416"/>
      <c r="I846" s="416"/>
      <c r="J846" s="417"/>
      <c r="K846" s="418"/>
      <c r="L846" s="418"/>
      <c r="M846" s="418"/>
      <c r="N846" s="418"/>
      <c r="O846" s="418"/>
      <c r="P846" s="317" t="s">
        <v>770</v>
      </c>
      <c r="Q846" s="318"/>
      <c r="R846" s="318"/>
      <c r="S846" s="318"/>
      <c r="T846" s="318"/>
      <c r="U846" s="318"/>
      <c r="V846" s="318"/>
      <c r="W846" s="318"/>
      <c r="X846" s="318"/>
      <c r="Y846" s="319"/>
      <c r="Z846" s="320"/>
      <c r="AA846" s="320"/>
      <c r="AB846" s="321"/>
      <c r="AC846" s="323" t="s">
        <v>766</v>
      </c>
      <c r="AD846" s="324"/>
      <c r="AE846" s="324"/>
      <c r="AF846" s="324"/>
      <c r="AG846" s="324"/>
      <c r="AH846" s="419" t="s">
        <v>722</v>
      </c>
      <c r="AI846" s="420"/>
      <c r="AJ846" s="420"/>
      <c r="AK846" s="420"/>
      <c r="AL846" s="327" t="s">
        <v>722</v>
      </c>
      <c r="AM846" s="328"/>
      <c r="AN846" s="328"/>
      <c r="AO846" s="329"/>
      <c r="AP846" s="322" t="s">
        <v>722</v>
      </c>
      <c r="AQ846" s="322"/>
      <c r="AR846" s="322"/>
      <c r="AS846" s="322"/>
      <c r="AT846" s="322"/>
      <c r="AU846" s="322"/>
      <c r="AV846" s="322"/>
      <c r="AW846" s="322"/>
      <c r="AX846" s="322"/>
      <c r="AY846">
        <f>COUNTA($C$846)</f>
        <v>0</v>
      </c>
    </row>
    <row r="847" spans="1:51" ht="30" customHeight="1" x14ac:dyDescent="0.15">
      <c r="A847" s="402">
        <v>3</v>
      </c>
      <c r="B847" s="402">
        <v>1</v>
      </c>
      <c r="C847" s="421"/>
      <c r="D847" s="416"/>
      <c r="E847" s="416"/>
      <c r="F847" s="416"/>
      <c r="G847" s="416"/>
      <c r="H847" s="416"/>
      <c r="I847" s="416"/>
      <c r="J847" s="417"/>
      <c r="K847" s="418"/>
      <c r="L847" s="418"/>
      <c r="M847" s="418"/>
      <c r="N847" s="418"/>
      <c r="O847" s="418"/>
      <c r="P847" s="317" t="s">
        <v>770</v>
      </c>
      <c r="Q847" s="318"/>
      <c r="R847" s="318"/>
      <c r="S847" s="318"/>
      <c r="T847" s="318"/>
      <c r="U847" s="318"/>
      <c r="V847" s="318"/>
      <c r="W847" s="318"/>
      <c r="X847" s="318"/>
      <c r="Y847" s="319"/>
      <c r="Z847" s="320"/>
      <c r="AA847" s="320"/>
      <c r="AB847" s="321"/>
      <c r="AC847" s="323" t="s">
        <v>766</v>
      </c>
      <c r="AD847" s="324"/>
      <c r="AE847" s="324"/>
      <c r="AF847" s="324"/>
      <c r="AG847" s="324"/>
      <c r="AH847" s="325" t="s">
        <v>722</v>
      </c>
      <c r="AI847" s="326"/>
      <c r="AJ847" s="326"/>
      <c r="AK847" s="326"/>
      <c r="AL847" s="327" t="s">
        <v>722</v>
      </c>
      <c r="AM847" s="328"/>
      <c r="AN847" s="328"/>
      <c r="AO847" s="329"/>
      <c r="AP847" s="322" t="s">
        <v>722</v>
      </c>
      <c r="AQ847" s="322"/>
      <c r="AR847" s="322"/>
      <c r="AS847" s="322"/>
      <c r="AT847" s="322"/>
      <c r="AU847" s="322"/>
      <c r="AV847" s="322"/>
      <c r="AW847" s="322"/>
      <c r="AX847" s="322"/>
      <c r="AY847">
        <f>COUNTA($C$847)</f>
        <v>0</v>
      </c>
    </row>
    <row r="848" spans="1:51" ht="30" customHeight="1" x14ac:dyDescent="0.15">
      <c r="A848" s="402">
        <v>4</v>
      </c>
      <c r="B848" s="402">
        <v>1</v>
      </c>
      <c r="C848" s="421"/>
      <c r="D848" s="416"/>
      <c r="E848" s="416"/>
      <c r="F848" s="416"/>
      <c r="G848" s="416"/>
      <c r="H848" s="416"/>
      <c r="I848" s="416"/>
      <c r="J848" s="417"/>
      <c r="K848" s="418"/>
      <c r="L848" s="418"/>
      <c r="M848" s="418"/>
      <c r="N848" s="418"/>
      <c r="O848" s="418"/>
      <c r="P848" s="317" t="s">
        <v>770</v>
      </c>
      <c r="Q848" s="318"/>
      <c r="R848" s="318"/>
      <c r="S848" s="318"/>
      <c r="T848" s="318"/>
      <c r="U848" s="318"/>
      <c r="V848" s="318"/>
      <c r="W848" s="318"/>
      <c r="X848" s="318"/>
      <c r="Y848" s="319"/>
      <c r="Z848" s="320"/>
      <c r="AA848" s="320"/>
      <c r="AB848" s="321"/>
      <c r="AC848" s="323" t="s">
        <v>766</v>
      </c>
      <c r="AD848" s="324"/>
      <c r="AE848" s="324"/>
      <c r="AF848" s="324"/>
      <c r="AG848" s="324"/>
      <c r="AH848" s="325" t="s">
        <v>722</v>
      </c>
      <c r="AI848" s="326"/>
      <c r="AJ848" s="326"/>
      <c r="AK848" s="326"/>
      <c r="AL848" s="327" t="s">
        <v>722</v>
      </c>
      <c r="AM848" s="328"/>
      <c r="AN848" s="328"/>
      <c r="AO848" s="329"/>
      <c r="AP848" s="322" t="s">
        <v>722</v>
      </c>
      <c r="AQ848" s="322"/>
      <c r="AR848" s="322"/>
      <c r="AS848" s="322"/>
      <c r="AT848" s="322"/>
      <c r="AU848" s="322"/>
      <c r="AV848" s="322"/>
      <c r="AW848" s="322"/>
      <c r="AX848" s="322"/>
      <c r="AY848">
        <f>COUNTA($C$848)</f>
        <v>0</v>
      </c>
    </row>
    <row r="849" spans="1:51" ht="30" customHeight="1" x14ac:dyDescent="0.15">
      <c r="A849" s="402">
        <v>5</v>
      </c>
      <c r="B849" s="402">
        <v>1</v>
      </c>
      <c r="C849" s="421"/>
      <c r="D849" s="416"/>
      <c r="E849" s="416"/>
      <c r="F849" s="416"/>
      <c r="G849" s="416"/>
      <c r="H849" s="416"/>
      <c r="I849" s="416"/>
      <c r="J849" s="417"/>
      <c r="K849" s="418"/>
      <c r="L849" s="418"/>
      <c r="M849" s="418"/>
      <c r="N849" s="418"/>
      <c r="O849" s="418"/>
      <c r="P849" s="317" t="s">
        <v>770</v>
      </c>
      <c r="Q849" s="318"/>
      <c r="R849" s="318"/>
      <c r="S849" s="318"/>
      <c r="T849" s="318"/>
      <c r="U849" s="318"/>
      <c r="V849" s="318"/>
      <c r="W849" s="318"/>
      <c r="X849" s="318"/>
      <c r="Y849" s="319"/>
      <c r="Z849" s="320"/>
      <c r="AA849" s="320"/>
      <c r="AB849" s="321"/>
      <c r="AC849" s="323" t="s">
        <v>766</v>
      </c>
      <c r="AD849" s="324"/>
      <c r="AE849" s="324"/>
      <c r="AF849" s="324"/>
      <c r="AG849" s="324"/>
      <c r="AH849" s="325" t="s">
        <v>722</v>
      </c>
      <c r="AI849" s="326"/>
      <c r="AJ849" s="326"/>
      <c r="AK849" s="326"/>
      <c r="AL849" s="327" t="s">
        <v>722</v>
      </c>
      <c r="AM849" s="328"/>
      <c r="AN849" s="328"/>
      <c r="AO849" s="329"/>
      <c r="AP849" s="322" t="s">
        <v>722</v>
      </c>
      <c r="AQ849" s="322"/>
      <c r="AR849" s="322"/>
      <c r="AS849" s="322"/>
      <c r="AT849" s="322"/>
      <c r="AU849" s="322"/>
      <c r="AV849" s="322"/>
      <c r="AW849" s="322"/>
      <c r="AX849" s="322"/>
      <c r="AY849">
        <f>COUNTA($C$849)</f>
        <v>0</v>
      </c>
    </row>
    <row r="850" spans="1:51" ht="30" customHeight="1" x14ac:dyDescent="0.15">
      <c r="A850" s="402">
        <v>6</v>
      </c>
      <c r="B850" s="402">
        <v>1</v>
      </c>
      <c r="C850" s="421"/>
      <c r="D850" s="416"/>
      <c r="E850" s="416"/>
      <c r="F850" s="416"/>
      <c r="G850" s="416"/>
      <c r="H850" s="416"/>
      <c r="I850" s="416"/>
      <c r="J850" s="417"/>
      <c r="K850" s="418"/>
      <c r="L850" s="418"/>
      <c r="M850" s="418"/>
      <c r="N850" s="418"/>
      <c r="O850" s="418"/>
      <c r="P850" s="317" t="s">
        <v>770</v>
      </c>
      <c r="Q850" s="318"/>
      <c r="R850" s="318"/>
      <c r="S850" s="318"/>
      <c r="T850" s="318"/>
      <c r="U850" s="318"/>
      <c r="V850" s="318"/>
      <c r="W850" s="318"/>
      <c r="X850" s="318"/>
      <c r="Y850" s="319"/>
      <c r="Z850" s="320"/>
      <c r="AA850" s="320"/>
      <c r="AB850" s="321"/>
      <c r="AC850" s="323" t="s">
        <v>766</v>
      </c>
      <c r="AD850" s="324"/>
      <c r="AE850" s="324"/>
      <c r="AF850" s="324"/>
      <c r="AG850" s="324"/>
      <c r="AH850" s="325" t="s">
        <v>722</v>
      </c>
      <c r="AI850" s="326"/>
      <c r="AJ850" s="326"/>
      <c r="AK850" s="326"/>
      <c r="AL850" s="327" t="s">
        <v>722</v>
      </c>
      <c r="AM850" s="328"/>
      <c r="AN850" s="328"/>
      <c r="AO850" s="329"/>
      <c r="AP850" s="322" t="s">
        <v>722</v>
      </c>
      <c r="AQ850" s="322"/>
      <c r="AR850" s="322"/>
      <c r="AS850" s="322"/>
      <c r="AT850" s="322"/>
      <c r="AU850" s="322"/>
      <c r="AV850" s="322"/>
      <c r="AW850" s="322"/>
      <c r="AX850" s="322"/>
      <c r="AY850">
        <f>COUNTA($C$850)</f>
        <v>0</v>
      </c>
    </row>
    <row r="851" spans="1:51" ht="30" customHeight="1" x14ac:dyDescent="0.15">
      <c r="A851" s="402">
        <v>7</v>
      </c>
      <c r="B851" s="402">
        <v>1</v>
      </c>
      <c r="C851" s="421"/>
      <c r="D851" s="416"/>
      <c r="E851" s="416"/>
      <c r="F851" s="416"/>
      <c r="G851" s="416"/>
      <c r="H851" s="416"/>
      <c r="I851" s="416"/>
      <c r="J851" s="417"/>
      <c r="K851" s="418"/>
      <c r="L851" s="418"/>
      <c r="M851" s="418"/>
      <c r="N851" s="418"/>
      <c r="O851" s="418"/>
      <c r="P851" s="317" t="s">
        <v>770</v>
      </c>
      <c r="Q851" s="318"/>
      <c r="R851" s="318"/>
      <c r="S851" s="318"/>
      <c r="T851" s="318"/>
      <c r="U851" s="318"/>
      <c r="V851" s="318"/>
      <c r="W851" s="318"/>
      <c r="X851" s="318"/>
      <c r="Y851" s="319"/>
      <c r="Z851" s="320"/>
      <c r="AA851" s="320"/>
      <c r="AB851" s="321"/>
      <c r="AC851" s="323" t="s">
        <v>766</v>
      </c>
      <c r="AD851" s="324"/>
      <c r="AE851" s="324"/>
      <c r="AF851" s="324"/>
      <c r="AG851" s="324"/>
      <c r="AH851" s="325" t="s">
        <v>722</v>
      </c>
      <c r="AI851" s="326"/>
      <c r="AJ851" s="326"/>
      <c r="AK851" s="326"/>
      <c r="AL851" s="327" t="s">
        <v>722</v>
      </c>
      <c r="AM851" s="328"/>
      <c r="AN851" s="328"/>
      <c r="AO851" s="329"/>
      <c r="AP851" s="322" t="s">
        <v>722</v>
      </c>
      <c r="AQ851" s="322"/>
      <c r="AR851" s="322"/>
      <c r="AS851" s="322"/>
      <c r="AT851" s="322"/>
      <c r="AU851" s="322"/>
      <c r="AV851" s="322"/>
      <c r="AW851" s="322"/>
      <c r="AX851" s="322"/>
      <c r="AY851">
        <f>COUNTA($C$851)</f>
        <v>0</v>
      </c>
    </row>
    <row r="852" spans="1:51" ht="30" customHeight="1" x14ac:dyDescent="0.15">
      <c r="A852" s="402">
        <v>8</v>
      </c>
      <c r="B852" s="402">
        <v>1</v>
      </c>
      <c r="C852" s="416"/>
      <c r="D852" s="416"/>
      <c r="E852" s="416"/>
      <c r="F852" s="416"/>
      <c r="G852" s="416"/>
      <c r="H852" s="416"/>
      <c r="I852" s="416"/>
      <c r="J852" s="417"/>
      <c r="K852" s="418"/>
      <c r="L852" s="418"/>
      <c r="M852" s="418"/>
      <c r="N852" s="418"/>
      <c r="O852" s="418"/>
      <c r="P852" s="317" t="s">
        <v>770</v>
      </c>
      <c r="Q852" s="318"/>
      <c r="R852" s="318"/>
      <c r="S852" s="318"/>
      <c r="T852" s="318"/>
      <c r="U852" s="318"/>
      <c r="V852" s="318"/>
      <c r="W852" s="318"/>
      <c r="X852" s="318"/>
      <c r="Y852" s="319"/>
      <c r="Z852" s="320"/>
      <c r="AA852" s="320"/>
      <c r="AB852" s="321"/>
      <c r="AC852" s="323" t="s">
        <v>766</v>
      </c>
      <c r="AD852" s="324"/>
      <c r="AE852" s="324"/>
      <c r="AF852" s="324"/>
      <c r="AG852" s="324"/>
      <c r="AH852" s="325" t="s">
        <v>722</v>
      </c>
      <c r="AI852" s="326"/>
      <c r="AJ852" s="326"/>
      <c r="AK852" s="326"/>
      <c r="AL852" s="327" t="s">
        <v>722</v>
      </c>
      <c r="AM852" s="328"/>
      <c r="AN852" s="328"/>
      <c r="AO852" s="329"/>
      <c r="AP852" s="322" t="s">
        <v>722</v>
      </c>
      <c r="AQ852" s="322"/>
      <c r="AR852" s="322"/>
      <c r="AS852" s="322"/>
      <c r="AT852" s="322"/>
      <c r="AU852" s="322"/>
      <c r="AV852" s="322"/>
      <c r="AW852" s="322"/>
      <c r="AX852" s="322"/>
      <c r="AY852">
        <f>COUNTA($C$852)</f>
        <v>0</v>
      </c>
    </row>
    <row r="853" spans="1:51" ht="30" customHeight="1" x14ac:dyDescent="0.15">
      <c r="A853" s="402">
        <v>9</v>
      </c>
      <c r="B853" s="402">
        <v>1</v>
      </c>
      <c r="C853" s="416"/>
      <c r="D853" s="416"/>
      <c r="E853" s="416"/>
      <c r="F853" s="416"/>
      <c r="G853" s="416"/>
      <c r="H853" s="416"/>
      <c r="I853" s="416"/>
      <c r="J853" s="417"/>
      <c r="K853" s="418"/>
      <c r="L853" s="418"/>
      <c r="M853" s="418"/>
      <c r="N853" s="418"/>
      <c r="O853" s="418"/>
      <c r="P853" s="317" t="s">
        <v>770</v>
      </c>
      <c r="Q853" s="318"/>
      <c r="R853" s="318"/>
      <c r="S853" s="318"/>
      <c r="T853" s="318"/>
      <c r="U853" s="318"/>
      <c r="V853" s="318"/>
      <c r="W853" s="318"/>
      <c r="X853" s="318"/>
      <c r="Y853" s="319"/>
      <c r="Z853" s="320"/>
      <c r="AA853" s="320"/>
      <c r="AB853" s="321"/>
      <c r="AC853" s="323" t="s">
        <v>766</v>
      </c>
      <c r="AD853" s="324"/>
      <c r="AE853" s="324"/>
      <c r="AF853" s="324"/>
      <c r="AG853" s="324"/>
      <c r="AH853" s="325" t="s">
        <v>722</v>
      </c>
      <c r="AI853" s="326"/>
      <c r="AJ853" s="326"/>
      <c r="AK853" s="326"/>
      <c r="AL853" s="327" t="s">
        <v>722</v>
      </c>
      <c r="AM853" s="328"/>
      <c r="AN853" s="328"/>
      <c r="AO853" s="329"/>
      <c r="AP853" s="322" t="s">
        <v>722</v>
      </c>
      <c r="AQ853" s="322"/>
      <c r="AR853" s="322"/>
      <c r="AS853" s="322"/>
      <c r="AT853" s="322"/>
      <c r="AU853" s="322"/>
      <c r="AV853" s="322"/>
      <c r="AW853" s="322"/>
      <c r="AX853" s="322"/>
      <c r="AY853">
        <f>COUNTA($C$853)</f>
        <v>0</v>
      </c>
    </row>
    <row r="854" spans="1:51" ht="30" customHeight="1" x14ac:dyDescent="0.15">
      <c r="A854" s="402">
        <v>10</v>
      </c>
      <c r="B854" s="402">
        <v>1</v>
      </c>
      <c r="C854" s="416"/>
      <c r="D854" s="416"/>
      <c r="E854" s="416"/>
      <c r="F854" s="416"/>
      <c r="G854" s="416"/>
      <c r="H854" s="416"/>
      <c r="I854" s="416"/>
      <c r="J854" s="417"/>
      <c r="K854" s="418"/>
      <c r="L854" s="418"/>
      <c r="M854" s="418"/>
      <c r="N854" s="418"/>
      <c r="O854" s="418"/>
      <c r="P854" s="317" t="s">
        <v>770</v>
      </c>
      <c r="Q854" s="318"/>
      <c r="R854" s="318"/>
      <c r="S854" s="318"/>
      <c r="T854" s="318"/>
      <c r="U854" s="318"/>
      <c r="V854" s="318"/>
      <c r="W854" s="318"/>
      <c r="X854" s="318"/>
      <c r="Y854" s="319"/>
      <c r="Z854" s="320"/>
      <c r="AA854" s="320"/>
      <c r="AB854" s="321"/>
      <c r="AC854" s="323" t="s">
        <v>766</v>
      </c>
      <c r="AD854" s="324"/>
      <c r="AE854" s="324"/>
      <c r="AF854" s="324"/>
      <c r="AG854" s="324"/>
      <c r="AH854" s="325" t="s">
        <v>722</v>
      </c>
      <c r="AI854" s="326"/>
      <c r="AJ854" s="326"/>
      <c r="AK854" s="326"/>
      <c r="AL854" s="327" t="s">
        <v>722</v>
      </c>
      <c r="AM854" s="328"/>
      <c r="AN854" s="328"/>
      <c r="AO854" s="329"/>
      <c r="AP854" s="322" t="s">
        <v>722</v>
      </c>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747</v>
      </c>
      <c r="F1110" s="886"/>
      <c r="G1110" s="886"/>
      <c r="H1110" s="886"/>
      <c r="I1110" s="886"/>
      <c r="J1110" s="417" t="s">
        <v>747</v>
      </c>
      <c r="K1110" s="418"/>
      <c r="L1110" s="418"/>
      <c r="M1110" s="418"/>
      <c r="N1110" s="418"/>
      <c r="O1110" s="418"/>
      <c r="P1110" s="317" t="s">
        <v>747</v>
      </c>
      <c r="Q1110" s="318"/>
      <c r="R1110" s="318"/>
      <c r="S1110" s="318"/>
      <c r="T1110" s="318"/>
      <c r="U1110" s="318"/>
      <c r="V1110" s="318"/>
      <c r="W1110" s="318"/>
      <c r="X1110" s="318"/>
      <c r="Y1110" s="319" t="s">
        <v>747</v>
      </c>
      <c r="Z1110" s="320"/>
      <c r="AA1110" s="320"/>
      <c r="AB1110" s="321"/>
      <c r="AC1110" s="323"/>
      <c r="AD1110" s="324"/>
      <c r="AE1110" s="324"/>
      <c r="AF1110" s="324"/>
      <c r="AG1110" s="324"/>
      <c r="AH1110" s="325" t="s">
        <v>747</v>
      </c>
      <c r="AI1110" s="326"/>
      <c r="AJ1110" s="326"/>
      <c r="AK1110" s="326"/>
      <c r="AL1110" s="327" t="s">
        <v>747</v>
      </c>
      <c r="AM1110" s="328"/>
      <c r="AN1110" s="328"/>
      <c r="AO1110" s="329"/>
      <c r="AP1110" s="322" t="s">
        <v>747</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19685039370078741" bottom="0.19685039370078741" header="0.51181102362204722" footer="0.51181102362204722"/>
  <pageSetup paperSize="9" scale="70" fitToHeight="0" orientation="portrait" r:id="rId1"/>
  <headerFooter differentFirst="1" alignWithMargins="0"/>
  <rowBreaks count="3" manualBreakCount="3">
    <brk id="117" max="50" man="1"/>
    <brk id="727" max="50" man="1"/>
    <brk id="76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746</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t="s">
        <v>746</v>
      </c>
      <c r="C10" s="13" t="str">
        <f t="shared" si="0"/>
        <v>国土強靱化施策</v>
      </c>
      <c r="D10" s="13" t="str">
        <f t="shared" si="8"/>
        <v>高齢社会対策、国土強靱化施策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746</v>
      </c>
      <c r="C11" s="13" t="str">
        <f t="shared" si="0"/>
        <v>子ども・若者育成支援</v>
      </c>
      <c r="D11" s="13" t="str">
        <f t="shared" si="8"/>
        <v>高齢社会対策、国土強靱化施策、子ども・若者育成支援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高齢社会対策、国土強靱化施策、子ども・若者育成支援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746</v>
      </c>
      <c r="C13" s="13" t="str">
        <f t="shared" si="9"/>
        <v>少子化社会対策</v>
      </c>
      <c r="D13" s="13" t="str">
        <f t="shared" si="8"/>
        <v>高齢社会対策、国土強靱化施策、子ども・若者育成支援、少子化社会対策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高齢社会対策、国土強靱化施策、子ども・若者育成支援、少子化社会対策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746</v>
      </c>
      <c r="C15" s="13" t="str">
        <f t="shared" si="9"/>
        <v>男女共同参画</v>
      </c>
      <c r="D15" s="13" t="str">
        <f t="shared" si="8"/>
        <v>高齢社会対策、国土強靱化施策、子ども・若者育成支援、少子化社会対策、男女共同参画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高齢社会対策、国土強靱化施策、子ども・若者育成支援、少子化社会対策、男女共同参画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高齢社会対策、国土強靱化施策、子ども・若者育成支援、少子化社会対策、男女共同参画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高齢社会対策、国土強靱化施策、子ども・若者育成支援、少子化社会対策、男女共同参画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高齢社会対策、国土強靱化施策、子ども・若者育成支援、少子化社会対策、男女共同参画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高齢社会対策、国土強靱化施策、子ども・若者育成支援、少子化社会対策、男女共同参画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高齢社会対策、国土強靱化施策、子ども・若者育成支援、少子化社会対策、男女共同参画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高齢社会対策、国土強靱化施策、子ども・若者育成支援、少子化社会対策、男女共同参画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高齢社会対策、国土強靱化施策、子ども・若者育成支援、少子化社会対策、男女共同参画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高齢社会対策、国土強靱化施策、子ども・若者育成支援、少子化社会対策、男女共同参画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高齢社会対策、国土強靱化施策、子ども・若者育成支援、少子化社会対策、男女共同参画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2021-05-12T13:45:19Z</cp:lastPrinted>
  <dcterms:created xsi:type="dcterms:W3CDTF">2012-03-13T00:50:25Z</dcterms:created>
  <dcterms:modified xsi:type="dcterms:W3CDTF">2021-05-19T02:28:42Z</dcterms:modified>
</cp:coreProperties>
</file>