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3年度5係3席\01_行政事業レビュー\【５月】中間公表\人開\点検対象\0527人開修正後登録\"/>
    </mc:Choice>
  </mc:AlternateContent>
  <bookViews>
    <workbookView xWindow="930" yWindow="-120" windowWidth="26790" windowHeight="1135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213" i="3"/>
  <c r="AY235" i="3"/>
  <c r="AY606" i="3"/>
  <c r="AY417" i="3"/>
  <c r="AY50" i="3"/>
  <c r="AY645" i="3"/>
  <c r="AY369" i="3"/>
  <c r="AY255"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<sst xmlns="http://schemas.openxmlformats.org/spreadsheetml/2006/main" count="3144" uniqueCount="788">
  <si>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</si>
  <si>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</si>
  <si>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</si>
  <si>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</si>
  <si>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</si>
  <si>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</si>
  <si>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</si>
  <si>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</si>
  <si>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</si>
  <si>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</si>
  <si>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</si>
  <si>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</si>
  <si>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</si>
  <si>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</si>
  <si>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</si>
  <si>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</si>
  <si>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</si>
  <si>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</si>
  <si>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</si>
  <si>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</si>
  <si>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</si>
  <si>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</si>
  <si>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</si>
  <si>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</si>
  <si>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</si>
  <si>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</si>
  <si>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</si>
  <si>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</si>
  <si>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</si>
  <si>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</si>
  <si>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</si>
  <si>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</si>
  <si>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</si>
  <si>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</si>
  <si>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</si>
  <si>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</si>
  <si>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</si>
  <si>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</si>
  <si>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</si>
  <si>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</si>
  <si>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</si>
  <si>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</si>
  <si>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</si>
  <si>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</si>
  <si>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</si>
  <si>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</si>
  <si>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</si>
  <si>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</si>
  <si>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</si>
  <si>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</si>
  <si>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</si>
  <si>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</si>
  <si>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</si>
  <si>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</si>
  <si>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</si>
  <si>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</si>
  <si>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</si>
  <si>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</si>
  <si>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</si>
  <si>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</si>
  <si>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</si>
  <si>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</si>
  <si>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</si>
  <si>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</si>
  <si>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</si>
  <si>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</si>
  <si>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</si>
  <si>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</si>
  <si>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</si>
  <si>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</si>
  <si>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</si>
  <si>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</si>
  <si>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</si>
  <si>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</si>
  <si>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</si>
  <si>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</si>
  <si>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</si>
  <si>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</si>
  <si>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</si>
  <si>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</si>
  <si>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</si>
  <si>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</si>
  <si>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</si>
  <si>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</si>
  <si>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</si>
  <si>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</si>
  <si>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</si>
  <si>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</si>
  <si>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</si>
  <si>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</si>
  <si>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</si>
  <si>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</si>
  <si>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</si>
  <si>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</si>
  <si>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</si>
  <si>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</si>
  <si>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</si>
  <si>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</si>
  <si>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</si>
  <si>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</si>
  <si>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</si>
  <si>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</si>
  <si>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</si>
  <si>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</si>
  <si>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</si>
  <si>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</si>
  <si>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</si>
  <si>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</si>
  <si>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</si>
  <si>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</si>
  <si>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</si>
  <si>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</si>
  <si>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</si>
  <si>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</si>
  <si>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</si>
  <si>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</si>
  <si>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</si>
  <si>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</si>
  <si>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</si>
  <si>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</si>
  <si>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</si>
  <si>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</si>
  <si>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</si>
  <si>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</si>
  <si>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</si>
  <si>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</si>
  <si>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</si>
  <si>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</si>
  <si>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</si>
  <si>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</si>
  <si>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</si>
  <si>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</si>
  <si>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</si>
  <si>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</si>
  <si>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</si>
  <si>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</si>
  <si>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</si>
  <si>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</si>
  <si>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</si>
  <si>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</si>
  <si>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</si>
  <si>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</si>
  <si>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</si>
  <si>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</si>
  <si>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</si>
  <si>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</si>
  <si>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</si>
  <si>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</si>
  <si>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</si>
  <si>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</si>
  <si>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</si>
  <si>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</si>
  <si>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</si>
  <si>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</si>
  <si>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</si>
  <si>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</si>
  <si>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</si>
  <si>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</si>
  <si>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</si>
  <si>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</si>
  <si>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</si>
  <si>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</si>
  <si>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</si>
  <si>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</si>
  <si>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</si>
  <si>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</si>
  <si>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</si>
  <si>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</si>
  <si>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</si>
  <si>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</si>
  <si>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</si>
  <si>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</si>
  <si>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</si>
  <si>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</si>
  <si>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</si>
  <si>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</si>
  <si>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</si>
  <si>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</si>
  <si>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</si>
  <si>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</si>
  <si>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</si>
  <si>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</si>
  <si>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</si>
  <si>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</si>
  <si>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</si>
  <si>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</si>
  <si>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</si>
  <si>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</si>
  <si>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</si>
  <si>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</si>
  <si>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</si>
  <si>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</si>
  <si>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</si>
  <si>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</si>
  <si>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</si>
  <si>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</si>
  <si>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</si>
  <si>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</si>
  <si>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</si>
  <si>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</si>
  <si>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</si>
  <si>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</si>
  <si>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</si>
  <si>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</si>
  <si>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</si>
  <si>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</si>
  <si>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</si>
  <si>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</si>
  <si>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</si>
  <si>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</si>
  <si>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</si>
  <si>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</si>
  <si>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</si>
  <si>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</si>
  <si>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</si>
  <si>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</si>
  <si>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</si>
  <si>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</si>
  <si>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</si>
  <si>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</si>
  <si>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</si>
  <si>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</si>
  <si>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</si>
  <si>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</si>
  <si>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</si>
  <si>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</si>
  <si>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</si>
  <si>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</si>
  <si>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</si>
  <si>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</si>
  <si>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</si>
  <si>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</si>
  <si>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</si>
  <si>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</si>
  <si>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</si>
  <si>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</si>
  <si>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</si>
  <si>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</si>
  <si>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</si>
  <si>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</si>
  <si>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</si>
  <si>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</si>
  <si>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</si>
  <si>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</si>
  <si>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</si>
  <si>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</si>
  <si>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</si>
  <si>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</si>
  <si>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</si>
  <si>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</si>
  <si>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</si>
  <si>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</si>
  <si>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</si>
  <si>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</si>
  <si>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</si>
  <si>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</si>
  <si>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</si>
  <si>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</si>
  <si>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</si>
  <si>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</si>
  <si>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</si>
  <si>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</si>
  <si>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</si>
  <si>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</si>
  <si>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</si>
  <si>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</si>
  <si>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</si>
  <si>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</si>
  <si>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</si>
  <si>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</si>
  <si>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</si>
  <si>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</si>
  <si>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</si>
  <si>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</si>
  <si>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</si>
  <si>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</si>
  <si>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</si>
  <si>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</si>
  <si>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</si>
  <si>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</si>
  <si>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</si>
  <si>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</si>
  <si>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</si>
  <si>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</si>
  <si>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</si>
  <si>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</si>
  <si>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</si>
  <si>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</si>
  <si>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</si>
  <si>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</si>
  <si>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</si>
  <si>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</si>
  <si>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</si>
  <si>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</si>
  <si>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</si>
  <si>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</si>
  <si>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</si>
  <si>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</si>
  <si>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</si>
  <si>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</si>
  <si>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</si>
  <si>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</si>
  <si>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</si>
  <si>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</si>
  <si>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</si>
  <si>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</si>
  <si>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</si>
  <si>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</si>
  <si>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</si>
  <si>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</si>
  <si>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</si>
  <si>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</si>
  <si>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</si>
  <si>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</si>
  <si>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</si>
  <si>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</si>
  <si>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</si>
  <si>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</si>
  <si>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</si>
  <si>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</si>
  <si>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</si>
  <si>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</si>
  <si>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</si>
  <si>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</si>
  <si>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</si>
  <si>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</si>
  <si>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</si>
  <si>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</si>
  <si>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</si>
  <si>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</si>
  <si>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</si>
  <si>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</si>
  <si>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</si>
  <si>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</si>
  <si>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</si>
  <si>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</si>
  <si>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</si>
  <si>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</si>
  <si>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</si>
  <si>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</si>
  <si>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</si>
  <si>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</si>
  <si>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</si>
  <si>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</si>
  <si>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</si>
  <si>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</si>
  <si>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</si>
  <si>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</si>
  <si>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</si>
  <si>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</si>
  <si>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</si>
  <si>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</si>
  <si>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</si>
  <si>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</si>
  <si>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</si>
  <si>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</si>
  <si>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</si>
  <si>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</si>
  <si>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</si>
  <si>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</si>
  <si>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</si>
  <si>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</si>
  <si>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</si>
  <si>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</si>
  <si>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</si>
  <si>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</si>
  <si>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</si>
  <si>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</si>
  <si>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</si>
  <si>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</si>
  <si>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</si>
  <si>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</si>
  <si>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</si>
  <si>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</si>
  <si>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</si>
  <si>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</si>
  <si>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</si>
  <si>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</si>
  <si>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</si>
  <si>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</si>
  <si>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</si>
  <si>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</si>
  <si>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</si>
  <si>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</si>
  <si>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</si>
  <si>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</si>
  <si>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</si>
  <si>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</si>
  <si>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</si>
  <si>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</si>
  <si>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</si>
  <si>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</si>
  <si>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</si>
  <si>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</si>
  <si>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</si>
  <si>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</si>
  <si>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</si>
  <si>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</si>
  <si>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</si>
  <si>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</si>
  <si>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</si>
  <si>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</si>
  <si>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</si>
  <si>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</si>
  <si>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</si>
  <si>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</si>
  <si>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</si>
  <si>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</si>
  <si>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</si>
  <si>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</si>
  <si>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</si>
  <si>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</si>
  <si>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</si>
  <si>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</si>
  <si>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</si>
  <si>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</si>
  <si>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</si>
  <si>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</si>
  <si>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</si>
  <si>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</si>
  <si>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</si>
  <si>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</si>
  <si>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</si>
  <si>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</si>
  <si>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</si>
  <si>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</si>
  <si>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</si>
  <si>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</si>
  <si>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</si>
  <si>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</si>
  <si>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</si>
  <si>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</si>
  <si>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</si>
  <si>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</si>
  <si>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</si>
  <si>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</si>
  <si>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</si>
  <si>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</si>
  <si>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</si>
  <si>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</si>
  <si>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</si>
  <si>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</si>
  <si>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</si>
  <si>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</si>
  <si>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</si>
  <si>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</si>
  <si>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</si>
  <si>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</si>
  <si>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</si>
  <si>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</si>
  <si>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</si>
  <si>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</si>
  <si>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</si>
  <si>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</si>
  <si>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</si>
  <si>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</si>
  <si>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</si>
  <si>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</si>
  <si>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</si>
  <si>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</si>
  <si>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</si>
  <si>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</si>
  <si>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</si>
  <si>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</si>
  <si>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</si>
  <si>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</si>
  <si>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</si>
  <si>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</si>
  <si>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</si>
  <si>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</si>
  <si>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</si>
  <si>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</si>
  <si>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</si>
  <si>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</si>
  <si>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</si>
  <si>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</si>
  <si>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</si>
  <si>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</si>
  <si>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</si>
  <si>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</si>
  <si>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</si>
  <si>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</si>
  <si>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</si>
  <si>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</si>
  <si>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</si>
  <si>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</si>
  <si>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</si>
  <si>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</si>
  <si>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</si>
  <si>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</si>
  <si>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</si>
  <si>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</si>
  <si>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</si>
  <si>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</si>
  <si>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</si>
  <si>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</si>
  <si>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</si>
  <si>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</si>
  <si>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</si>
  <si>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</si>
  <si>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</si>
  <si>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</si>
  <si>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</si>
  <si>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</si>
  <si>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</si>
  <si>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</si>
  <si>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</si>
  <si>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</si>
  <si>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</si>
  <si>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</si>
  <si>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</si>
  <si>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</si>
  <si>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</si>
  <si>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</si>
  <si>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</si>
  <si>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</si>
  <si>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</si>
  <si>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</si>
  <si>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</si>
  <si>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</si>
  <si>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</si>
  <si>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</si>
  <si>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</si>
  <si>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</si>
  <si>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</si>
  <si>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</si>
  <si>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</si>
  <si>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</si>
  <si>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</si>
  <si>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</si>
  <si>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</si>
  <si>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</si>
  <si>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</si>
  <si>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</si>
  <si>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</si>
  <si>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</si>
  <si>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</si>
  <si>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</si>
  <si>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</si>
  <si>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</si>
  <si>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</si>
  <si>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</si>
  <si>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</si>
  <si>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</si>
  <si>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</si>
  <si>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</si>
  <si>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</si>
  <si>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</si>
  <si>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</si>
  <si>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</si>
  <si>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</si>
  <si>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</si>
  <si>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</si>
  <si>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</si>
  <si>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</si>
  <si>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</si>
  <si>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</si>
  <si>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</si>
  <si>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</si>
  <si>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</si>
  <si>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</si>
  <si>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</si>
  <si>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</si>
  <si>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</si>
  <si>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</si>
  <si>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</si>
  <si>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</si>
  <si>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</si>
  <si>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</si>
  <si>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</si>
  <si>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</si>
  <si>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</si>
  <si>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</si>
  <si>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</si>
  <si>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</si>
  <si>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</si>
  <si>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</si>
  <si>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</si>
  <si>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</si>
  <si>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</si>
  <si>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</si>
  <si>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</si>
  <si>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</si>
  <si>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</si>
  <si>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</si>
  <si>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</si>
  <si>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</si>
  <si>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</si>
  <si>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</si>
  <si>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</si>
  <si>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</si>
  <si>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</si>
  <si>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</si>
  <si>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</si>
  <si>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</si>
  <si>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</si>
  <si>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</si>
  <si>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</si>
  <si>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</si>
  <si>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</si>
  <si>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</si>
  <si>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</si>
  <si>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</si>
  <si>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</si>
  <si>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</si>
  <si>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</si>
  <si>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</si>
  <si>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</si>
  <si>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</si>
  <si>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</si>
  <si>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</si>
  <si>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</si>
  <si>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</si>
  <si>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</si>
  <si>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</si>
  <si>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</si>
  <si>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</si>
  <si>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</si>
  <si>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</si>
  <si>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</si>
  <si>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</si>
  <si>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</si>
  <si>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</si>
  <si>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</si>
  <si>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</si>
  <si>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</si>
  <si>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</si>
  <si>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</si>
  <si>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</si>
  <si>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</si>
  <si>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</si>
  <si>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</si>
  <si>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</si>
  <si>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</si>
  <si>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</si>
  <si>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</si>
  <si>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</si>
  <si>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</si>
  <si>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</si>
  <si>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</si>
  <si>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</si>
  <si>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</si>
  <si>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</si>
  <si>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</si>
  <si>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</si>
  <si>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</si>
  <si>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</si>
  <si>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</si>
  <si>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</si>
  <si>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</si>
  <si>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</si>
  <si>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</si>
  <si>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</si>
  <si>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</si>
  <si>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</si>
  <si>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</si>
  <si>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</si>
  <si>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</si>
  <si>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</si>
  <si>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</si>
  <si>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</si>
  <si>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</si>
  <si>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</si>
  <si>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</si>
  <si>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</si>
  <si>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</si>
  <si>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</si>
  <si>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</si>
  <si>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</si>
  <si>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</si>
  <si>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</si>
  <si>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</si>
  <si>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</si>
  <si>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</si>
  <si>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</si>
  <si>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</si>
  <si>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</si>
  <si>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</si>
  <si>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</si>
  <si>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</si>
  <si>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</si>
  <si>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</si>
  <si>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</si>
  <si>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</si>
  <si>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</si>
  <si>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</si>
  <si>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</si>
  <si>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</si>
  <si>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</si>
  <si>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</si>
  <si>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</si>
  <si>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</si>
  <si>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</si>
  <si>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</si>
  <si>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</si>
  <si>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</si>
  <si>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</si>
  <si>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</si>
  <si>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</si>
  <si>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</si>
  <si>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</si>
  <si>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</si>
  <si>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</si>
  <si>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</si>
  <si>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</si>
  <si>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</si>
  <si>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</si>
  <si>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</si>
  <si>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</si>
  <si>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柔軟な労働市場形成に向けた職業能力「見える化」推進事業</t>
  </si>
  <si>
    <t>人材開発統括官</t>
  </si>
  <si>
    <t>参事官（能力評価担当）
山地　あつ子</t>
  </si>
  <si>
    <t>令和元年度</t>
  </si>
  <si>
    <t>終了予定なし</t>
  </si>
  <si>
    <t>能力評価担当参事官室</t>
  </si>
  <si>
    <t>雇用保険法第63条第1項第8号
雇用保険法施行規則第125条の2</t>
  </si>
  <si>
    <t>　少子高齢化の進行に伴い労働力人口が減少する中、持続的な経済成長を実現するため、主体的なキャリア形成を支えるインフラの整備等、職業能力の「見える化」を推進する。</t>
  </si>
  <si>
    <t>-</t>
  </si>
  <si>
    <t>生涯職業能力開発事業等委託費</t>
  </si>
  <si>
    <t>庁費</t>
  </si>
  <si>
    <t>諸謝金</t>
  </si>
  <si>
    <t>職員旅費</t>
  </si>
  <si>
    <t>委員等旅費</t>
  </si>
  <si>
    <t>人</t>
  </si>
  <si>
    <t>職業能力に係る企業等のニーズや、技術・技能の評価の賃金への反映状況等を明らかにするとともに、ホワイトカラー職種の職業能力評価に必要なデータを調査・研究することで、ホワイトカラー職種に係る職業能力診断ツールの仕様を決定する。</t>
  </si>
  <si>
    <t>式</t>
  </si>
  <si>
    <t>職業能力に係る企業等のニーズや、技術・技能の評価の賃金への反映状況等に係る実態調査の実施</t>
  </si>
  <si>
    <t>(X)予算執行額／（Y）調査・研究数　　　　　　　　　　　　　　</t>
    <phoneticPr fontId="5"/>
  </si>
  <si>
    <t>千円</t>
  </si>
  <si>
    <t>（X)/（Y)</t>
    <phoneticPr fontId="5"/>
  </si>
  <si>
    <t>38,466/2</t>
  </si>
  <si>
    <t>多様な職業能力開発の機会を確保すること（Ⅵ－１）</t>
  </si>
  <si>
    <t>多様な職業能力開発の機会を確保し、生産性の向上に向けた人材育成を強化すること（Ⅵ－１－１）</t>
  </si>
  <si>
    <t>新31-0035</t>
  </si>
  <si>
    <t>新31</t>
  </si>
  <si>
    <t>○</t>
  </si>
  <si>
    <t>厚労</t>
  </si>
  <si>
    <t>未来投資戦略2018（平成30年６月15日）
未来投資戦略2019（令和元年６月21日）
成長戦略フォローアップ（令和２年７月17日）</t>
    <phoneticPr fontId="5"/>
  </si>
  <si>
    <t>-</t>
    <phoneticPr fontId="5"/>
  </si>
  <si>
    <t>ホワイトカラー職種の職業能力を診断するのためのツール開発に向けた調査・研究の実施</t>
    <phoneticPr fontId="5"/>
  </si>
  <si>
    <t>60,500/1</t>
    <phoneticPr fontId="5"/>
  </si>
  <si>
    <t>-</t>
    <phoneticPr fontId="5"/>
  </si>
  <si>
    <t>全ての成果物を作成すること。</t>
    <phoneticPr fontId="5"/>
  </si>
  <si>
    <t>式</t>
    <rPh sb="0" eb="1">
      <t>シキ</t>
    </rPh>
    <phoneticPr fontId="5"/>
  </si>
  <si>
    <t>41,542/1</t>
    <phoneticPr fontId="5"/>
  </si>
  <si>
    <t>少子高齢化の進行に伴い労働力人口が減少する中、持続的な経済成長を実現するためには、一人ひとりの人材の質を高める「人づくり革命」に取り組むとともに、労働市場全体で人材の最適活用を進め、あらゆる人材が自らに適した仕事で生産性を最大限発揮する必要がある。
そのためには、転職が不利にならない柔軟な労働市場を形成する必要があり、主体的なキャリア形成を支えるインフラの整備等、職業能力の「見える化」の推進は優先度が高い事業である。</t>
    <phoneticPr fontId="5"/>
  </si>
  <si>
    <t>有</t>
  </si>
  <si>
    <t>無</t>
  </si>
  <si>
    <t>‐</t>
  </si>
  <si>
    <t>成果目標は設定していないが、代替的な達成目標を満たす実績であった。</t>
    <phoneticPr fontId="5"/>
  </si>
  <si>
    <t>一般競争入札により選定した結果、入札額が予定価格よりも低額であったため、不用が生じた。</t>
    <rPh sb="0" eb="2">
      <t>イッパン</t>
    </rPh>
    <rPh sb="2" eb="4">
      <t>キョウソウ</t>
    </rPh>
    <rPh sb="4" eb="6">
      <t>ニュウサツ</t>
    </rPh>
    <rPh sb="9" eb="11">
      <t>センテイ</t>
    </rPh>
    <rPh sb="13" eb="15">
      <t>ケッカ</t>
    </rPh>
    <rPh sb="16" eb="18">
      <t>ニュウサツ</t>
    </rPh>
    <rPh sb="18" eb="19">
      <t>ガク</t>
    </rPh>
    <rPh sb="20" eb="22">
      <t>ヨテイ</t>
    </rPh>
    <rPh sb="22" eb="24">
      <t>カカク</t>
    </rPh>
    <rPh sb="27" eb="29">
      <t>テイガク</t>
    </rPh>
    <rPh sb="36" eb="38">
      <t>フヨウ</t>
    </rPh>
    <rPh sb="39" eb="40">
      <t>ショウ</t>
    </rPh>
    <phoneticPr fontId="5"/>
  </si>
  <si>
    <t>費用・使途は事業に必要なものに限定している。</t>
    <rPh sb="0" eb="2">
      <t>ヒヨウ</t>
    </rPh>
    <rPh sb="3" eb="5">
      <t>シト</t>
    </rPh>
    <rPh sb="6" eb="8">
      <t>ジギョウ</t>
    </rPh>
    <rPh sb="9" eb="11">
      <t>ヒツヨウ</t>
    </rPh>
    <rPh sb="15" eb="17">
      <t>ゲンテイ</t>
    </rPh>
    <phoneticPr fontId="5"/>
  </si>
  <si>
    <t>少子高齢化の進行に伴い労働力人口が減少する中、持続的な経済成長を実現するためには、一人ひとりの人材の質を高める「人づくり革命」に取り組むとともに、労働市場全体で人材の最適活用を進め、あらゆる人材が自らに適した仕事で生産性を最大限発揮する必要がある。
そのためには、転職が不利にならない柔軟な労働市場を形成する必要があり、主体的なキャリア形成を支えるインフラの整備等、職業能力の「見える化」の推進が求められており、国民や社会のニーズを的確に反映したものである。</t>
    <phoneticPr fontId="5"/>
  </si>
  <si>
    <t>職業能力の「見える化」の基盤整備を進める事業であり、このことは国が実施すべき事業である。</t>
    <phoneticPr fontId="5"/>
  </si>
  <si>
    <t>調査・研究について、専門的な知見を有する事業者に委託しているものであり、他の手段・方法等は考えられない。</t>
    <phoneticPr fontId="5"/>
  </si>
  <si>
    <t>いずれの活動実績も当初見込みどおりの実績となっており、適切なものといえる。</t>
    <phoneticPr fontId="5"/>
  </si>
  <si>
    <t>適切に予算を執行し、事業の目標が達成できており、このまま継続して事業を実施する。</t>
    <phoneticPr fontId="5"/>
  </si>
  <si>
    <t>「職業能力診断ツール」について、職業情報提供サイトとの連携及びキャリアコンサルティングにおける活用のための教材作成等を行う。</t>
    <rPh sb="29" eb="30">
      <t>オヨ</t>
    </rPh>
    <rPh sb="53" eb="55">
      <t>キョウザイ</t>
    </rPh>
    <rPh sb="55" eb="57">
      <t>サクセイ</t>
    </rPh>
    <rPh sb="57" eb="58">
      <t>トウ</t>
    </rPh>
    <rPh sb="59" eb="60">
      <t>オコナ</t>
    </rPh>
    <phoneticPr fontId="5"/>
  </si>
  <si>
    <t>A.ＰｗＣコンサルティング合同会社</t>
    <rPh sb="13" eb="15">
      <t>ゴウドウ</t>
    </rPh>
    <rPh sb="15" eb="17">
      <t>ガイシャ</t>
    </rPh>
    <phoneticPr fontId="5"/>
  </si>
  <si>
    <t>人件費</t>
    <rPh sb="0" eb="3">
      <t>ジンケンヒ</t>
    </rPh>
    <phoneticPr fontId="5"/>
  </si>
  <si>
    <t>給与等</t>
    <rPh sb="0" eb="2">
      <t>キュウヨ</t>
    </rPh>
    <rPh sb="2" eb="3">
      <t>トウ</t>
    </rPh>
    <phoneticPr fontId="5"/>
  </si>
  <si>
    <t>事業費</t>
    <rPh sb="0" eb="3">
      <t>ジギョウヒ</t>
    </rPh>
    <phoneticPr fontId="5"/>
  </si>
  <si>
    <t>研究会の運営、アンケート調査の実施等</t>
    <rPh sb="0" eb="3">
      <t>ケンキュウカイ</t>
    </rPh>
    <rPh sb="4" eb="6">
      <t>ウンエイ</t>
    </rPh>
    <rPh sb="12" eb="14">
      <t>チョウサ</t>
    </rPh>
    <rPh sb="15" eb="17">
      <t>ジッシ</t>
    </rPh>
    <rPh sb="17" eb="18">
      <t>トウ</t>
    </rPh>
    <phoneticPr fontId="5"/>
  </si>
  <si>
    <t>消費税</t>
    <rPh sb="0" eb="3">
      <t>ショウヒゼイ</t>
    </rPh>
    <phoneticPr fontId="5"/>
  </si>
  <si>
    <t>一般管理費</t>
    <rPh sb="0" eb="2">
      <t>イッパン</t>
    </rPh>
    <rPh sb="2" eb="5">
      <t>カンリヒ</t>
    </rPh>
    <phoneticPr fontId="5"/>
  </si>
  <si>
    <t>ＰｗＣコンサルティング合同会社</t>
    <rPh sb="11" eb="13">
      <t>ゴウドウ</t>
    </rPh>
    <rPh sb="13" eb="15">
      <t>ガイシャ</t>
    </rPh>
    <phoneticPr fontId="5"/>
  </si>
  <si>
    <t>職業能力の診断を行うツールの開発に向けた調査・研究</t>
    <rPh sb="0" eb="2">
      <t>ショクギョウ</t>
    </rPh>
    <rPh sb="2" eb="4">
      <t>ノウリョク</t>
    </rPh>
    <rPh sb="5" eb="7">
      <t>シンダン</t>
    </rPh>
    <rPh sb="8" eb="9">
      <t>オコナ</t>
    </rPh>
    <rPh sb="14" eb="16">
      <t>カイハツ</t>
    </rPh>
    <rPh sb="17" eb="18">
      <t>ム</t>
    </rPh>
    <rPh sb="20" eb="22">
      <t>チョウサ</t>
    </rPh>
    <rPh sb="23" eb="25">
      <t>ケンキュウ</t>
    </rPh>
    <phoneticPr fontId="5"/>
  </si>
  <si>
    <t>株式会社エヌアイエスプラス</t>
    <phoneticPr fontId="5"/>
  </si>
  <si>
    <t>事務費</t>
    <rPh sb="0" eb="3">
      <t>ジムヒ</t>
    </rPh>
    <phoneticPr fontId="5"/>
  </si>
  <si>
    <t>認定社内検定制度の実地調査、非常勤職員給与等</t>
    <phoneticPr fontId="5"/>
  </si>
  <si>
    <t>B.株式会社エヌアイエスプラス</t>
    <phoneticPr fontId="5"/>
  </si>
  <si>
    <t>C.事務費</t>
    <rPh sb="2" eb="5">
      <t>ジムヒ</t>
    </rPh>
    <phoneticPr fontId="5"/>
  </si>
  <si>
    <t>給与等</t>
    <phoneticPr fontId="5"/>
  </si>
  <si>
    <t>委員会の運営、セミナーの実施</t>
    <rPh sb="0" eb="3">
      <t>イインカイ</t>
    </rPh>
    <rPh sb="4" eb="6">
      <t>ウンエイ</t>
    </rPh>
    <rPh sb="12" eb="14">
      <t>ジッシ</t>
    </rPh>
    <phoneticPr fontId="5"/>
  </si>
  <si>
    <t>活動実績及び代替目標について達成できており、事業の目的に資するものと判断することができる。</t>
    <rPh sb="0" eb="2">
      <t>カツドウ</t>
    </rPh>
    <rPh sb="2" eb="4">
      <t>ジッセキ</t>
    </rPh>
    <rPh sb="4" eb="5">
      <t>オヨ</t>
    </rPh>
    <rPh sb="6" eb="8">
      <t>ダイタイ</t>
    </rPh>
    <rPh sb="8" eb="10">
      <t>モクヒョウ</t>
    </rPh>
    <rPh sb="14" eb="16">
      <t>タッセイ</t>
    </rPh>
    <phoneticPr fontId="5"/>
  </si>
  <si>
    <t>マニュアルの作成やセミナーの実施等による職業能力評価制度の普及促進</t>
    <rPh sb="6" eb="8">
      <t>サクセイ</t>
    </rPh>
    <rPh sb="14" eb="16">
      <t>ジッシ</t>
    </rPh>
    <rPh sb="16" eb="17">
      <t>トウ</t>
    </rPh>
    <rPh sb="29" eb="31">
      <t>フキュウ</t>
    </rPh>
    <rPh sb="31" eb="33">
      <t>ソクシン</t>
    </rPh>
    <phoneticPr fontId="5"/>
  </si>
  <si>
    <t>人事、経理などの、いわゆる「資格」による職業能力の診断が困難なホワイトカラー職種において、「職業能力評価基準」等のデータから、職業能力の診断を行うツールの開発に向けた調査・研究を行う。</t>
    <phoneticPr fontId="5"/>
  </si>
  <si>
    <t>庁費</t>
    <rPh sb="0" eb="2">
      <t>チョウヒ</t>
    </rPh>
    <phoneticPr fontId="5"/>
  </si>
  <si>
    <t>非常勤職員賃金</t>
    <rPh sb="0" eb="3">
      <t>ヒジョウキン</t>
    </rPh>
    <rPh sb="3" eb="5">
      <t>ショクイン</t>
    </rPh>
    <rPh sb="5" eb="7">
      <t>チンギン</t>
    </rPh>
    <phoneticPr fontId="5"/>
  </si>
  <si>
    <t>令和２年度までの調査研究をもとに開発する「職業能力診断ツール」について、職業情報提供サイトとの連携及びキャリアコンサルティングにおける活用のための教材作成等を行うことを通じて職業能力の「見える化」が推進されるため、多様な職業能力開発の機会の確保に繋がる。</t>
    <rPh sb="77" eb="78">
      <t>トウ</t>
    </rPh>
    <rPh sb="79" eb="80">
      <t>オコナ</t>
    </rPh>
    <phoneticPr fontId="5"/>
  </si>
  <si>
    <t>職業能力診断ツール開発に向けた調査研究結果については、令和３年度以降の事業実施に活用することとしている。</t>
    <rPh sb="0" eb="2">
      <t>ショクギョウ</t>
    </rPh>
    <rPh sb="2" eb="4">
      <t>ノウリョク</t>
    </rPh>
    <rPh sb="4" eb="6">
      <t>シンダン</t>
    </rPh>
    <rPh sb="9" eb="11">
      <t>カイハツ</t>
    </rPh>
    <rPh sb="12" eb="13">
      <t>ム</t>
    </rPh>
    <rPh sb="15" eb="17">
      <t>チョウサ</t>
    </rPh>
    <rPh sb="17" eb="19">
      <t>ケンキュウ</t>
    </rPh>
    <rPh sb="19" eb="21">
      <t>ケッカ</t>
    </rPh>
    <rPh sb="40" eb="42">
      <t>カツヨウ</t>
    </rPh>
    <phoneticPr fontId="5"/>
  </si>
  <si>
    <t>本事業は実態調査や調査・研究及び開発を行うものであることから定量的な目標を設定することができない。</t>
    <rPh sb="14" eb="15">
      <t>オヨ</t>
    </rPh>
    <rPh sb="16" eb="18">
      <t>カイハツ</t>
    </rPh>
    <phoneticPr fontId="5"/>
  </si>
  <si>
    <t>「職業能力診断ツール」の職業情報提供サイトとの連携及びキャリアコンサルティングにおける活用に向けた調査・研究の実施</t>
    <rPh sb="1" eb="3">
      <t>ショクギョウ</t>
    </rPh>
    <rPh sb="3" eb="5">
      <t>ノウリョク</t>
    </rPh>
    <rPh sb="5" eb="7">
      <t>シンダン</t>
    </rPh>
    <rPh sb="25" eb="26">
      <t>オヨ</t>
    </rPh>
    <rPh sb="46" eb="47">
      <t>ム</t>
    </rPh>
    <rPh sb="49" eb="51">
      <t>チョウサ</t>
    </rPh>
    <rPh sb="52" eb="54">
      <t>ケンキュウ</t>
    </rPh>
    <rPh sb="55" eb="57">
      <t>ジッシ</t>
    </rPh>
    <phoneticPr fontId="5"/>
  </si>
  <si>
    <t>△</t>
  </si>
  <si>
    <t>-</t>
    <phoneticPr fontId="5"/>
  </si>
  <si>
    <t>一部の事業において、一者応札となったことから、令和４年度においては、一者応札の改善に向けて公示期間の延長等を行う。</t>
    <rPh sb="0" eb="2">
      <t>イチブ</t>
    </rPh>
    <rPh sb="3" eb="5">
      <t>ジギョウ</t>
    </rPh>
    <rPh sb="10" eb="11">
      <t>イチ</t>
    </rPh>
    <rPh sb="11" eb="12">
      <t>シャ</t>
    </rPh>
    <rPh sb="12" eb="14">
      <t>オウサツ</t>
    </rPh>
    <rPh sb="23" eb="25">
      <t>レイワ</t>
    </rPh>
    <rPh sb="26" eb="28">
      <t>ネンド</t>
    </rPh>
    <rPh sb="34" eb="35">
      <t>イチ</t>
    </rPh>
    <rPh sb="35" eb="36">
      <t>シャ</t>
    </rPh>
    <rPh sb="36" eb="38">
      <t>オウサツ</t>
    </rPh>
    <rPh sb="39" eb="41">
      <t>カイゼン</t>
    </rPh>
    <rPh sb="42" eb="43">
      <t>ム</t>
    </rPh>
    <rPh sb="45" eb="47">
      <t>コウジ</t>
    </rPh>
    <rPh sb="47" eb="49">
      <t>キカン</t>
    </rPh>
    <rPh sb="50" eb="52">
      <t>エンチョウ</t>
    </rPh>
    <rPh sb="52" eb="53">
      <t>トウ</t>
    </rPh>
    <rPh sb="54" eb="55">
      <t>オコナ</t>
    </rPh>
    <phoneticPr fontId="5"/>
  </si>
  <si>
    <t>コストについては、職業能力診断ツール開発に向けた調査研究を実施することを踏まえると妥当な水準であるが、今後もコスト削減に努める。
なお、令和２年度の単位当たりコストが増加しているが、令和元年度の事業内容（診断ツールの作成に向けた調査）と令和２年度の事業内容（診断ツールの作成に向けたデータ分析）が異なるため、単純に比較できないところであるが、令和２年度の事業内容（診断ツールの作成に向けたデータ分析）を踏まえると妥当な水準と考え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</si>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</sst>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78440</xdr:colOff>
      <xdr:row>750</xdr:row>
      <xdr:rowOff>22412</xdr:rowOff>
    </xdr:from>
    <xdr:to>
      <xdr:col>34</xdr:col>
      <xdr:colOff>138309</xdr:colOff>
      <xdr:row>752</xdr:row>
      <xdr:rowOff>37430</xdr:rowOff>
    </xdr:to>
    <xdr:sp macro="" textlink="">
      <xdr:nvSpPr>
        <xdr:cNvPr id="49" name="テキスト ボックス 48"/>
        <xdr:cNvSpPr txBox="1"/>
      </xdr:nvSpPr>
      <xdr:spPr>
        <a:xfrm>
          <a:off x="5121087" y="52622824"/>
          <a:ext cx="1875222" cy="709782"/>
        </a:xfrm>
        <a:prstGeom prst="rect">
          <a:avLst/>
        </a:prstGeom>
        <a:solidFill>
          <a:schemeClr val="lt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８１百万円</a:t>
          </a:r>
        </a:p>
      </xdr:txBody>
    </xdr:sp>
    <xdr:clientData/>
  </xdr:twoCellAnchor>
  <xdr:twoCellAnchor>
    <xdr:from>
      <xdr:col>39</xdr:col>
      <xdr:colOff>112059</xdr:colOff>
      <xdr:row>750</xdr:row>
      <xdr:rowOff>22412</xdr:rowOff>
    </xdr:from>
    <xdr:to>
      <xdr:col>48</xdr:col>
      <xdr:colOff>83028</xdr:colOff>
      <xdr:row>752</xdr:row>
      <xdr:rowOff>40605</xdr:rowOff>
    </xdr:to>
    <xdr:sp macro="" textlink="">
      <xdr:nvSpPr>
        <xdr:cNvPr id="51" name="テキスト ボックス 50"/>
        <xdr:cNvSpPr txBox="1"/>
      </xdr:nvSpPr>
      <xdr:spPr>
        <a:xfrm>
          <a:off x="7978588" y="52622824"/>
          <a:ext cx="1786322" cy="712957"/>
        </a:xfrm>
        <a:prstGeom prst="rect">
          <a:avLst/>
        </a:prstGeom>
        <a:solidFill>
          <a:schemeClr val="lt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Ｃ．事務費</a:t>
          </a:r>
          <a:endParaRPr kumimoji="1" lang="en-US" altLang="ja-JP" sz="1100"/>
        </a:p>
        <a:p>
          <a:pPr algn="ctr"/>
          <a:r>
            <a:rPr kumimoji="1" lang="ja-JP" altLang="en-US" sz="1100"/>
            <a:t>８百万円</a:t>
          </a:r>
        </a:p>
      </xdr:txBody>
    </xdr:sp>
    <xdr:clientData/>
  </xdr:twoCellAnchor>
  <xdr:twoCellAnchor>
    <xdr:from>
      <xdr:col>9</xdr:col>
      <xdr:colOff>22412</xdr:colOff>
      <xdr:row>749</xdr:row>
      <xdr:rowOff>280148</xdr:rowOff>
    </xdr:from>
    <xdr:to>
      <xdr:col>23</xdr:col>
      <xdr:colOff>74920</xdr:colOff>
      <xdr:row>753</xdr:row>
      <xdr:rowOff>138393</xdr:rowOff>
    </xdr:to>
    <xdr:sp macro="" textlink="">
      <xdr:nvSpPr>
        <xdr:cNvPr id="52" name="大かっこ 51"/>
        <xdr:cNvSpPr/>
      </xdr:nvSpPr>
      <xdr:spPr>
        <a:xfrm>
          <a:off x="1837765" y="52533177"/>
          <a:ext cx="2876390" cy="12477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少子高齢化の進行に伴い労働力人口が減少する中、持続的な経済成長を実現するため、主体的なキャリア形成を支えるインフラの整備等、職業能力の「見える化」を推進する。</a:t>
          </a:r>
        </a:p>
        <a:p>
          <a:pPr algn="l"/>
          <a:endParaRPr kumimoji="1" lang="ja-JP" altLang="en-US" sz="1100"/>
        </a:p>
      </xdr:txBody>
    </xdr:sp>
    <xdr:clientData/>
  </xdr:twoCellAnchor>
  <xdr:twoCellAnchor>
    <xdr:from>
      <xdr:col>34</xdr:col>
      <xdr:colOff>134470</xdr:colOff>
      <xdr:row>751</xdr:row>
      <xdr:rowOff>11206</xdr:rowOff>
    </xdr:from>
    <xdr:to>
      <xdr:col>39</xdr:col>
      <xdr:colOff>94987</xdr:colOff>
      <xdr:row>751</xdr:row>
      <xdr:rowOff>12981</xdr:rowOff>
    </xdr:to>
    <xdr:cxnSp macro="">
      <xdr:nvCxnSpPr>
        <xdr:cNvPr id="54" name="直線コネクタ 53"/>
        <xdr:cNvCxnSpPr/>
      </xdr:nvCxnSpPr>
      <xdr:spPr>
        <a:xfrm flipV="1">
          <a:off x="6992470" y="52959000"/>
          <a:ext cx="969046" cy="1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190500</xdr:colOff>
      <xdr:row>752</xdr:row>
      <xdr:rowOff>33618</xdr:rowOff>
    </xdr:from>
    <xdr:to>
      <xdr:col>29</xdr:col>
      <xdr:colOff>190688</xdr:colOff>
      <xdr:row>754</xdr:row>
      <xdr:rowOff>27091</xdr:rowOff>
    </xdr:to>
    <xdr:cxnSp macro="">
      <xdr:nvCxnSpPr>
        <xdr:cNvPr id="55" name="直線コネクタ 54"/>
        <xdr:cNvCxnSpPr/>
      </xdr:nvCxnSpPr>
      <xdr:spPr>
        <a:xfrm flipH="1">
          <a:off x="6039971" y="53328794"/>
          <a:ext cx="188" cy="6882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168088</xdr:colOff>
      <xdr:row>754</xdr:row>
      <xdr:rowOff>22412</xdr:rowOff>
    </xdr:from>
    <xdr:to>
      <xdr:col>38</xdr:col>
      <xdr:colOff>193301</xdr:colOff>
      <xdr:row>754</xdr:row>
      <xdr:rowOff>22412</xdr:rowOff>
    </xdr:to>
    <xdr:cxnSp macro="">
      <xdr:nvCxnSpPr>
        <xdr:cNvPr id="56" name="直線コネクタ 55"/>
        <xdr:cNvCxnSpPr/>
      </xdr:nvCxnSpPr>
      <xdr:spPr>
        <a:xfrm>
          <a:off x="4000500" y="54012353"/>
          <a:ext cx="38576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190500</xdr:colOff>
      <xdr:row>754</xdr:row>
      <xdr:rowOff>33618</xdr:rowOff>
    </xdr:from>
    <xdr:to>
      <xdr:col>38</xdr:col>
      <xdr:colOff>190500</xdr:colOff>
      <xdr:row>757</xdr:row>
      <xdr:rowOff>180393</xdr:rowOff>
    </xdr:to>
    <xdr:cxnSp macro="">
      <xdr:nvCxnSpPr>
        <xdr:cNvPr id="57" name="直線矢印コネクタ 56"/>
        <xdr:cNvCxnSpPr/>
      </xdr:nvCxnSpPr>
      <xdr:spPr>
        <a:xfrm>
          <a:off x="7744239" y="54566314"/>
          <a:ext cx="0" cy="121523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166529</xdr:colOff>
      <xdr:row>754</xdr:row>
      <xdr:rowOff>26213</xdr:rowOff>
    </xdr:from>
    <xdr:to>
      <xdr:col>19</xdr:col>
      <xdr:colOff>166529</xdr:colOff>
      <xdr:row>757</xdr:row>
      <xdr:rowOff>172988</xdr:rowOff>
    </xdr:to>
    <xdr:cxnSp macro="">
      <xdr:nvCxnSpPr>
        <xdr:cNvPr id="58" name="直線矢印コネクタ 57"/>
        <xdr:cNvCxnSpPr/>
      </xdr:nvCxnSpPr>
      <xdr:spPr>
        <a:xfrm>
          <a:off x="3943399" y="54558909"/>
          <a:ext cx="0" cy="121523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132518</xdr:colOff>
      <xdr:row>757</xdr:row>
      <xdr:rowOff>207065</xdr:rowOff>
    </xdr:from>
    <xdr:to>
      <xdr:col>27</xdr:col>
      <xdr:colOff>24844</xdr:colOff>
      <xdr:row>758</xdr:row>
      <xdr:rowOff>228574</xdr:rowOff>
    </xdr:to>
    <xdr:sp macro="" textlink="">
      <xdr:nvSpPr>
        <xdr:cNvPr id="59" name="テキスト ボックス 58"/>
        <xdr:cNvSpPr txBox="1"/>
      </xdr:nvSpPr>
      <xdr:spPr>
        <a:xfrm>
          <a:off x="2517909" y="55394087"/>
          <a:ext cx="2874065" cy="377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一般競争（総合評価）</a:t>
          </a:r>
          <a:r>
            <a:rPr kumimoji="1" lang="en-US" altLang="ja-JP" sz="1100"/>
            <a:t>】</a:t>
          </a:r>
          <a:endParaRPr kumimoji="1" lang="ja-JP" altLang="en-US" sz="1100"/>
        </a:p>
      </xdr:txBody>
    </xdr:sp>
    <xdr:clientData/>
  </xdr:twoCellAnchor>
  <xdr:twoCellAnchor>
    <xdr:from>
      <xdr:col>13</xdr:col>
      <xdr:colOff>157368</xdr:colOff>
      <xdr:row>758</xdr:row>
      <xdr:rowOff>190502</xdr:rowOff>
    </xdr:from>
    <xdr:to>
      <xdr:col>26</xdr:col>
      <xdr:colOff>22240</xdr:colOff>
      <xdr:row>761</xdr:row>
      <xdr:rowOff>15324</xdr:rowOff>
    </xdr:to>
    <xdr:sp macro="" textlink="">
      <xdr:nvSpPr>
        <xdr:cNvPr id="60" name="テキスト ボックス 59"/>
        <xdr:cNvSpPr txBox="1"/>
      </xdr:nvSpPr>
      <xdr:spPr>
        <a:xfrm>
          <a:off x="2741542" y="55733676"/>
          <a:ext cx="2449046" cy="893278"/>
        </a:xfrm>
        <a:prstGeom prst="rect">
          <a:avLst/>
        </a:prstGeom>
        <a:solidFill>
          <a:schemeClr val="lt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100"/>
            <a:t>【</a:t>
          </a:r>
          <a:r>
            <a:rPr kumimoji="1" lang="ja-JP" altLang="en-US" sz="1100"/>
            <a:t>職業能力診断ツールの調査研究</a:t>
          </a:r>
          <a:r>
            <a:rPr kumimoji="1" lang="en-US" altLang="ja-JP" sz="1100"/>
            <a:t>】</a:t>
          </a:r>
        </a:p>
        <a:p>
          <a:pPr algn="ctr"/>
          <a:r>
            <a:rPr kumimoji="1" lang="ja-JP" altLang="en-US" sz="1100"/>
            <a:t>Ａ．ＰｗＣコンサルティング合同会社</a:t>
          </a:r>
          <a:endParaRPr kumimoji="1" lang="en-US" altLang="ja-JP" sz="1100"/>
        </a:p>
        <a:p>
          <a:pPr algn="ctr"/>
          <a:endParaRPr kumimoji="1" lang="en-US" altLang="ja-JP" sz="1100"/>
        </a:p>
        <a:p>
          <a:pPr algn="ctr"/>
          <a:r>
            <a:rPr kumimoji="1" lang="ja-JP" altLang="en-US" sz="1100"/>
            <a:t>６１百万円</a:t>
          </a:r>
        </a:p>
      </xdr:txBody>
    </xdr:sp>
    <xdr:clientData/>
  </xdr:twoCellAnchor>
  <xdr:twoCellAnchor>
    <xdr:from>
      <xdr:col>32</xdr:col>
      <xdr:colOff>177246</xdr:colOff>
      <xdr:row>758</xdr:row>
      <xdr:rowOff>202097</xdr:rowOff>
    </xdr:from>
    <xdr:to>
      <xdr:col>45</xdr:col>
      <xdr:colOff>42118</xdr:colOff>
      <xdr:row>761</xdr:row>
      <xdr:rowOff>26919</xdr:rowOff>
    </xdr:to>
    <xdr:sp macro="" textlink="">
      <xdr:nvSpPr>
        <xdr:cNvPr id="61" name="テキスト ボックス 60"/>
        <xdr:cNvSpPr txBox="1"/>
      </xdr:nvSpPr>
      <xdr:spPr>
        <a:xfrm>
          <a:off x="6538289" y="55745271"/>
          <a:ext cx="2449046" cy="893278"/>
        </a:xfrm>
        <a:prstGeom prst="rect">
          <a:avLst/>
        </a:prstGeom>
        <a:solidFill>
          <a:schemeClr val="lt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100"/>
            <a:t>【</a:t>
          </a:r>
          <a:r>
            <a:rPr kumimoji="1" lang="ja-JP" altLang="en-US" sz="1100"/>
            <a:t>職業能力評価制度の普及促進</a:t>
          </a:r>
          <a:r>
            <a:rPr kumimoji="1" lang="en-US" altLang="ja-JP" sz="1100"/>
            <a:t>】</a:t>
          </a:r>
        </a:p>
        <a:p>
          <a:pPr algn="ctr"/>
          <a:r>
            <a:rPr kumimoji="1" lang="ja-JP" altLang="en-US" sz="1100"/>
            <a:t>Ｂ．株式会社エヌアイエスプラス</a:t>
          </a:r>
          <a:endParaRPr kumimoji="1" lang="en-US" altLang="ja-JP" sz="1100"/>
        </a:p>
        <a:p>
          <a:pPr algn="ctr"/>
          <a:endParaRPr kumimoji="1" lang="en-US" altLang="ja-JP" sz="1100"/>
        </a:p>
        <a:p>
          <a:pPr algn="ctr"/>
          <a:r>
            <a:rPr kumimoji="1" lang="ja-JP" altLang="en-US" sz="1100"/>
            <a:t>１２百万円</a:t>
          </a:r>
        </a:p>
      </xdr:txBody>
    </xdr:sp>
    <xdr:clientData/>
  </xdr:twoCellAnchor>
  <xdr:twoCellAnchor>
    <xdr:from>
      <xdr:col>31</xdr:col>
      <xdr:colOff>160679</xdr:colOff>
      <xdr:row>757</xdr:row>
      <xdr:rowOff>218660</xdr:rowOff>
    </xdr:from>
    <xdr:to>
      <xdr:col>46</xdr:col>
      <xdr:colOff>53005</xdr:colOff>
      <xdr:row>758</xdr:row>
      <xdr:rowOff>240169</xdr:rowOff>
    </xdr:to>
    <xdr:sp macro="" textlink="">
      <xdr:nvSpPr>
        <xdr:cNvPr id="62" name="テキスト ボックス 61"/>
        <xdr:cNvSpPr txBox="1"/>
      </xdr:nvSpPr>
      <xdr:spPr>
        <a:xfrm>
          <a:off x="6322940" y="55405682"/>
          <a:ext cx="2874065" cy="377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一般競争（最低価格）</a:t>
          </a:r>
          <a:r>
            <a:rPr kumimoji="1" lang="en-US" altLang="ja-JP" sz="1100"/>
            <a:t>】</a:t>
          </a:r>
          <a:endParaRPr kumimoji="1" lang="ja-JP" altLang="en-US" sz="1100"/>
        </a:p>
      </xdr:txBody>
    </xdr:sp>
    <xdr:clientData/>
  </xdr:twoCellAnchor>
  <xdr:twoCellAnchor>
    <xdr:from>
      <xdr:col>11</xdr:col>
      <xdr:colOff>190500</xdr:colOff>
      <xdr:row>761</xdr:row>
      <xdr:rowOff>61291</xdr:rowOff>
    </xdr:from>
    <xdr:to>
      <xdr:col>27</xdr:col>
      <xdr:colOff>173934</xdr:colOff>
      <xdr:row>764</xdr:row>
      <xdr:rowOff>240196</xdr:rowOff>
    </xdr:to>
    <xdr:sp macro="" textlink="">
      <xdr:nvSpPr>
        <xdr:cNvPr id="63" name="大かっこ 62"/>
        <xdr:cNvSpPr/>
      </xdr:nvSpPr>
      <xdr:spPr>
        <a:xfrm>
          <a:off x="2377109" y="57087052"/>
          <a:ext cx="3163955" cy="12473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人事、経理などの、いわゆる「資格」による職業能力の診断が困難なホワイトカラー職種において、「職業能力評価基準」等のデータから、職業能力の診断を行うツールの開発に向けた調査・研究を行う。</a:t>
          </a:r>
        </a:p>
      </xdr:txBody>
    </xdr:sp>
    <xdr:clientData/>
  </xdr:twoCellAnchor>
  <xdr:twoCellAnchor>
    <xdr:from>
      <xdr:col>31</xdr:col>
      <xdr:colOff>28161</xdr:colOff>
      <xdr:row>761</xdr:row>
      <xdr:rowOff>72887</xdr:rowOff>
    </xdr:from>
    <xdr:to>
      <xdr:col>47</xdr:col>
      <xdr:colOff>11594</xdr:colOff>
      <xdr:row>764</xdr:row>
      <xdr:rowOff>115956</xdr:rowOff>
    </xdr:to>
    <xdr:sp macro="" textlink="">
      <xdr:nvSpPr>
        <xdr:cNvPr id="64" name="大かっこ 63"/>
        <xdr:cNvSpPr/>
      </xdr:nvSpPr>
      <xdr:spPr>
        <a:xfrm>
          <a:off x="6190422" y="56684517"/>
          <a:ext cx="3163955" cy="11115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職業能力評価基準導入マニュアルの作成やそれを用いたセミナーの開催等を通じ、職業能力評価制度の企業等への普及促進を行う。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115" zoomScaleNormal="75" zoomScaleSheetLayoutView="115" zoomScalePageLayoutView="85" workbookViewId="0">
      <selection activeCell="BJ702" sqref="BJ70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404</v>
      </c>
      <c r="AJ2" s="940" t="s">
        <v>736</v>
      </c>
      <c r="AK2" s="940"/>
      <c r="AL2" s="940"/>
      <c r="AM2" s="940"/>
      <c r="AN2" s="98" t="s">
        <v>404</v>
      </c>
      <c r="AO2" s="940">
        <v>20</v>
      </c>
      <c r="AP2" s="940"/>
      <c r="AQ2" s="940"/>
      <c r="AR2" s="99" t="s">
        <v>707</v>
      </c>
      <c r="AS2" s="946">
        <v>700</v>
      </c>
      <c r="AT2" s="946"/>
      <c r="AU2" s="946"/>
      <c r="AV2" s="98" t="str">
        <f>IF(AW2="","","-")</f>
        <v/>
      </c>
      <c r="AW2" s="906"/>
      <c r="AX2" s="906"/>
    </row>
    <row r="3" spans="1:50" ht="21" customHeight="1" thickBot="1" x14ac:dyDescent="0.2">
      <c r="A3" s="862" t="s">
        <v>700</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708</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709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712</v>
      </c>
      <c r="H5" s="835"/>
      <c r="I5" s="835"/>
      <c r="J5" s="835"/>
      <c r="K5" s="835"/>
      <c r="L5" s="835"/>
      <c r="M5" s="836" t="s">
        <v>66</v>
      </c>
      <c r="N5" s="837"/>
      <c r="O5" s="837"/>
      <c r="P5" s="837"/>
      <c r="Q5" s="837"/>
      <c r="R5" s="838"/>
      <c r="S5" s="839" t="s">
        <v>713</v>
      </c>
      <c r="T5" s="835"/>
      <c r="U5" s="835"/>
      <c r="V5" s="835"/>
      <c r="W5" s="835"/>
      <c r="X5" s="840"/>
      <c r="Y5" s="696" t="s">
        <v>3</v>
      </c>
      <c r="Z5" s="542"/>
      <c r="AA5" s="542"/>
      <c r="AB5" s="542"/>
      <c r="AC5" s="542"/>
      <c r="AD5" s="543"/>
      <c r="AE5" s="697" t="s">
        <v>714</v>
      </c>
      <c r="AF5" s="697"/>
      <c r="AG5" s="697"/>
      <c r="AH5" s="697"/>
      <c r="AI5" s="697"/>
      <c r="AJ5" s="697"/>
      <c r="AK5" s="697"/>
      <c r="AL5" s="697"/>
      <c r="AM5" s="697"/>
      <c r="AN5" s="697"/>
      <c r="AO5" s="697"/>
      <c r="AP5" s="698"/>
      <c r="AQ5" s="699" t="s">
        <v>711</v>
      </c>
      <c r="AR5" s="700"/>
      <c r="AS5" s="700"/>
      <c r="AT5" s="700"/>
      <c r="AU5" s="700"/>
      <c r="AV5" s="700"/>
      <c r="AW5" s="700"/>
      <c r="AX5" s="701"/>
    </row>
    <row r="6" spans="1:50" ht="39" customHeight="1" x14ac:dyDescent="0.15">
      <c r="A6" s="704" t="s">
        <v>4</v>
      </c>
      <c r="B6" s="705"/>
      <c r="C6" s="705"/>
      <c r="D6" s="705"/>
      <c r="E6" s="705"/>
      <c r="F6" s="705"/>
      <c r="G6" s="389" t="str">
        <f>入力規則等!F39</f>
        <v>労働保険特別会計雇用勘定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18" t="s">
        <v>387</v>
      </c>
      <c r="Z7" s="439"/>
      <c r="AA7" s="439"/>
      <c r="AB7" s="439"/>
      <c r="AC7" s="439"/>
      <c r="AD7" s="919"/>
      <c r="AE7" s="907" t="s">
        <v>737</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716</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776</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388</v>
      </c>
      <c r="Q12" s="441"/>
      <c r="R12" s="441"/>
      <c r="S12" s="441"/>
      <c r="T12" s="441"/>
      <c r="U12" s="441"/>
      <c r="V12" s="442"/>
      <c r="W12" s="446" t="s">
        <v>410</v>
      </c>
      <c r="X12" s="441"/>
      <c r="Y12" s="441"/>
      <c r="Z12" s="441"/>
      <c r="AA12" s="441"/>
      <c r="AB12" s="441"/>
      <c r="AC12" s="442"/>
      <c r="AD12" s="446" t="s">
        <v>697</v>
      </c>
      <c r="AE12" s="441"/>
      <c r="AF12" s="441"/>
      <c r="AG12" s="441"/>
      <c r="AH12" s="441"/>
      <c r="AI12" s="441"/>
      <c r="AJ12" s="442"/>
      <c r="AK12" s="446" t="s">
        <v>701</v>
      </c>
      <c r="AL12" s="441"/>
      <c r="AM12" s="441"/>
      <c r="AN12" s="441"/>
      <c r="AO12" s="441"/>
      <c r="AP12" s="441"/>
      <c r="AQ12" s="442"/>
      <c r="AR12" s="446" t="s">
        <v>702</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717</v>
      </c>
      <c r="Q13" s="656"/>
      <c r="R13" s="656"/>
      <c r="S13" s="656"/>
      <c r="T13" s="656"/>
      <c r="U13" s="656"/>
      <c r="V13" s="657"/>
      <c r="W13" s="655">
        <v>93</v>
      </c>
      <c r="X13" s="656"/>
      <c r="Y13" s="656"/>
      <c r="Z13" s="656"/>
      <c r="AA13" s="656"/>
      <c r="AB13" s="656"/>
      <c r="AC13" s="657"/>
      <c r="AD13" s="655">
        <v>113</v>
      </c>
      <c r="AE13" s="656"/>
      <c r="AF13" s="656"/>
      <c r="AG13" s="656"/>
      <c r="AH13" s="656"/>
      <c r="AI13" s="656"/>
      <c r="AJ13" s="657"/>
      <c r="AK13" s="655">
        <v>60</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717</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717</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v>-5</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93</v>
      </c>
      <c r="X18" s="874"/>
      <c r="Y18" s="874"/>
      <c r="Z18" s="874"/>
      <c r="AA18" s="874"/>
      <c r="AB18" s="874"/>
      <c r="AC18" s="875"/>
      <c r="AD18" s="873">
        <f>SUM(AD13:AJ17)</f>
        <v>108</v>
      </c>
      <c r="AE18" s="874"/>
      <c r="AF18" s="874"/>
      <c r="AG18" s="874"/>
      <c r="AH18" s="874"/>
      <c r="AI18" s="874"/>
      <c r="AJ18" s="875"/>
      <c r="AK18" s="873">
        <f>SUM(AK13:AQ17)</f>
        <v>60</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48</v>
      </c>
      <c r="X19" s="656"/>
      <c r="Y19" s="656"/>
      <c r="Z19" s="656"/>
      <c r="AA19" s="656"/>
      <c r="AB19" s="656"/>
      <c r="AC19" s="657"/>
      <c r="AD19" s="655">
        <v>81</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f t="shared" ref="W20" si="0">IF(W18=0, "-", SUM(W19)/W18)</f>
        <v>0.5161290322580645</v>
      </c>
      <c r="X20" s="316"/>
      <c r="Y20" s="316"/>
      <c r="Z20" s="316"/>
      <c r="AA20" s="316"/>
      <c r="AB20" s="316"/>
      <c r="AC20" s="316"/>
      <c r="AD20" s="316">
        <f t="shared" ref="AD20" si="1">IF(AD18=0, "-", SUM(AD19)/AD18)</f>
        <v>0.75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353</v>
      </c>
      <c r="H21" s="315"/>
      <c r="I21" s="315"/>
      <c r="J21" s="315"/>
      <c r="K21" s="315"/>
      <c r="L21" s="315"/>
      <c r="M21" s="315"/>
      <c r="N21" s="315"/>
      <c r="O21" s="315"/>
      <c r="P21" s="316" t="str">
        <f>IF(P19=0, "-", SUM(P19)/SUM(P13,P14))</f>
        <v>-</v>
      </c>
      <c r="Q21" s="316"/>
      <c r="R21" s="316"/>
      <c r="S21" s="316"/>
      <c r="T21" s="316"/>
      <c r="U21" s="316"/>
      <c r="V21" s="316"/>
      <c r="W21" s="316">
        <f t="shared" ref="W21" si="2">IF(W19=0, "-", SUM(W19)/SUM(W13,W14))</f>
        <v>0.5161290322580645</v>
      </c>
      <c r="X21" s="316"/>
      <c r="Y21" s="316"/>
      <c r="Z21" s="316"/>
      <c r="AA21" s="316"/>
      <c r="AB21" s="316"/>
      <c r="AC21" s="316"/>
      <c r="AD21" s="316">
        <f t="shared" ref="AD21" si="3">IF(AD19=0, "-", SUM(AD19)/SUM(AD13,AD14))</f>
        <v>0.7168141592920354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705</v>
      </c>
      <c r="B22" s="969"/>
      <c r="C22" s="969"/>
      <c r="D22" s="969"/>
      <c r="E22" s="969"/>
      <c r="F22" s="970"/>
      <c r="G22" s="964" t="s">
        <v>332</v>
      </c>
      <c r="H22" s="222"/>
      <c r="I22" s="222"/>
      <c r="J22" s="222"/>
      <c r="K22" s="222"/>
      <c r="L22" s="222"/>
      <c r="M22" s="222"/>
      <c r="N22" s="222"/>
      <c r="O22" s="223"/>
      <c r="P22" s="929" t="s">
        <v>703</v>
      </c>
      <c r="Q22" s="222"/>
      <c r="R22" s="222"/>
      <c r="S22" s="222"/>
      <c r="T22" s="222"/>
      <c r="U22" s="222"/>
      <c r="V22" s="223"/>
      <c r="W22" s="929" t="s">
        <v>704</v>
      </c>
      <c r="X22" s="222"/>
      <c r="Y22" s="222"/>
      <c r="Z22" s="222"/>
      <c r="AA22" s="222"/>
      <c r="AB22" s="222"/>
      <c r="AC22" s="223"/>
      <c r="AD22" s="929" t="s">
        <v>331</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718</v>
      </c>
      <c r="H23" s="966"/>
      <c r="I23" s="966"/>
      <c r="J23" s="966"/>
      <c r="K23" s="966"/>
      <c r="L23" s="966"/>
      <c r="M23" s="966"/>
      <c r="N23" s="966"/>
      <c r="O23" s="967"/>
      <c r="P23" s="915">
        <v>41</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719</v>
      </c>
      <c r="H24" s="932"/>
      <c r="I24" s="932"/>
      <c r="J24" s="932"/>
      <c r="K24" s="932"/>
      <c r="L24" s="932"/>
      <c r="M24" s="932"/>
      <c r="N24" s="932"/>
      <c r="O24" s="933"/>
      <c r="P24" s="655">
        <v>10</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720</v>
      </c>
      <c r="H25" s="932"/>
      <c r="I25" s="932"/>
      <c r="J25" s="932"/>
      <c r="K25" s="932"/>
      <c r="L25" s="932"/>
      <c r="M25" s="932"/>
      <c r="N25" s="932"/>
      <c r="O25" s="933"/>
      <c r="P25" s="655">
        <v>4</v>
      </c>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721</v>
      </c>
      <c r="H26" s="932"/>
      <c r="I26" s="932"/>
      <c r="J26" s="932"/>
      <c r="K26" s="932"/>
      <c r="L26" s="932"/>
      <c r="M26" s="932"/>
      <c r="N26" s="932"/>
      <c r="O26" s="933"/>
      <c r="P26" s="655">
        <v>3</v>
      </c>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722</v>
      </c>
      <c r="H27" s="932"/>
      <c r="I27" s="932"/>
      <c r="J27" s="932"/>
      <c r="K27" s="932"/>
      <c r="L27" s="932"/>
      <c r="M27" s="932"/>
      <c r="N27" s="932"/>
      <c r="O27" s="933"/>
      <c r="P27" s="655">
        <v>2</v>
      </c>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336</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333</v>
      </c>
      <c r="H29" s="938"/>
      <c r="I29" s="938"/>
      <c r="J29" s="938"/>
      <c r="K29" s="938"/>
      <c r="L29" s="938"/>
      <c r="M29" s="938"/>
      <c r="N29" s="938"/>
      <c r="O29" s="939"/>
      <c r="P29" s="655">
        <f>AK13</f>
        <v>60</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348</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388</v>
      </c>
      <c r="AF30" s="854"/>
      <c r="AG30" s="854"/>
      <c r="AH30" s="855"/>
      <c r="AI30" s="910" t="s">
        <v>410</v>
      </c>
      <c r="AJ30" s="910"/>
      <c r="AK30" s="910"/>
      <c r="AL30" s="853"/>
      <c r="AM30" s="910" t="s">
        <v>507</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717</v>
      </c>
      <c r="AR31" s="201"/>
      <c r="AS31" s="136" t="s">
        <v>233</v>
      </c>
      <c r="AT31" s="137"/>
      <c r="AU31" s="200" t="s">
        <v>717</v>
      </c>
      <c r="AV31" s="200"/>
      <c r="AW31" s="392" t="s">
        <v>179</v>
      </c>
      <c r="AX31" s="393"/>
    </row>
    <row r="32" spans="1:50" ht="23.25" customHeight="1" x14ac:dyDescent="0.15">
      <c r="A32" s="397"/>
      <c r="B32" s="395"/>
      <c r="C32" s="395"/>
      <c r="D32" s="395"/>
      <c r="E32" s="395"/>
      <c r="F32" s="396"/>
      <c r="G32" s="563" t="s">
        <v>717</v>
      </c>
      <c r="H32" s="564"/>
      <c r="I32" s="564"/>
      <c r="J32" s="564"/>
      <c r="K32" s="564"/>
      <c r="L32" s="564"/>
      <c r="M32" s="564"/>
      <c r="N32" s="564"/>
      <c r="O32" s="565"/>
      <c r="P32" s="108" t="s">
        <v>717</v>
      </c>
      <c r="Q32" s="108"/>
      <c r="R32" s="108"/>
      <c r="S32" s="108"/>
      <c r="T32" s="108"/>
      <c r="U32" s="108"/>
      <c r="V32" s="108"/>
      <c r="W32" s="108"/>
      <c r="X32" s="109"/>
      <c r="Y32" s="470" t="s">
        <v>12</v>
      </c>
      <c r="Z32" s="530"/>
      <c r="AA32" s="531"/>
      <c r="AB32" s="460" t="s">
        <v>369</v>
      </c>
      <c r="AC32" s="460"/>
      <c r="AD32" s="460"/>
      <c r="AE32" s="218" t="s">
        <v>717</v>
      </c>
      <c r="AF32" s="219"/>
      <c r="AG32" s="219"/>
      <c r="AH32" s="219"/>
      <c r="AI32" s="218" t="s">
        <v>717</v>
      </c>
      <c r="AJ32" s="219"/>
      <c r="AK32" s="219"/>
      <c r="AL32" s="219"/>
      <c r="AM32" s="218"/>
      <c r="AN32" s="219"/>
      <c r="AO32" s="219"/>
      <c r="AP32" s="219"/>
      <c r="AQ32" s="336" t="s">
        <v>717</v>
      </c>
      <c r="AR32" s="208"/>
      <c r="AS32" s="208"/>
      <c r="AT32" s="337"/>
      <c r="AU32" s="219" t="s">
        <v>717</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369</v>
      </c>
      <c r="AC33" s="522"/>
      <c r="AD33" s="522"/>
      <c r="AE33" s="218" t="s">
        <v>717</v>
      </c>
      <c r="AF33" s="219"/>
      <c r="AG33" s="219"/>
      <c r="AH33" s="219"/>
      <c r="AI33" s="218" t="s">
        <v>717</v>
      </c>
      <c r="AJ33" s="219"/>
      <c r="AK33" s="219"/>
      <c r="AL33" s="219"/>
      <c r="AM33" s="218"/>
      <c r="AN33" s="219"/>
      <c r="AO33" s="219"/>
      <c r="AP33" s="219"/>
      <c r="AQ33" s="336" t="s">
        <v>717</v>
      </c>
      <c r="AR33" s="208"/>
      <c r="AS33" s="208"/>
      <c r="AT33" s="337"/>
      <c r="AU33" s="219" t="s">
        <v>717</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717</v>
      </c>
      <c r="AF34" s="219"/>
      <c r="AG34" s="219"/>
      <c r="AH34" s="219"/>
      <c r="AI34" s="218" t="s">
        <v>717</v>
      </c>
      <c r="AJ34" s="219"/>
      <c r="AK34" s="219"/>
      <c r="AL34" s="219"/>
      <c r="AM34" s="218"/>
      <c r="AN34" s="219"/>
      <c r="AO34" s="219"/>
      <c r="AP34" s="219"/>
      <c r="AQ34" s="336" t="s">
        <v>717</v>
      </c>
      <c r="AR34" s="208"/>
      <c r="AS34" s="208"/>
      <c r="AT34" s="337"/>
      <c r="AU34" s="219" t="s">
        <v>717</v>
      </c>
      <c r="AV34" s="219"/>
      <c r="AW34" s="219"/>
      <c r="AX34" s="221"/>
    </row>
    <row r="35" spans="1:51" ht="23.25" customHeight="1" x14ac:dyDescent="0.15">
      <c r="A35" s="228" t="s">
        <v>378</v>
      </c>
      <c r="B35" s="229"/>
      <c r="C35" s="229"/>
      <c r="D35" s="229"/>
      <c r="E35" s="229"/>
      <c r="F35" s="230"/>
      <c r="G35" s="234" t="s">
        <v>717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348</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388</v>
      </c>
      <c r="AF37" s="247"/>
      <c r="AG37" s="247"/>
      <c r="AH37" s="247"/>
      <c r="AI37" s="247" t="s">
        <v>410</v>
      </c>
      <c r="AJ37" s="247"/>
      <c r="AK37" s="247"/>
      <c r="AL37" s="247"/>
      <c r="AM37" s="247" t="s">
        <v>507</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v>2</v>
      </c>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t="s">
        <v>723</v>
      </c>
      <c r="AC39" s="460"/>
      <c r="AD39" s="460"/>
      <c r="AE39" s="218" t="s">
        <v>717</v>
      </c>
      <c r="AF39" s="219"/>
      <c r="AG39" s="219"/>
      <c r="AH39" s="219"/>
      <c r="AI39" s="218"/>
      <c r="AJ39" s="219"/>
      <c r="AK39" s="219"/>
      <c r="AL39" s="219"/>
      <c r="AM39" s="218"/>
      <c r="AN39" s="219"/>
      <c r="AO39" s="219"/>
      <c r="AP39" s="219"/>
      <c r="AQ39" s="336" t="s">
        <v>717</v>
      </c>
      <c r="AR39" s="208"/>
      <c r="AS39" s="208"/>
      <c r="AT39" s="337"/>
      <c r="AU39" s="219" t="s">
        <v>717</v>
      </c>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723</v>
      </c>
      <c r="AC40" s="522"/>
      <c r="AD40" s="522"/>
      <c r="AE40" s="218" t="s">
        <v>717</v>
      </c>
      <c r="AF40" s="219"/>
      <c r="AG40" s="219"/>
      <c r="AH40" s="219"/>
      <c r="AI40" s="218"/>
      <c r="AJ40" s="219"/>
      <c r="AK40" s="219"/>
      <c r="AL40" s="219"/>
      <c r="AM40" s="218"/>
      <c r="AN40" s="219"/>
      <c r="AO40" s="219"/>
      <c r="AP40" s="219"/>
      <c r="AQ40" s="336" t="s">
        <v>717</v>
      </c>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717</v>
      </c>
      <c r="AF41" s="219"/>
      <c r="AG41" s="219"/>
      <c r="AH41" s="219"/>
      <c r="AI41" s="218"/>
      <c r="AJ41" s="219"/>
      <c r="AK41" s="219"/>
      <c r="AL41" s="219"/>
      <c r="AM41" s="218"/>
      <c r="AN41" s="219"/>
      <c r="AO41" s="219"/>
      <c r="AP41" s="219"/>
      <c r="AQ41" s="336" t="s">
        <v>717</v>
      </c>
      <c r="AR41" s="208"/>
      <c r="AS41" s="208"/>
      <c r="AT41" s="337"/>
      <c r="AU41" s="219" t="s">
        <v>717</v>
      </c>
      <c r="AV41" s="219"/>
      <c r="AW41" s="219"/>
      <c r="AX41" s="221"/>
      <c r="AY41">
        <f t="shared" si="4"/>
        <v>0</v>
      </c>
    </row>
    <row r="42" spans="1:51" ht="23.25" hidden="1"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348</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388</v>
      </c>
      <c r="AF44" s="247"/>
      <c r="AG44" s="247"/>
      <c r="AH44" s="247"/>
      <c r="AI44" s="247" t="s">
        <v>410</v>
      </c>
      <c r="AJ44" s="247"/>
      <c r="AK44" s="247"/>
      <c r="AL44" s="247"/>
      <c r="AM44" s="247" t="s">
        <v>507</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388</v>
      </c>
      <c r="AF51" s="247"/>
      <c r="AG51" s="247"/>
      <c r="AH51" s="247"/>
      <c r="AI51" s="247" t="s">
        <v>410</v>
      </c>
      <c r="AJ51" s="247"/>
      <c r="AK51" s="247"/>
      <c r="AL51" s="247"/>
      <c r="AM51" s="247" t="s">
        <v>507</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388</v>
      </c>
      <c r="AF58" s="247"/>
      <c r="AG58" s="247"/>
      <c r="AH58" s="247"/>
      <c r="AI58" s="247" t="s">
        <v>410</v>
      </c>
      <c r="AJ58" s="247"/>
      <c r="AK58" s="247"/>
      <c r="AL58" s="247"/>
      <c r="AM58" s="247" t="s">
        <v>507</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354</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381</v>
      </c>
      <c r="B78" s="330"/>
      <c r="C78" s="330"/>
      <c r="D78" s="330"/>
      <c r="E78" s="327" t="s">
        <v>327</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t="s">
        <v>341</v>
      </c>
      <c r="AS79" s="273"/>
      <c r="AT79" s="274"/>
      <c r="AU79" s="274"/>
      <c r="AV79" s="274"/>
      <c r="AW79" s="274"/>
      <c r="AX79" s="963"/>
      <c r="AY79">
        <f>COUNTIF($AR$79,"☑")</f>
        <v>0</v>
      </c>
    </row>
    <row r="80" spans="1:51" ht="18.75" customHeight="1" x14ac:dyDescent="0.15">
      <c r="A80" s="859"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0"/>
      <c r="B82" s="526"/>
      <c r="C82" s="424"/>
      <c r="D82" s="424"/>
      <c r="E82" s="424"/>
      <c r="F82" s="425"/>
      <c r="G82" s="674" t="s">
        <v>781</v>
      </c>
      <c r="H82" s="674"/>
      <c r="I82" s="674"/>
      <c r="J82" s="674"/>
      <c r="K82" s="674"/>
      <c r="L82" s="674"/>
      <c r="M82" s="674"/>
      <c r="N82" s="674"/>
      <c r="O82" s="674"/>
      <c r="P82" s="674"/>
      <c r="Q82" s="674"/>
      <c r="R82" s="674"/>
      <c r="S82" s="674"/>
      <c r="T82" s="674"/>
      <c r="U82" s="674"/>
      <c r="V82" s="674"/>
      <c r="W82" s="674"/>
      <c r="X82" s="674"/>
      <c r="Y82" s="674"/>
      <c r="Z82" s="674"/>
      <c r="AA82" s="675"/>
      <c r="AB82" s="879" t="s">
        <v>741</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19.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388</v>
      </c>
      <c r="AF85" s="247"/>
      <c r="AG85" s="247"/>
      <c r="AH85" s="247"/>
      <c r="AI85" s="247" t="s">
        <v>410</v>
      </c>
      <c r="AJ85" s="247"/>
      <c r="AK85" s="247"/>
      <c r="AL85" s="247"/>
      <c r="AM85" s="247" t="s">
        <v>507</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717</v>
      </c>
      <c r="AR86" s="200"/>
      <c r="AS86" s="136" t="s">
        <v>233</v>
      </c>
      <c r="AT86" s="137"/>
      <c r="AU86" s="200">
        <v>2</v>
      </c>
      <c r="AV86" s="200"/>
      <c r="AW86" s="392" t="s">
        <v>179</v>
      </c>
      <c r="AX86" s="393"/>
      <c r="AY86">
        <f t="shared" si="10"/>
        <v>1</v>
      </c>
      <c r="AZ86" s="10"/>
      <c r="BA86" s="10"/>
      <c r="BB86" s="10"/>
      <c r="BC86" s="10"/>
      <c r="BD86" s="10"/>
      <c r="BE86" s="10"/>
      <c r="BF86" s="10"/>
      <c r="BG86" s="10"/>
      <c r="BH86" s="10"/>
    </row>
    <row r="87" spans="1:60" ht="47.25" customHeight="1" x14ac:dyDescent="0.15">
      <c r="A87" s="860"/>
      <c r="B87" s="424"/>
      <c r="C87" s="424"/>
      <c r="D87" s="424"/>
      <c r="E87" s="424"/>
      <c r="F87" s="425"/>
      <c r="G87" s="107" t="s">
        <v>724</v>
      </c>
      <c r="H87" s="108"/>
      <c r="I87" s="108"/>
      <c r="J87" s="108"/>
      <c r="K87" s="108"/>
      <c r="L87" s="108"/>
      <c r="M87" s="108"/>
      <c r="N87" s="108"/>
      <c r="O87" s="109"/>
      <c r="P87" s="108" t="s">
        <v>742</v>
      </c>
      <c r="Q87" s="513"/>
      <c r="R87" s="513"/>
      <c r="S87" s="513"/>
      <c r="T87" s="513"/>
      <c r="U87" s="513"/>
      <c r="V87" s="513"/>
      <c r="W87" s="513"/>
      <c r="X87" s="514"/>
      <c r="Y87" s="560" t="s">
        <v>62</v>
      </c>
      <c r="Z87" s="561"/>
      <c r="AA87" s="562"/>
      <c r="AB87" s="460" t="s">
        <v>725</v>
      </c>
      <c r="AC87" s="460"/>
      <c r="AD87" s="460"/>
      <c r="AE87" s="218" t="s">
        <v>717</v>
      </c>
      <c r="AF87" s="219"/>
      <c r="AG87" s="219"/>
      <c r="AH87" s="219"/>
      <c r="AI87" s="218">
        <v>2</v>
      </c>
      <c r="AJ87" s="219"/>
      <c r="AK87" s="219"/>
      <c r="AL87" s="219"/>
      <c r="AM87" s="218">
        <v>1</v>
      </c>
      <c r="AN87" s="219"/>
      <c r="AO87" s="219"/>
      <c r="AP87" s="219"/>
      <c r="AQ87" s="336" t="s">
        <v>717</v>
      </c>
      <c r="AR87" s="208"/>
      <c r="AS87" s="208"/>
      <c r="AT87" s="337"/>
      <c r="AU87" s="219">
        <v>1</v>
      </c>
      <c r="AV87" s="219"/>
      <c r="AW87" s="219"/>
      <c r="AX87" s="221"/>
      <c r="AY87">
        <f t="shared" si="10"/>
        <v>1</v>
      </c>
    </row>
    <row r="88" spans="1:60" ht="47.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725</v>
      </c>
      <c r="AC88" s="522"/>
      <c r="AD88" s="522"/>
      <c r="AE88" s="218" t="s">
        <v>717</v>
      </c>
      <c r="AF88" s="219"/>
      <c r="AG88" s="219"/>
      <c r="AH88" s="219"/>
      <c r="AI88" s="218">
        <v>2</v>
      </c>
      <c r="AJ88" s="219"/>
      <c r="AK88" s="219"/>
      <c r="AL88" s="219"/>
      <c r="AM88" s="218">
        <v>1</v>
      </c>
      <c r="AN88" s="219"/>
      <c r="AO88" s="219"/>
      <c r="AP88" s="219"/>
      <c r="AQ88" s="336" t="s">
        <v>717</v>
      </c>
      <c r="AR88" s="208"/>
      <c r="AS88" s="208"/>
      <c r="AT88" s="337"/>
      <c r="AU88" s="219">
        <v>1</v>
      </c>
      <c r="AV88" s="219"/>
      <c r="AW88" s="219"/>
      <c r="AX88" s="221"/>
      <c r="AY88">
        <f t="shared" si="10"/>
        <v>1</v>
      </c>
      <c r="AZ88" s="10"/>
      <c r="BA88" s="10"/>
      <c r="BB88" s="10"/>
      <c r="BC88" s="10"/>
    </row>
    <row r="89" spans="1:60" ht="47.25"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717</v>
      </c>
      <c r="AF89" s="226"/>
      <c r="AG89" s="226"/>
      <c r="AH89" s="226"/>
      <c r="AI89" s="225">
        <v>100</v>
      </c>
      <c r="AJ89" s="226"/>
      <c r="AK89" s="226"/>
      <c r="AL89" s="226"/>
      <c r="AM89" s="225">
        <v>100</v>
      </c>
      <c r="AN89" s="226"/>
      <c r="AO89" s="226"/>
      <c r="AP89" s="226"/>
      <c r="AQ89" s="336" t="s">
        <v>717</v>
      </c>
      <c r="AR89" s="208"/>
      <c r="AS89" s="208"/>
      <c r="AT89" s="337"/>
      <c r="AU89" s="219">
        <v>100</v>
      </c>
      <c r="AV89" s="219"/>
      <c r="AW89" s="219"/>
      <c r="AX89" s="221"/>
      <c r="AY89">
        <f t="shared" si="10"/>
        <v>1</v>
      </c>
      <c r="AZ89" s="10"/>
      <c r="BA89" s="10"/>
      <c r="BB89" s="10"/>
      <c r="BC89" s="10"/>
      <c r="BD89" s="10"/>
      <c r="BE89" s="10"/>
      <c r="BF89" s="10"/>
      <c r="BG89" s="10"/>
      <c r="BH89" s="10"/>
    </row>
    <row r="90" spans="1:60" ht="18.75"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388</v>
      </c>
      <c r="AF90" s="247"/>
      <c r="AG90" s="247"/>
      <c r="AH90" s="247"/>
      <c r="AI90" s="247" t="s">
        <v>410</v>
      </c>
      <c r="AJ90" s="247"/>
      <c r="AK90" s="247"/>
      <c r="AL90" s="247"/>
      <c r="AM90" s="247" t="s">
        <v>507</v>
      </c>
      <c r="AN90" s="247"/>
      <c r="AO90" s="247"/>
      <c r="AP90" s="247"/>
      <c r="AQ90" s="158" t="s">
        <v>232</v>
      </c>
      <c r="AR90" s="133"/>
      <c r="AS90" s="133"/>
      <c r="AT90" s="134"/>
      <c r="AU90" s="532" t="s">
        <v>134</v>
      </c>
      <c r="AV90" s="532"/>
      <c r="AW90" s="532"/>
      <c r="AX90" s="533"/>
      <c r="AY90">
        <f>COUNTA($G$92)</f>
        <v>1</v>
      </c>
    </row>
    <row r="91" spans="1:60" ht="18.75"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t="s">
        <v>787</v>
      </c>
      <c r="AR91" s="200"/>
      <c r="AS91" s="136" t="s">
        <v>233</v>
      </c>
      <c r="AT91" s="137"/>
      <c r="AU91" s="200">
        <v>3</v>
      </c>
      <c r="AV91" s="200"/>
      <c r="AW91" s="392" t="s">
        <v>179</v>
      </c>
      <c r="AX91" s="393"/>
      <c r="AY91">
        <f>$AY$90</f>
        <v>1</v>
      </c>
      <c r="AZ91" s="10"/>
      <c r="BA91" s="10"/>
      <c r="BB91" s="10"/>
      <c r="BC91" s="10"/>
    </row>
    <row r="92" spans="1:60" ht="28.5" customHeight="1" x14ac:dyDescent="0.15">
      <c r="A92" s="860"/>
      <c r="B92" s="424"/>
      <c r="C92" s="424"/>
      <c r="D92" s="424"/>
      <c r="E92" s="424"/>
      <c r="F92" s="425"/>
      <c r="G92" s="107" t="s">
        <v>757</v>
      </c>
      <c r="H92" s="108"/>
      <c r="I92" s="108"/>
      <c r="J92" s="108"/>
      <c r="K92" s="108"/>
      <c r="L92" s="108"/>
      <c r="M92" s="108"/>
      <c r="N92" s="108"/>
      <c r="O92" s="109"/>
      <c r="P92" s="108" t="s">
        <v>742</v>
      </c>
      <c r="Q92" s="513"/>
      <c r="R92" s="513"/>
      <c r="S92" s="513"/>
      <c r="T92" s="513"/>
      <c r="U92" s="513"/>
      <c r="V92" s="513"/>
      <c r="W92" s="513"/>
      <c r="X92" s="514"/>
      <c r="Y92" s="560" t="s">
        <v>62</v>
      </c>
      <c r="Z92" s="561"/>
      <c r="AA92" s="562"/>
      <c r="AB92" s="460" t="s">
        <v>743</v>
      </c>
      <c r="AC92" s="460"/>
      <c r="AD92" s="460"/>
      <c r="AE92" s="218" t="s">
        <v>741</v>
      </c>
      <c r="AF92" s="219"/>
      <c r="AG92" s="219"/>
      <c r="AH92" s="219"/>
      <c r="AI92" s="218" t="s">
        <v>741</v>
      </c>
      <c r="AJ92" s="219"/>
      <c r="AK92" s="219"/>
      <c r="AL92" s="219"/>
      <c r="AM92" s="218" t="s">
        <v>741</v>
      </c>
      <c r="AN92" s="219"/>
      <c r="AO92" s="219"/>
      <c r="AP92" s="219"/>
      <c r="AQ92" s="336" t="s">
        <v>741</v>
      </c>
      <c r="AR92" s="208"/>
      <c r="AS92" s="208"/>
      <c r="AT92" s="337"/>
      <c r="AU92" s="219" t="s">
        <v>741</v>
      </c>
      <c r="AV92" s="219"/>
      <c r="AW92" s="219"/>
      <c r="AX92" s="221"/>
      <c r="AY92">
        <f t="shared" ref="AY92:AY94" si="11">$AY$90</f>
        <v>1</v>
      </c>
      <c r="AZ92" s="10"/>
      <c r="BA92" s="10"/>
      <c r="BB92" s="10"/>
      <c r="BC92" s="10"/>
      <c r="BD92" s="10"/>
      <c r="BE92" s="10"/>
      <c r="BF92" s="10"/>
      <c r="BG92" s="10"/>
      <c r="BH92" s="10"/>
    </row>
    <row r="93" spans="1:60" ht="28.5"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t="s">
        <v>743</v>
      </c>
      <c r="AC93" s="522"/>
      <c r="AD93" s="522"/>
      <c r="AE93" s="218" t="s">
        <v>741</v>
      </c>
      <c r="AF93" s="219"/>
      <c r="AG93" s="219"/>
      <c r="AH93" s="219"/>
      <c r="AI93" s="218" t="s">
        <v>741</v>
      </c>
      <c r="AJ93" s="219"/>
      <c r="AK93" s="219"/>
      <c r="AL93" s="219"/>
      <c r="AM93" s="218" t="s">
        <v>741</v>
      </c>
      <c r="AN93" s="219"/>
      <c r="AO93" s="219"/>
      <c r="AP93" s="219"/>
      <c r="AQ93" s="336" t="s">
        <v>741</v>
      </c>
      <c r="AR93" s="208"/>
      <c r="AS93" s="208"/>
      <c r="AT93" s="337"/>
      <c r="AU93" s="219">
        <v>1</v>
      </c>
      <c r="AV93" s="219"/>
      <c r="AW93" s="219"/>
      <c r="AX93" s="221"/>
      <c r="AY93">
        <f t="shared" si="11"/>
        <v>1</v>
      </c>
    </row>
    <row r="94" spans="1:60" ht="28.5" customHeight="1" thickBot="1" x14ac:dyDescent="0.2">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t="s">
        <v>741</v>
      </c>
      <c r="AF94" s="226"/>
      <c r="AG94" s="226"/>
      <c r="AH94" s="226"/>
      <c r="AI94" s="225" t="s">
        <v>741</v>
      </c>
      <c r="AJ94" s="226"/>
      <c r="AK94" s="226"/>
      <c r="AL94" s="226"/>
      <c r="AM94" s="225" t="s">
        <v>741</v>
      </c>
      <c r="AN94" s="226"/>
      <c r="AO94" s="226"/>
      <c r="AP94" s="226"/>
      <c r="AQ94" s="336" t="s">
        <v>741</v>
      </c>
      <c r="AR94" s="208"/>
      <c r="AS94" s="208"/>
      <c r="AT94" s="337"/>
      <c r="AU94" s="219" t="s">
        <v>741</v>
      </c>
      <c r="AV94" s="219"/>
      <c r="AW94" s="219"/>
      <c r="AX94" s="221"/>
      <c r="AY94">
        <f t="shared" si="11"/>
        <v>1</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388</v>
      </c>
      <c r="AF95" s="247"/>
      <c r="AG95" s="247"/>
      <c r="AH95" s="247"/>
      <c r="AI95" s="247" t="s">
        <v>410</v>
      </c>
      <c r="AJ95" s="247"/>
      <c r="AK95" s="247"/>
      <c r="AL95" s="247"/>
      <c r="AM95" s="247" t="s">
        <v>507</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388</v>
      </c>
      <c r="AF100" s="539"/>
      <c r="AG100" s="539"/>
      <c r="AH100" s="540"/>
      <c r="AI100" s="538" t="s">
        <v>410</v>
      </c>
      <c r="AJ100" s="539"/>
      <c r="AK100" s="539"/>
      <c r="AL100" s="540"/>
      <c r="AM100" s="538" t="s">
        <v>507</v>
      </c>
      <c r="AN100" s="539"/>
      <c r="AO100" s="539"/>
      <c r="AP100" s="540"/>
      <c r="AQ100" s="317" t="s">
        <v>415</v>
      </c>
      <c r="AR100" s="318"/>
      <c r="AS100" s="318"/>
      <c r="AT100" s="319"/>
      <c r="AU100" s="317" t="s">
        <v>539</v>
      </c>
      <c r="AV100" s="318"/>
      <c r="AW100" s="318"/>
      <c r="AX100" s="320"/>
    </row>
    <row r="101" spans="1:60" ht="23.25" customHeight="1" x14ac:dyDescent="0.15">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725</v>
      </c>
      <c r="AC101" s="460"/>
      <c r="AD101" s="460"/>
      <c r="AE101" s="282" t="s">
        <v>717</v>
      </c>
      <c r="AF101" s="282"/>
      <c r="AG101" s="282"/>
      <c r="AH101" s="282"/>
      <c r="AI101" s="282">
        <v>1</v>
      </c>
      <c r="AJ101" s="282"/>
      <c r="AK101" s="282"/>
      <c r="AL101" s="282"/>
      <c r="AM101" s="282" t="s">
        <v>738</v>
      </c>
      <c r="AN101" s="282"/>
      <c r="AO101" s="282"/>
      <c r="AP101" s="282"/>
      <c r="AQ101" s="282" t="s">
        <v>738</v>
      </c>
      <c r="AR101" s="282"/>
      <c r="AS101" s="282"/>
      <c r="AT101" s="282"/>
      <c r="AU101" s="218" t="s">
        <v>738</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725</v>
      </c>
      <c r="AC102" s="460"/>
      <c r="AD102" s="460"/>
      <c r="AE102" s="282" t="s">
        <v>717</v>
      </c>
      <c r="AF102" s="282"/>
      <c r="AG102" s="282"/>
      <c r="AH102" s="282"/>
      <c r="AI102" s="282">
        <v>1</v>
      </c>
      <c r="AJ102" s="282"/>
      <c r="AK102" s="282"/>
      <c r="AL102" s="282"/>
      <c r="AM102" s="282" t="s">
        <v>738</v>
      </c>
      <c r="AN102" s="282"/>
      <c r="AO102" s="282"/>
      <c r="AP102" s="282"/>
      <c r="AQ102" s="282" t="s">
        <v>738</v>
      </c>
      <c r="AR102" s="282"/>
      <c r="AS102" s="282"/>
      <c r="AT102" s="282"/>
      <c r="AU102" s="225" t="s">
        <v>738</v>
      </c>
      <c r="AV102" s="226"/>
      <c r="AW102" s="226"/>
      <c r="AX102" s="321"/>
    </row>
    <row r="103" spans="1:60" ht="31.5" customHeight="1" x14ac:dyDescent="0.15">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1</v>
      </c>
    </row>
    <row r="104" spans="1:60" ht="23.25" customHeight="1" x14ac:dyDescent="0.15">
      <c r="A104" s="418"/>
      <c r="B104" s="419"/>
      <c r="C104" s="419"/>
      <c r="D104" s="419"/>
      <c r="E104" s="419"/>
      <c r="F104" s="420"/>
      <c r="G104" s="108" t="s">
        <v>739</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725</v>
      </c>
      <c r="AC104" s="545"/>
      <c r="AD104" s="546"/>
      <c r="AE104" s="282" t="s">
        <v>717</v>
      </c>
      <c r="AF104" s="282"/>
      <c r="AG104" s="282"/>
      <c r="AH104" s="282"/>
      <c r="AI104" s="282">
        <v>1</v>
      </c>
      <c r="AJ104" s="282"/>
      <c r="AK104" s="282"/>
      <c r="AL104" s="282"/>
      <c r="AM104" s="282">
        <v>1</v>
      </c>
      <c r="AN104" s="282"/>
      <c r="AO104" s="282"/>
      <c r="AP104" s="282"/>
      <c r="AQ104" s="282" t="s">
        <v>738</v>
      </c>
      <c r="AR104" s="282"/>
      <c r="AS104" s="282"/>
      <c r="AT104" s="282"/>
      <c r="AU104" s="282" t="s">
        <v>738</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725</v>
      </c>
      <c r="AC105" s="468"/>
      <c r="AD105" s="469"/>
      <c r="AE105" s="282" t="s">
        <v>717</v>
      </c>
      <c r="AF105" s="282"/>
      <c r="AG105" s="282"/>
      <c r="AH105" s="282"/>
      <c r="AI105" s="282">
        <v>1</v>
      </c>
      <c r="AJ105" s="282"/>
      <c r="AK105" s="282"/>
      <c r="AL105" s="282"/>
      <c r="AM105" s="282">
        <v>1</v>
      </c>
      <c r="AN105" s="282"/>
      <c r="AO105" s="282"/>
      <c r="AP105" s="282"/>
      <c r="AQ105" s="282" t="s">
        <v>738</v>
      </c>
      <c r="AR105" s="282"/>
      <c r="AS105" s="282"/>
      <c r="AT105" s="282"/>
      <c r="AU105" s="282" t="s">
        <v>738</v>
      </c>
      <c r="AV105" s="282"/>
      <c r="AW105" s="282"/>
      <c r="AX105" s="283"/>
      <c r="AY105">
        <f>$AY$103</f>
        <v>1</v>
      </c>
    </row>
    <row r="106" spans="1:60" ht="31.5" customHeight="1" x14ac:dyDescent="0.15">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1</v>
      </c>
    </row>
    <row r="107" spans="1:60" ht="23.25" customHeight="1" x14ac:dyDescent="0.15">
      <c r="A107" s="418"/>
      <c r="B107" s="419"/>
      <c r="C107" s="419"/>
      <c r="D107" s="419"/>
      <c r="E107" s="419"/>
      <c r="F107" s="420"/>
      <c r="G107" s="108" t="s">
        <v>782</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725</v>
      </c>
      <c r="AC107" s="545"/>
      <c r="AD107" s="546"/>
      <c r="AE107" s="282" t="s">
        <v>717</v>
      </c>
      <c r="AF107" s="282"/>
      <c r="AG107" s="282"/>
      <c r="AH107" s="282"/>
      <c r="AI107" s="282" t="s">
        <v>717</v>
      </c>
      <c r="AJ107" s="282"/>
      <c r="AK107" s="282"/>
      <c r="AL107" s="282"/>
      <c r="AM107" s="282" t="s">
        <v>738</v>
      </c>
      <c r="AN107" s="282"/>
      <c r="AO107" s="282"/>
      <c r="AP107" s="282"/>
      <c r="AQ107" s="282" t="s">
        <v>738</v>
      </c>
      <c r="AR107" s="282"/>
      <c r="AS107" s="282"/>
      <c r="AT107" s="282"/>
      <c r="AU107" s="282" t="s">
        <v>738</v>
      </c>
      <c r="AV107" s="282"/>
      <c r="AW107" s="282"/>
      <c r="AX107" s="283"/>
      <c r="AY107">
        <f>$AY$106</f>
        <v>1</v>
      </c>
    </row>
    <row r="108" spans="1:60" ht="23.2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725</v>
      </c>
      <c r="AC108" s="468"/>
      <c r="AD108" s="469"/>
      <c r="AE108" s="282" t="s">
        <v>717</v>
      </c>
      <c r="AF108" s="282"/>
      <c r="AG108" s="282"/>
      <c r="AH108" s="282"/>
      <c r="AI108" s="282" t="s">
        <v>717</v>
      </c>
      <c r="AJ108" s="282"/>
      <c r="AK108" s="282"/>
      <c r="AL108" s="282"/>
      <c r="AM108" s="282" t="s">
        <v>738</v>
      </c>
      <c r="AN108" s="282"/>
      <c r="AO108" s="282"/>
      <c r="AP108" s="282"/>
      <c r="AQ108" s="282">
        <v>1</v>
      </c>
      <c r="AR108" s="282"/>
      <c r="AS108" s="282"/>
      <c r="AT108" s="282"/>
      <c r="AU108" s="282" t="s">
        <v>738</v>
      </c>
      <c r="AV108" s="282"/>
      <c r="AW108" s="282"/>
      <c r="AX108" s="283"/>
      <c r="AY108">
        <f>$AY$106</f>
        <v>1</v>
      </c>
    </row>
    <row r="109" spans="1:60" ht="31.5" hidden="1" customHeight="1" x14ac:dyDescent="0.15">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388</v>
      </c>
      <c r="AF115" s="247"/>
      <c r="AG115" s="247"/>
      <c r="AH115" s="247"/>
      <c r="AI115" s="247" t="s">
        <v>410</v>
      </c>
      <c r="AJ115" s="247"/>
      <c r="AK115" s="247"/>
      <c r="AL115" s="247"/>
      <c r="AM115" s="247" t="s">
        <v>507</v>
      </c>
      <c r="AN115" s="247"/>
      <c r="AO115" s="247"/>
      <c r="AP115" s="247"/>
      <c r="AQ115" s="589" t="s">
        <v>540</v>
      </c>
      <c r="AR115" s="590"/>
      <c r="AS115" s="590"/>
      <c r="AT115" s="590"/>
      <c r="AU115" s="590"/>
      <c r="AV115" s="590"/>
      <c r="AW115" s="590"/>
      <c r="AX115" s="591"/>
    </row>
    <row r="116" spans="1:51" ht="23.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2" t="s">
        <v>717</v>
      </c>
      <c r="AF116" s="282"/>
      <c r="AG116" s="282"/>
      <c r="AH116" s="282"/>
      <c r="AI116" s="282">
        <v>19233</v>
      </c>
      <c r="AJ116" s="282"/>
      <c r="AK116" s="282"/>
      <c r="AL116" s="282"/>
      <c r="AM116" s="282">
        <v>60500</v>
      </c>
      <c r="AN116" s="282"/>
      <c r="AO116" s="282"/>
      <c r="AP116" s="282"/>
      <c r="AQ116" s="218">
        <v>41542</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729</v>
      </c>
      <c r="AC117" s="472"/>
      <c r="AD117" s="473"/>
      <c r="AE117" s="550" t="s">
        <v>717</v>
      </c>
      <c r="AF117" s="550"/>
      <c r="AG117" s="550"/>
      <c r="AH117" s="550"/>
      <c r="AI117" s="550" t="s">
        <v>730</v>
      </c>
      <c r="AJ117" s="550"/>
      <c r="AK117" s="550"/>
      <c r="AL117" s="550"/>
      <c r="AM117" s="550" t="s">
        <v>740</v>
      </c>
      <c r="AN117" s="550"/>
      <c r="AO117" s="550"/>
      <c r="AP117" s="550"/>
      <c r="AQ117" s="550" t="s">
        <v>744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388</v>
      </c>
      <c r="AF118" s="247"/>
      <c r="AG118" s="247"/>
      <c r="AH118" s="247"/>
      <c r="AI118" s="247" t="s">
        <v>410</v>
      </c>
      <c r="AJ118" s="247"/>
      <c r="AK118" s="247"/>
      <c r="AL118" s="247"/>
      <c r="AM118" s="247" t="s">
        <v>507</v>
      </c>
      <c r="AN118" s="247"/>
      <c r="AO118" s="247"/>
      <c r="AP118" s="247"/>
      <c r="AQ118" s="589" t="s">
        <v>540</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18"/>
      <c r="AR119" s="219"/>
      <c r="AS119" s="219"/>
      <c r="AT119" s="219"/>
      <c r="AU119" s="219"/>
      <c r="AV119" s="219"/>
      <c r="AW119" s="219"/>
      <c r="AX119" s="221"/>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357</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388</v>
      </c>
      <c r="AF121" s="247"/>
      <c r="AG121" s="247"/>
      <c r="AH121" s="247"/>
      <c r="AI121" s="247" t="s">
        <v>410</v>
      </c>
      <c r="AJ121" s="247"/>
      <c r="AK121" s="247"/>
      <c r="AL121" s="247"/>
      <c r="AM121" s="247" t="s">
        <v>507</v>
      </c>
      <c r="AN121" s="247"/>
      <c r="AO121" s="247"/>
      <c r="AP121" s="247"/>
      <c r="AQ121" s="589" t="s">
        <v>540</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358</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388</v>
      </c>
      <c r="AF124" s="247"/>
      <c r="AG124" s="247"/>
      <c r="AH124" s="247"/>
      <c r="AI124" s="247" t="s">
        <v>410</v>
      </c>
      <c r="AJ124" s="247"/>
      <c r="AK124" s="247"/>
      <c r="AL124" s="247"/>
      <c r="AM124" s="247" t="s">
        <v>507</v>
      </c>
      <c r="AN124" s="247"/>
      <c r="AO124" s="247"/>
      <c r="AP124" s="247"/>
      <c r="AQ124" s="589" t="s">
        <v>540</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358</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388</v>
      </c>
      <c r="AF127" s="247"/>
      <c r="AG127" s="247"/>
      <c r="AH127" s="247"/>
      <c r="AI127" s="247" t="s">
        <v>410</v>
      </c>
      <c r="AJ127" s="247"/>
      <c r="AK127" s="247"/>
      <c r="AL127" s="247"/>
      <c r="AM127" s="247" t="s">
        <v>507</v>
      </c>
      <c r="AN127" s="247"/>
      <c r="AO127" s="247"/>
      <c r="AP127" s="247"/>
      <c r="AQ127" s="589" t="s">
        <v>540</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358</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403</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784</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784</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779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669</v>
      </c>
      <c r="D430" s="927"/>
      <c r="E430" s="175" t="s">
        <v>397</v>
      </c>
      <c r="F430" s="893"/>
      <c r="G430" s="894" t="s">
        <v>252</v>
      </c>
      <c r="H430" s="126"/>
      <c r="I430" s="126"/>
      <c r="J430" s="895" t="s">
        <v>717</v>
      </c>
      <c r="K430" s="896"/>
      <c r="L430" s="896"/>
      <c r="M430" s="896"/>
      <c r="N430" s="896"/>
      <c r="O430" s="896"/>
      <c r="P430" s="896"/>
      <c r="Q430" s="896"/>
      <c r="R430" s="896"/>
      <c r="S430" s="896"/>
      <c r="T430" s="897"/>
      <c r="U430" s="587" t="s">
        <v>741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784</v>
      </c>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784</v>
      </c>
      <c r="AN434" s="208"/>
      <c r="AO434" s="208"/>
      <c r="AP434" s="337"/>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t="s">
        <v>784</v>
      </c>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784</v>
      </c>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784</v>
      </c>
      <c r="AN459" s="208"/>
      <c r="AO459" s="208"/>
      <c r="AP459" s="337"/>
      <c r="AQ459" s="336" t="s">
        <v>717</v>
      </c>
      <c r="AR459" s="208"/>
      <c r="AS459" s="208"/>
      <c r="AT459" s="337"/>
      <c r="AU459" s="208" t="s">
        <v>717</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717</v>
      </c>
      <c r="AF460" s="208"/>
      <c r="AG460" s="208"/>
      <c r="AH460" s="337"/>
      <c r="AI460" s="336" t="s">
        <v>717</v>
      </c>
      <c r="AJ460" s="208"/>
      <c r="AK460" s="208"/>
      <c r="AL460" s="208"/>
      <c r="AM460" s="336" t="s">
        <v>784</v>
      </c>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741</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400</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126"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735</v>
      </c>
      <c r="AE702" s="342"/>
      <c r="AF702" s="342"/>
      <c r="AG702" s="379" t="s">
        <v>752</v>
      </c>
      <c r="AH702" s="380"/>
      <c r="AI702" s="380"/>
      <c r="AJ702" s="380"/>
      <c r="AK702" s="380"/>
      <c r="AL702" s="380"/>
      <c r="AM702" s="380"/>
      <c r="AN702" s="380"/>
      <c r="AO702" s="380"/>
      <c r="AP702" s="380"/>
      <c r="AQ702" s="380"/>
      <c r="AR702" s="380"/>
      <c r="AS702" s="380"/>
      <c r="AT702" s="380"/>
      <c r="AU702" s="380"/>
      <c r="AV702" s="380"/>
      <c r="AW702" s="380"/>
      <c r="AX702" s="381"/>
    </row>
    <row r="703" spans="1:51" ht="30"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735</v>
      </c>
      <c r="AE703" s="323"/>
      <c r="AF703" s="323"/>
      <c r="AG703" s="104" t="s">
        <v>753</v>
      </c>
      <c r="AH703" s="105"/>
      <c r="AI703" s="105"/>
      <c r="AJ703" s="105"/>
      <c r="AK703" s="105"/>
      <c r="AL703" s="105"/>
      <c r="AM703" s="105"/>
      <c r="AN703" s="105"/>
      <c r="AO703" s="105"/>
      <c r="AP703" s="105"/>
      <c r="AQ703" s="105"/>
      <c r="AR703" s="105"/>
      <c r="AS703" s="105"/>
      <c r="AT703" s="105"/>
      <c r="AU703" s="105"/>
      <c r="AV703" s="105"/>
      <c r="AW703" s="105"/>
      <c r="AX703" s="106"/>
    </row>
    <row r="704" spans="1:51" ht="121.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735</v>
      </c>
      <c r="AE704" s="781"/>
      <c r="AF704" s="781"/>
      <c r="AG704" s="168" t="s">
        <v>745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783</v>
      </c>
      <c r="AE705" s="713"/>
      <c r="AF705" s="713"/>
      <c r="AG705" s="128" t="s">
        <v>785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379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746</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747</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748</v>
      </c>
      <c r="AE708" s="603"/>
      <c r="AF708" s="603"/>
      <c r="AG708" s="740" t="s">
        <v>741</v>
      </c>
      <c r="AH708" s="741"/>
      <c r="AI708" s="741"/>
      <c r="AJ708" s="741"/>
      <c r="AK708" s="741"/>
      <c r="AL708" s="741"/>
      <c r="AM708" s="741"/>
      <c r="AN708" s="741"/>
      <c r="AO708" s="741"/>
      <c r="AP708" s="741"/>
      <c r="AQ708" s="741"/>
      <c r="AR708" s="741"/>
      <c r="AS708" s="741"/>
      <c r="AT708" s="741"/>
      <c r="AU708" s="741"/>
      <c r="AV708" s="741"/>
      <c r="AW708" s="741"/>
      <c r="AX708" s="742"/>
    </row>
    <row r="709" spans="1:50" ht="134.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735</v>
      </c>
      <c r="AE709" s="323"/>
      <c r="AF709" s="323"/>
      <c r="AG709" s="104" t="s">
        <v>786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748</v>
      </c>
      <c r="AE710" s="323"/>
      <c r="AF710" s="323"/>
      <c r="AG710" s="104" t="s">
        <v>741</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735</v>
      </c>
      <c r="AE711" s="323"/>
      <c r="AF711" s="323"/>
      <c r="AG711" s="104" t="s">
        <v>751</v>
      </c>
      <c r="AH711" s="105"/>
      <c r="AI711" s="105"/>
      <c r="AJ711" s="105"/>
      <c r="AK711" s="105"/>
      <c r="AL711" s="105"/>
      <c r="AM711" s="105"/>
      <c r="AN711" s="105"/>
      <c r="AO711" s="105"/>
      <c r="AP711" s="105"/>
      <c r="AQ711" s="105"/>
      <c r="AR711" s="105"/>
      <c r="AS711" s="105"/>
      <c r="AT711" s="105"/>
      <c r="AU711" s="105"/>
      <c r="AV711" s="105"/>
      <c r="AW711" s="105"/>
      <c r="AX711" s="106"/>
    </row>
    <row r="712" spans="1:50" ht="30" customHeight="1" x14ac:dyDescent="0.15">
      <c r="A712" s="640"/>
      <c r="B712" s="642"/>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735</v>
      </c>
      <c r="AE712" s="781"/>
      <c r="AF712" s="781"/>
      <c r="AG712" s="805" t="s">
        <v>750</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346</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748</v>
      </c>
      <c r="AE713" s="323"/>
      <c r="AF713" s="661"/>
      <c r="AG713" s="104" t="s">
        <v>741</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324</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748</v>
      </c>
      <c r="AE714" s="803"/>
      <c r="AF714" s="804"/>
      <c r="AG714" s="734" t="s">
        <v>741</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325</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735</v>
      </c>
      <c r="AE715" s="603"/>
      <c r="AF715" s="654"/>
      <c r="AG715" s="740" t="s">
        <v>749</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735</v>
      </c>
      <c r="AE716" s="625"/>
      <c r="AF716" s="625"/>
      <c r="AG716" s="104" t="s">
        <v>754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735</v>
      </c>
      <c r="AE717" s="323"/>
      <c r="AF717" s="323"/>
      <c r="AG717" s="104" t="s">
        <v>755</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735</v>
      </c>
      <c r="AE718" s="323"/>
      <c r="AF718" s="323"/>
      <c r="AG718" s="130" t="s">
        <v>780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748</v>
      </c>
      <c r="AE719" s="603"/>
      <c r="AF719" s="603"/>
      <c r="AG719" s="128" t="s">
        <v>741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774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351</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670</v>
      </c>
      <c r="B737" s="211"/>
      <c r="C737" s="211"/>
      <c r="D737" s="212"/>
      <c r="E737" s="950" t="s">
        <v>717</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395</v>
      </c>
      <c r="B738" s="361"/>
      <c r="C738" s="361"/>
      <c r="D738" s="361"/>
      <c r="E738" s="950" t="s">
        <v>717</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394</v>
      </c>
      <c r="B739" s="361"/>
      <c r="C739" s="361"/>
      <c r="D739" s="361"/>
      <c r="E739" s="950" t="s">
        <v>717</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393</v>
      </c>
      <c r="B740" s="361"/>
      <c r="C740" s="361"/>
      <c r="D740" s="361"/>
      <c r="E740" s="950" t="s">
        <v>717</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392</v>
      </c>
      <c r="B741" s="361"/>
      <c r="C741" s="361"/>
      <c r="D741" s="361"/>
      <c r="E741" s="950" t="s">
        <v>717</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391</v>
      </c>
      <c r="B742" s="361"/>
      <c r="C742" s="361"/>
      <c r="D742" s="361"/>
      <c r="E742" s="950" t="s">
        <v>717</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390</v>
      </c>
      <c r="B743" s="361"/>
      <c r="C743" s="361"/>
      <c r="D743" s="361"/>
      <c r="E743" s="950" t="s">
        <v>717</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389</v>
      </c>
      <c r="B744" s="361"/>
      <c r="C744" s="361"/>
      <c r="D744" s="361"/>
      <c r="E744" s="950" t="s">
        <v>717</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388</v>
      </c>
      <c r="B745" s="361"/>
      <c r="C745" s="361"/>
      <c r="D745" s="361"/>
      <c r="E745" s="987" t="s">
        <v>733</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543</v>
      </c>
      <c r="B746" s="361"/>
      <c r="C746" s="361"/>
      <c r="D746" s="361"/>
      <c r="E746" s="956" t="s">
        <v>708</v>
      </c>
      <c r="F746" s="954"/>
      <c r="G746" s="954"/>
      <c r="H746" s="100" t="str">
        <f>IF(E746="","","-")</f>
        <v>-</v>
      </c>
      <c r="I746" s="954" t="s">
        <v>734</v>
      </c>
      <c r="J746" s="954"/>
      <c r="K746" s="100" t="str">
        <f>IF(I746="","","-")</f>
        <v>-</v>
      </c>
      <c r="L746" s="955">
        <v>30</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507</v>
      </c>
      <c r="B747" s="361"/>
      <c r="C747" s="361"/>
      <c r="D747" s="361"/>
      <c r="E747" s="956" t="s">
        <v>708</v>
      </c>
      <c r="F747" s="954"/>
      <c r="G747" s="954"/>
      <c r="H747" s="100" t="str">
        <f>IF(E747="","","-")</f>
        <v>-</v>
      </c>
      <c r="I747" s="954"/>
      <c r="J747" s="954"/>
      <c r="K747" s="100" t="str">
        <f>IF(I747="","","-")</f>
        <v/>
      </c>
      <c r="L747" s="955">
        <v>644</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382</v>
      </c>
      <c r="B748" s="613"/>
      <c r="C748" s="613"/>
      <c r="D748" s="613"/>
      <c r="E748" s="613"/>
      <c r="F748" s="614"/>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384</v>
      </c>
      <c r="B787" s="627"/>
      <c r="C787" s="627"/>
      <c r="D787" s="627"/>
      <c r="E787" s="627"/>
      <c r="F787" s="628"/>
      <c r="G787" s="593" t="s">
        <v>758</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770</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759</v>
      </c>
      <c r="H789" s="669"/>
      <c r="I789" s="669"/>
      <c r="J789" s="669"/>
      <c r="K789" s="670"/>
      <c r="L789" s="662" t="s">
        <v>760</v>
      </c>
      <c r="M789" s="663"/>
      <c r="N789" s="663"/>
      <c r="O789" s="663"/>
      <c r="P789" s="663"/>
      <c r="Q789" s="663"/>
      <c r="R789" s="663"/>
      <c r="S789" s="663"/>
      <c r="T789" s="663"/>
      <c r="U789" s="663"/>
      <c r="V789" s="663"/>
      <c r="W789" s="663"/>
      <c r="X789" s="664"/>
      <c r="Y789" s="382">
        <v>44</v>
      </c>
      <c r="Z789" s="383"/>
      <c r="AA789" s="383"/>
      <c r="AB789" s="800"/>
      <c r="AC789" s="668" t="s">
        <v>759</v>
      </c>
      <c r="AD789" s="669"/>
      <c r="AE789" s="669"/>
      <c r="AF789" s="669"/>
      <c r="AG789" s="670"/>
      <c r="AH789" s="662" t="s">
        <v>772</v>
      </c>
      <c r="AI789" s="663"/>
      <c r="AJ789" s="663"/>
      <c r="AK789" s="663"/>
      <c r="AL789" s="663"/>
      <c r="AM789" s="663"/>
      <c r="AN789" s="663"/>
      <c r="AO789" s="663"/>
      <c r="AP789" s="663"/>
      <c r="AQ789" s="663"/>
      <c r="AR789" s="663"/>
      <c r="AS789" s="663"/>
      <c r="AT789" s="664"/>
      <c r="AU789" s="382">
        <v>10</v>
      </c>
      <c r="AV789" s="383"/>
      <c r="AW789" s="383"/>
      <c r="AX789" s="384"/>
    </row>
    <row r="790" spans="1:51" ht="24.75" customHeight="1" x14ac:dyDescent="0.15">
      <c r="A790" s="629"/>
      <c r="B790" s="630"/>
      <c r="C790" s="630"/>
      <c r="D790" s="630"/>
      <c r="E790" s="630"/>
      <c r="F790" s="631"/>
      <c r="G790" s="604" t="s">
        <v>761</v>
      </c>
      <c r="H790" s="605"/>
      <c r="I790" s="605"/>
      <c r="J790" s="605"/>
      <c r="K790" s="606"/>
      <c r="L790" s="596" t="s">
        <v>762</v>
      </c>
      <c r="M790" s="597"/>
      <c r="N790" s="597"/>
      <c r="O790" s="597"/>
      <c r="P790" s="597"/>
      <c r="Q790" s="597"/>
      <c r="R790" s="597"/>
      <c r="S790" s="597"/>
      <c r="T790" s="597"/>
      <c r="U790" s="597"/>
      <c r="V790" s="597"/>
      <c r="W790" s="597"/>
      <c r="X790" s="598"/>
      <c r="Y790" s="599">
        <v>6</v>
      </c>
      <c r="Z790" s="600"/>
      <c r="AA790" s="600"/>
      <c r="AB790" s="610"/>
      <c r="AC790" s="604" t="s">
        <v>761</v>
      </c>
      <c r="AD790" s="605"/>
      <c r="AE790" s="605"/>
      <c r="AF790" s="605"/>
      <c r="AG790" s="606"/>
      <c r="AH790" s="596" t="s">
        <v>773</v>
      </c>
      <c r="AI790" s="597"/>
      <c r="AJ790" s="597"/>
      <c r="AK790" s="597"/>
      <c r="AL790" s="597"/>
      <c r="AM790" s="597"/>
      <c r="AN790" s="597"/>
      <c r="AO790" s="597"/>
      <c r="AP790" s="597"/>
      <c r="AQ790" s="597"/>
      <c r="AR790" s="597"/>
      <c r="AS790" s="597"/>
      <c r="AT790" s="598"/>
      <c r="AU790" s="599">
        <v>1</v>
      </c>
      <c r="AV790" s="600"/>
      <c r="AW790" s="600"/>
      <c r="AX790" s="601"/>
    </row>
    <row r="791" spans="1:51" ht="24.75" customHeight="1" x14ac:dyDescent="0.15">
      <c r="A791" s="629"/>
      <c r="B791" s="630"/>
      <c r="C791" s="630"/>
      <c r="D791" s="630"/>
      <c r="E791" s="630"/>
      <c r="F791" s="631"/>
      <c r="G791" s="604" t="s">
        <v>763</v>
      </c>
      <c r="H791" s="605"/>
      <c r="I791" s="605"/>
      <c r="J791" s="605"/>
      <c r="K791" s="606"/>
      <c r="L791" s="596"/>
      <c r="M791" s="597"/>
      <c r="N791" s="597"/>
      <c r="O791" s="597"/>
      <c r="P791" s="597"/>
      <c r="Q791" s="597"/>
      <c r="R791" s="597"/>
      <c r="S791" s="597"/>
      <c r="T791" s="597"/>
      <c r="U791" s="597"/>
      <c r="V791" s="597"/>
      <c r="W791" s="597"/>
      <c r="X791" s="598"/>
      <c r="Y791" s="599">
        <v>6</v>
      </c>
      <c r="Z791" s="600"/>
      <c r="AA791" s="600"/>
      <c r="AB791" s="610"/>
      <c r="AC791" s="604" t="s">
        <v>763</v>
      </c>
      <c r="AD791" s="605"/>
      <c r="AE791" s="605"/>
      <c r="AF791" s="605"/>
      <c r="AG791" s="606"/>
      <c r="AH791" s="596"/>
      <c r="AI791" s="597"/>
      <c r="AJ791" s="597"/>
      <c r="AK791" s="597"/>
      <c r="AL791" s="597"/>
      <c r="AM791" s="597"/>
      <c r="AN791" s="597"/>
      <c r="AO791" s="597"/>
      <c r="AP791" s="597"/>
      <c r="AQ791" s="597"/>
      <c r="AR791" s="597"/>
      <c r="AS791" s="597"/>
      <c r="AT791" s="598"/>
      <c r="AU791" s="599">
        <v>1</v>
      </c>
      <c r="AV791" s="600"/>
      <c r="AW791" s="600"/>
      <c r="AX791" s="601"/>
    </row>
    <row r="792" spans="1:51" ht="24.75" customHeight="1" x14ac:dyDescent="0.15">
      <c r="A792" s="629"/>
      <c r="B792" s="630"/>
      <c r="C792" s="630"/>
      <c r="D792" s="630"/>
      <c r="E792" s="630"/>
      <c r="F792" s="631"/>
      <c r="G792" s="604" t="s">
        <v>764</v>
      </c>
      <c r="H792" s="605"/>
      <c r="I792" s="605"/>
      <c r="J792" s="605"/>
      <c r="K792" s="606"/>
      <c r="L792" s="596"/>
      <c r="M792" s="597"/>
      <c r="N792" s="597"/>
      <c r="O792" s="597"/>
      <c r="P792" s="597"/>
      <c r="Q792" s="597"/>
      <c r="R792" s="597"/>
      <c r="S792" s="597"/>
      <c r="T792" s="597"/>
      <c r="U792" s="597"/>
      <c r="V792" s="597"/>
      <c r="W792" s="597"/>
      <c r="X792" s="598"/>
      <c r="Y792" s="599">
        <v>5</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61</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12</v>
      </c>
      <c r="AV799" s="827"/>
      <c r="AW799" s="827"/>
      <c r="AX799" s="829"/>
    </row>
    <row r="800" spans="1:51" ht="24.75" customHeight="1" x14ac:dyDescent="0.15">
      <c r="A800" s="629"/>
      <c r="B800" s="630"/>
      <c r="C800" s="630"/>
      <c r="D800" s="630"/>
      <c r="E800" s="630"/>
      <c r="F800" s="631"/>
      <c r="G800" s="593" t="s">
        <v>771</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1</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1</v>
      </c>
    </row>
    <row r="802" spans="1:51" ht="24.75" customHeight="1" x14ac:dyDescent="0.15">
      <c r="A802" s="629"/>
      <c r="B802" s="630"/>
      <c r="C802" s="630"/>
      <c r="D802" s="630"/>
      <c r="E802" s="630"/>
      <c r="F802" s="631"/>
      <c r="G802" s="668" t="s">
        <v>777</v>
      </c>
      <c r="H802" s="669"/>
      <c r="I802" s="669"/>
      <c r="J802" s="669"/>
      <c r="K802" s="670"/>
      <c r="L802" s="662" t="s">
        <v>778</v>
      </c>
      <c r="M802" s="663"/>
      <c r="N802" s="663"/>
      <c r="O802" s="663"/>
      <c r="P802" s="663"/>
      <c r="Q802" s="663"/>
      <c r="R802" s="663"/>
      <c r="S802" s="663"/>
      <c r="T802" s="663"/>
      <c r="U802" s="663"/>
      <c r="V802" s="663"/>
      <c r="W802" s="663"/>
      <c r="X802" s="664"/>
      <c r="Y802" s="382">
        <v>8</v>
      </c>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1</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1</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1</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1</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1</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1</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1</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1</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1</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1</v>
      </c>
    </row>
    <row r="812" spans="1:51" ht="24.75" customHeight="1" x14ac:dyDescent="0.1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8</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1</v>
      </c>
    </row>
    <row r="813" spans="1:51" ht="24.75" hidden="1" customHeight="1" x14ac:dyDescent="0.15">
      <c r="A813" s="629"/>
      <c r="B813" s="630"/>
      <c r="C813" s="630"/>
      <c r="D813" s="630"/>
      <c r="E813" s="630"/>
      <c r="F813" s="631"/>
      <c r="G813" s="593" t="s">
        <v>319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320</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45" customHeight="1" x14ac:dyDescent="0.15">
      <c r="A845" s="370">
        <v>1</v>
      </c>
      <c r="B845" s="370">
        <v>1</v>
      </c>
      <c r="C845" s="358" t="s">
        <v>765</v>
      </c>
      <c r="D845" s="343"/>
      <c r="E845" s="343"/>
      <c r="F845" s="343"/>
      <c r="G845" s="343"/>
      <c r="H845" s="343"/>
      <c r="I845" s="343"/>
      <c r="J845" s="344">
        <v>1010401023102</v>
      </c>
      <c r="K845" s="345"/>
      <c r="L845" s="345"/>
      <c r="M845" s="345"/>
      <c r="N845" s="345"/>
      <c r="O845" s="345"/>
      <c r="P845" s="359" t="s">
        <v>766</v>
      </c>
      <c r="Q845" s="346"/>
      <c r="R845" s="346"/>
      <c r="S845" s="346"/>
      <c r="T845" s="346"/>
      <c r="U845" s="346"/>
      <c r="V845" s="346"/>
      <c r="W845" s="346"/>
      <c r="X845" s="346"/>
      <c r="Y845" s="347">
        <v>61</v>
      </c>
      <c r="Z845" s="348"/>
      <c r="AA845" s="348"/>
      <c r="AB845" s="349"/>
      <c r="AC845" s="350" t="s">
        <v>371</v>
      </c>
      <c r="AD845" s="351"/>
      <c r="AE845" s="351"/>
      <c r="AF845" s="351"/>
      <c r="AG845" s="351"/>
      <c r="AH845" s="366">
        <v>1</v>
      </c>
      <c r="AI845" s="367"/>
      <c r="AJ845" s="367"/>
      <c r="AK845" s="367"/>
      <c r="AL845" s="354">
        <v>77.599999999999994</v>
      </c>
      <c r="AM845" s="355"/>
      <c r="AN845" s="355"/>
      <c r="AO845" s="356"/>
      <c r="AP845" s="357" t="s">
        <v>741</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5" customHeight="1" x14ac:dyDescent="0.15">
      <c r="A878" s="370">
        <v>1</v>
      </c>
      <c r="B878" s="370">
        <v>1</v>
      </c>
      <c r="C878" s="358" t="s">
        <v>767</v>
      </c>
      <c r="D878" s="343"/>
      <c r="E878" s="343"/>
      <c r="F878" s="343"/>
      <c r="G878" s="343"/>
      <c r="H878" s="343"/>
      <c r="I878" s="343"/>
      <c r="J878" s="344">
        <v>7010001001213</v>
      </c>
      <c r="K878" s="345"/>
      <c r="L878" s="345"/>
      <c r="M878" s="345"/>
      <c r="N878" s="345"/>
      <c r="O878" s="345"/>
      <c r="P878" s="359" t="s">
        <v>775</v>
      </c>
      <c r="Q878" s="346"/>
      <c r="R878" s="346"/>
      <c r="S878" s="346"/>
      <c r="T878" s="346"/>
      <c r="U878" s="346"/>
      <c r="V878" s="346"/>
      <c r="W878" s="346"/>
      <c r="X878" s="346"/>
      <c r="Y878" s="347">
        <v>12</v>
      </c>
      <c r="Z878" s="348"/>
      <c r="AA878" s="348"/>
      <c r="AB878" s="349"/>
      <c r="AC878" s="350" t="s">
        <v>370</v>
      </c>
      <c r="AD878" s="351"/>
      <c r="AE878" s="351"/>
      <c r="AF878" s="351"/>
      <c r="AG878" s="351"/>
      <c r="AH878" s="366">
        <v>2</v>
      </c>
      <c r="AI878" s="367"/>
      <c r="AJ878" s="367"/>
      <c r="AK878" s="367"/>
      <c r="AL878" s="354">
        <v>71.7</v>
      </c>
      <c r="AM878" s="355"/>
      <c r="AN878" s="355"/>
      <c r="AO878" s="356"/>
      <c r="AP878" s="357" t="s">
        <v>741</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768</v>
      </c>
      <c r="D911" s="343"/>
      <c r="E911" s="343"/>
      <c r="F911" s="343"/>
      <c r="G911" s="343"/>
      <c r="H911" s="343"/>
      <c r="I911" s="343"/>
      <c r="J911" s="344" t="s">
        <v>741</v>
      </c>
      <c r="K911" s="345"/>
      <c r="L911" s="345"/>
      <c r="M911" s="345"/>
      <c r="N911" s="345"/>
      <c r="O911" s="345"/>
      <c r="P911" s="359" t="s">
        <v>769</v>
      </c>
      <c r="Q911" s="346"/>
      <c r="R911" s="346"/>
      <c r="S911" s="346"/>
      <c r="T911" s="346"/>
      <c r="U911" s="346"/>
      <c r="V911" s="346"/>
      <c r="W911" s="346"/>
      <c r="X911" s="346"/>
      <c r="Y911" s="347">
        <v>8</v>
      </c>
      <c r="Z911" s="348"/>
      <c r="AA911" s="348"/>
      <c r="AB911" s="349"/>
      <c r="AC911" s="350" t="s">
        <v>80</v>
      </c>
      <c r="AD911" s="351"/>
      <c r="AE911" s="351"/>
      <c r="AF911" s="351"/>
      <c r="AG911" s="351"/>
      <c r="AH911" s="366" t="s">
        <v>741</v>
      </c>
      <c r="AI911" s="367"/>
      <c r="AJ911" s="367"/>
      <c r="AK911" s="367"/>
      <c r="AL911" s="354" t="s">
        <v>741</v>
      </c>
      <c r="AM911" s="355"/>
      <c r="AN911" s="355"/>
      <c r="AO911" s="356"/>
      <c r="AP911" s="357" t="s">
        <v>741</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customHeight="1" x14ac:dyDescent="0.15">
      <c r="A1110" s="370">
        <v>1</v>
      </c>
      <c r="B1110" s="370">
        <v>1</v>
      </c>
      <c r="C1110" s="368"/>
      <c r="D1110" s="368"/>
      <c r="E1110" s="150" t="s">
        <v>784</v>
      </c>
      <c r="F1110" s="369"/>
      <c r="G1110" s="369"/>
      <c r="H1110" s="369"/>
      <c r="I1110" s="369"/>
      <c r="J1110" s="344" t="s">
        <v>784</v>
      </c>
      <c r="K1110" s="345"/>
      <c r="L1110" s="345"/>
      <c r="M1110" s="345"/>
      <c r="N1110" s="345"/>
      <c r="O1110" s="345"/>
      <c r="P1110" s="359" t="s">
        <v>784</v>
      </c>
      <c r="Q1110" s="346"/>
      <c r="R1110" s="346"/>
      <c r="S1110" s="346"/>
      <c r="T1110" s="346"/>
      <c r="U1110" s="346"/>
      <c r="V1110" s="346"/>
      <c r="W1110" s="346"/>
      <c r="X1110" s="346"/>
      <c r="Y1110" s="347" t="s">
        <v>784</v>
      </c>
      <c r="Z1110" s="348"/>
      <c r="AA1110" s="348"/>
      <c r="AB1110" s="349"/>
      <c r="AC1110" s="350"/>
      <c r="AD1110" s="351"/>
      <c r="AE1110" s="351"/>
      <c r="AF1110" s="351"/>
      <c r="AG1110" s="351"/>
      <c r="AH1110" s="352" t="s">
        <v>784</v>
      </c>
      <c r="AI1110" s="353"/>
      <c r="AJ1110" s="353"/>
      <c r="AK1110" s="353"/>
      <c r="AL1110" s="354" t="s">
        <v>784</v>
      </c>
      <c r="AM1110" s="355"/>
      <c r="AN1110" s="355"/>
      <c r="AO1110" s="356"/>
      <c r="AP1110" s="357" t="s">
        <v>784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90">
    <cfRule type="expression" dxfId="2795" priority="13883">
      <formula>IF(RIGHT(TEXT(Y790,"0.#"),1)=".",FALSE,TRUE)</formula>
    </cfRule>
    <cfRule type="expression" dxfId="2794" priority="13884">
      <formula>IF(RIGHT(TEXT(Y790,"0.#"),1)=".",TRUE,FALSE)</formula>
    </cfRule>
  </conditionalFormatting>
  <conditionalFormatting sqref="Y799">
    <cfRule type="expression" dxfId="2793" priority="13879">
      <formula>IF(RIGHT(TEXT(Y799,"0.#"),1)=".",FALSE,TRUE)</formula>
    </cfRule>
    <cfRule type="expression" dxfId="2792" priority="13880">
      <formula>IF(RIGHT(TEXT(Y799,"0.#"),1)=".",TRUE,FALSE)</formula>
    </cfRule>
  </conditionalFormatting>
  <conditionalFormatting sqref="Y830:Y837 Y828 Y817:Y824 Y815 Y804:Y811 Y802">
    <cfRule type="expression" dxfId="2791" priority="13661">
      <formula>IF(RIGHT(TEXT(Y802,"0.#"),1)=".",FALSE,TRUE)</formula>
    </cfRule>
    <cfRule type="expression" dxfId="2790" priority="13662">
      <formula>IF(RIGHT(TEXT(Y802,"0.#"),1)=".",TRUE,FALSE)</formula>
    </cfRule>
  </conditionalFormatting>
  <conditionalFormatting sqref="P16:AQ17 P15:AX15 P13:AX13">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91:Y798 Y789">
    <cfRule type="expression" dxfId="2783" priority="13685">
      <formula>IF(RIGHT(TEXT(Y789,"0.#"),1)=".",FALSE,TRUE)</formula>
    </cfRule>
    <cfRule type="expression" dxfId="2782" priority="13686">
      <formula>IF(RIGHT(TEXT(Y789,"0.#"),1)=".",TRUE,FALSE)</formula>
    </cfRule>
  </conditionalFormatting>
  <conditionalFormatting sqref="AU790">
    <cfRule type="expression" dxfId="2781" priority="13683">
      <formula>IF(RIGHT(TEXT(AU790,"0.#"),1)=".",FALSE,TRUE)</formula>
    </cfRule>
    <cfRule type="expression" dxfId="2780" priority="13684">
      <formula>IF(RIGHT(TEXT(AU790,"0.#"),1)=".",TRUE,FALSE)</formula>
    </cfRule>
  </conditionalFormatting>
  <conditionalFormatting sqref="AU799">
    <cfRule type="expression" dxfId="2779" priority="13681">
      <formula>IF(RIGHT(TEXT(AU799,"0.#"),1)=".",FALSE,TRUE)</formula>
    </cfRule>
    <cfRule type="expression" dxfId="2778" priority="13682">
      <formula>IF(RIGHT(TEXT(AU799,"0.#"),1)=".",TRUE,FALSE)</formula>
    </cfRule>
  </conditionalFormatting>
  <conditionalFormatting sqref="AU791:AU798 AU789">
    <cfRule type="expression" dxfId="2777" priority="13679">
      <formula>IF(RIGHT(TEXT(AU789,"0.#"),1)=".",FALSE,TRUE)</formula>
    </cfRule>
    <cfRule type="expression" dxfId="2776" priority="13680">
      <formula>IF(RIGHT(TEXT(AU789,"0.#"),1)=".",TRUE,FALSE)</formula>
    </cfRule>
  </conditionalFormatting>
  <conditionalFormatting sqref="Y829 Y816 Y803">
    <cfRule type="expression" dxfId="2775" priority="13665">
      <formula>IF(RIGHT(TEXT(Y803,"0.#"),1)=".",FALSE,TRUE)</formula>
    </cfRule>
    <cfRule type="expression" dxfId="2774" priority="13666">
      <formula>IF(RIGHT(TEXT(Y803,"0.#"),1)=".",TRUE,FALSE)</formula>
    </cfRule>
  </conditionalFormatting>
  <conditionalFormatting sqref="Y838 Y825 Y812">
    <cfRule type="expression" dxfId="2773" priority="13663">
      <formula>IF(RIGHT(TEXT(Y812,"0.#"),1)=".",FALSE,TRUE)</formula>
    </cfRule>
    <cfRule type="expression" dxfId="2772" priority="13664">
      <formula>IF(RIGHT(TEXT(Y812,"0.#"),1)=".",TRUE,FALSE)</formula>
    </cfRule>
  </conditionalFormatting>
  <conditionalFormatting sqref="AU829 AU816 AU803">
    <cfRule type="expression" dxfId="2771" priority="13659">
      <formula>IF(RIGHT(TEXT(AU803,"0.#"),1)=".",FALSE,TRUE)</formula>
    </cfRule>
    <cfRule type="expression" dxfId="2770" priority="13660">
      <formula>IF(RIGHT(TEXT(AU803,"0.#"),1)=".",TRUE,FALSE)</formula>
    </cfRule>
  </conditionalFormatting>
  <conditionalFormatting sqref="AU838 AU825 AU812">
    <cfRule type="expression" dxfId="2769" priority="13657">
      <formula>IF(RIGHT(TEXT(AU812,"0.#"),1)=".",FALSE,TRUE)</formula>
    </cfRule>
    <cfRule type="expression" dxfId="2768" priority="13658">
      <formula>IF(RIGHT(TEXT(AU812,"0.#"),1)=".",TRUE,FALSE)</formula>
    </cfRule>
  </conditionalFormatting>
  <conditionalFormatting sqref="AU830:AU837 AU828 AU817:AU824 AU815 AU804:AU811 AU802">
    <cfRule type="expression" dxfId="2767" priority="13655">
      <formula>IF(RIGHT(TEXT(AU802,"0.#"),1)=".",FALSE,TRUE)</formula>
    </cfRule>
    <cfRule type="expression" dxfId="2766" priority="13656">
      <formula>IF(RIGHT(TEXT(AU802,"0.#"),1)=".",TRUE,FALSE)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E116">
    <cfRule type="expression" dxfId="2595" priority="13163">
      <formula>IF(RIGHT(TEXT(AE116,"0.#"),1)=".",FALSE,TRUE)</formula>
    </cfRule>
    <cfRule type="expression" dxfId="2594" priority="13164">
      <formula>IF(RIGHT(TEXT(AE116,"0.#"),1)=".",TRUE,FALSE)</formula>
    </cfRule>
  </conditionalFormatting>
  <conditionalFormatting sqref="AI116">
    <cfRule type="expression" dxfId="2593" priority="13161">
      <formula>IF(RIGHT(TEXT(AI116,"0.#"),1)=".",FALSE,TRUE)</formula>
    </cfRule>
    <cfRule type="expression" dxfId="2592" priority="13162">
      <formula>IF(RIGHT(TEXT(AI116,"0.#"),1)=".",TRUE,FALSE)</formula>
    </cfRule>
  </conditionalFormatting>
  <conditionalFormatting sqref="AM116">
    <cfRule type="expression" dxfId="2591" priority="13159">
      <formula>IF(RIGHT(TEXT(AM116,"0.#"),1)=".",FALSE,TRUE)</formula>
    </cfRule>
    <cfRule type="expression" dxfId="2590" priority="13160">
      <formula>IF(RIGHT(TEXT(AM116,"0.#"),1)=".",TRUE,FALSE)</formula>
    </cfRule>
  </conditionalFormatting>
  <conditionalFormatting sqref="AE117 AM117">
    <cfRule type="expression" dxfId="2589" priority="13157">
      <formula>IF(RIGHT(TEXT(AE117,"0.#"),1)=".",FALSE,TRUE)</formula>
    </cfRule>
    <cfRule type="expression" dxfId="2588" priority="13158">
      <formula>IF(RIGHT(TEXT(AE117,"0.#"),1)=".",TRUE,FALSE)</formula>
    </cfRule>
  </conditionalFormatting>
  <conditionalFormatting sqref="AI117">
    <cfRule type="expression" dxfId="2587" priority="13155">
      <formula>IF(RIGHT(TEXT(AI117,"0.#"),1)=".",FALSE,TRUE)</formula>
    </cfRule>
    <cfRule type="expression" dxfId="2586" priority="13156">
      <formula>IF(RIGHT(TEXT(AI117,"0.#"),1)=".",TRUE,FALSE)</formula>
    </cfRule>
  </conditionalFormatting>
  <conditionalFormatting sqref="AE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6">
    <cfRule type="expression" dxfId="2387" priority="2819">
      <formula>IF(AND(AL845&gt;=0, RIGHT(TEXT(AL845,"0.#"),1)&lt;&gt;"."),TRUE,FALSE)</formula>
    </cfRule>
    <cfRule type="expression" dxfId="2386" priority="2820">
      <formula>IF(AND(AL845&gt;=0, RIGHT(TEXT(AL845,"0.#"),1)="."),TRUE,FALSE)</formula>
    </cfRule>
    <cfRule type="expression" dxfId="2385" priority="2821">
      <formula>IF(AND(AL845&lt;0, RIGHT(TEXT(AL845,"0.#"),1)&lt;&gt;"."),TRUE,FALSE)</formula>
    </cfRule>
    <cfRule type="expression" dxfId="2384" priority="2822">
      <formula>IF(AND(AL845&lt;0, RIGHT(TEXT(AL845,"0.#"),1)="."),TRUE,FALSE)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Q119">
    <cfRule type="expression" dxfId="707" priority="7">
      <formula>IF(RIGHT(TEXT(AQ119,"0.#"),1)=".",FALSE,TRUE)</formula>
    </cfRule>
    <cfRule type="expression" dxfId="706" priority="8">
      <formula>IF(RIGHT(TEXT(AQ119,"0.#"),1)=".",TRUE,FALSE)</formula>
    </cfRule>
  </conditionalFormatting>
  <conditionalFormatting sqref="AQ120">
    <cfRule type="expression" dxfId="705" priority="5">
      <formula>IF(RIGHT(TEXT(AQ120,"0.#"),1)=".",FALSE,TRUE)</formula>
    </cfRule>
    <cfRule type="expression" dxfId="704" priority="6">
      <formula>IF(RIGHT(TEXT(AQ120,"0.#"),1)=".",TRUE,FALSE)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129" max="49" man="1"/>
    <brk id="483" max="49" man="1"/>
    <brk id="727" max="49" man="1"/>
    <brk id="76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735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735</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
      </c>
      <c r="F10" s="18" t="s">
        <v>117</v>
      </c>
      <c r="G10" s="17"/>
      <c r="H10" s="13" t="str">
        <f t="shared" si="1"/>
        <v/>
      </c>
      <c r="I10" s="13" t="str">
        <f t="shared" si="5"/>
        <v/>
      </c>
      <c r="K10" s="14" t="s">
        <v>330</v>
      </c>
      <c r="L10" s="15"/>
      <c r="M10" s="13" t="str">
        <f t="shared" si="2"/>
        <v/>
      </c>
      <c r="N10" s="13" t="str">
        <f t="shared" si="6"/>
        <v>社会保障</v>
      </c>
      <c r="O10" s="13"/>
      <c r="P10" s="13" t="str">
        <f>S8</f>
        <v>委託・請負</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t="s">
        <v>735</v>
      </c>
      <c r="H14" s="13" t="str">
        <f t="shared" si="1"/>
        <v>労働保険特別会計雇用勘定</v>
      </c>
      <c r="I14" s="13" t="str">
        <f t="shared" si="5"/>
        <v>労働保険特別会計雇用勘定</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労働保険特別会計雇用勘定</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労働保険特別会計雇用勘定</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労働保険特別会計雇用勘定</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388</v>
      </c>
      <c r="AF2" s="1026"/>
      <c r="AG2" s="1026"/>
      <c r="AH2" s="1026"/>
      <c r="AI2" s="1026" t="s">
        <v>410</v>
      </c>
      <c r="AJ2" s="1026"/>
      <c r="AK2" s="1026"/>
      <c r="AL2" s="556"/>
      <c r="AM2" s="1026" t="s">
        <v>507</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388</v>
      </c>
      <c r="AF9" s="1026"/>
      <c r="AG9" s="1026"/>
      <c r="AH9" s="1026"/>
      <c r="AI9" s="1026" t="s">
        <v>410</v>
      </c>
      <c r="AJ9" s="1026"/>
      <c r="AK9" s="1026"/>
      <c r="AL9" s="556"/>
      <c r="AM9" s="1026" t="s">
        <v>507</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388</v>
      </c>
      <c r="AF16" s="1026"/>
      <c r="AG16" s="1026"/>
      <c r="AH16" s="1026"/>
      <c r="AI16" s="1026" t="s">
        <v>410</v>
      </c>
      <c r="AJ16" s="1026"/>
      <c r="AK16" s="1026"/>
      <c r="AL16" s="556"/>
      <c r="AM16" s="1026" t="s">
        <v>507</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388</v>
      </c>
      <c r="AF23" s="1026"/>
      <c r="AG23" s="1026"/>
      <c r="AH23" s="1026"/>
      <c r="AI23" s="1026" t="s">
        <v>410</v>
      </c>
      <c r="AJ23" s="1026"/>
      <c r="AK23" s="1026"/>
      <c r="AL23" s="556"/>
      <c r="AM23" s="1026" t="s">
        <v>507</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388</v>
      </c>
      <c r="AF30" s="1026"/>
      <c r="AG30" s="1026"/>
      <c r="AH30" s="1026"/>
      <c r="AI30" s="1026" t="s">
        <v>410</v>
      </c>
      <c r="AJ30" s="1026"/>
      <c r="AK30" s="1026"/>
      <c r="AL30" s="556"/>
      <c r="AM30" s="1026" t="s">
        <v>507</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388</v>
      </c>
      <c r="AF37" s="1026"/>
      <c r="AG37" s="1026"/>
      <c r="AH37" s="1026"/>
      <c r="AI37" s="1026" t="s">
        <v>410</v>
      </c>
      <c r="AJ37" s="1026"/>
      <c r="AK37" s="1026"/>
      <c r="AL37" s="556"/>
      <c r="AM37" s="1026" t="s">
        <v>507</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388</v>
      </c>
      <c r="AF44" s="1026"/>
      <c r="AG44" s="1026"/>
      <c r="AH44" s="1026"/>
      <c r="AI44" s="1026" t="s">
        <v>410</v>
      </c>
      <c r="AJ44" s="1026"/>
      <c r="AK44" s="1026"/>
      <c r="AL44" s="556"/>
      <c r="AM44" s="1026" t="s">
        <v>507</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388</v>
      </c>
      <c r="AF51" s="1026"/>
      <c r="AG51" s="1026"/>
      <c r="AH51" s="1026"/>
      <c r="AI51" s="1026" t="s">
        <v>410</v>
      </c>
      <c r="AJ51" s="1026"/>
      <c r="AK51" s="1026"/>
      <c r="AL51" s="556"/>
      <c r="AM51" s="1026" t="s">
        <v>507</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388</v>
      </c>
      <c r="AF58" s="1026"/>
      <c r="AG58" s="1026"/>
      <c r="AH58" s="1026"/>
      <c r="AI58" s="1026" t="s">
        <v>410</v>
      </c>
      <c r="AJ58" s="1026"/>
      <c r="AK58" s="1026"/>
      <c r="AL58" s="556"/>
      <c r="AM58" s="1026" t="s">
        <v>507</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388</v>
      </c>
      <c r="AF65" s="1026"/>
      <c r="AG65" s="1026"/>
      <c r="AH65" s="1026"/>
      <c r="AI65" s="1026" t="s">
        <v>410</v>
      </c>
      <c r="AJ65" s="1026"/>
      <c r="AK65" s="1026"/>
      <c r="AL65" s="556"/>
      <c r="AM65" s="1026" t="s">
        <v>507</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364</v>
      </c>
      <c r="H2" s="594"/>
      <c r="I2" s="594"/>
      <c r="J2" s="594"/>
      <c r="K2" s="594"/>
      <c r="L2" s="594"/>
      <c r="M2" s="594"/>
      <c r="N2" s="594"/>
      <c r="O2" s="594"/>
      <c r="P2" s="594"/>
      <c r="Q2" s="594"/>
      <c r="R2" s="594"/>
      <c r="S2" s="594"/>
      <c r="T2" s="594"/>
      <c r="U2" s="594"/>
      <c r="V2" s="594"/>
      <c r="W2" s="594"/>
      <c r="X2" s="594"/>
      <c r="Y2" s="594"/>
      <c r="Z2" s="594"/>
      <c r="AA2" s="594"/>
      <c r="AB2" s="595"/>
      <c r="AC2" s="593" t="s">
        <v>366</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2021-05-27T04:25:21Z</cp:lastPrinted>
  <dcterms:created xsi:type="dcterms:W3CDTF">2012-03-13T00:50:25Z</dcterms:created>
  <dcterms:modified xsi:type="dcterms:W3CDTF">2021-05-27T04:25:23Z</dcterms:modified>
</cp:coreProperties>
</file>