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0 ４月作業\01 政策室\"/>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235" i="3"/>
  <c r="AY417" i="3"/>
  <c r="AY255" i="3"/>
  <c r="AY616" i="3"/>
  <c r="AY606" i="3"/>
  <c r="AY459" i="3"/>
  <c r="AY645" i="3"/>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<sst xmlns="http://schemas.openxmlformats.org/spreadsheetml/2006/main" count="3105" uniqueCount="780">
  <si>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</si>
  <si>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</si>
  <si>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</si>
  <si>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</si>
  <si>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</si>
  <si>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</si>
  <si>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</si>
  <si>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</si>
  <si>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</si>
  <si>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</si>
  <si>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</si>
  <si>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</si>
  <si>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</si>
  <si>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</si>
  <si>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</si>
  <si>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</si>
  <si>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</si>
  <si>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</si>
  <si>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</si>
  <si>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</si>
  <si>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</si>
  <si>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</si>
  <si>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</si>
  <si>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</si>
  <si>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</si>
  <si>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</si>
  <si>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</si>
  <si>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</si>
  <si>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</si>
  <si>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</si>
  <si>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</si>
  <si>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</si>
  <si>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</si>
  <si>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</si>
  <si>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</si>
  <si>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</si>
  <si>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</si>
  <si>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</si>
  <si>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</si>
  <si>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</si>
  <si>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</si>
  <si>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</si>
  <si>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</si>
  <si>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</si>
  <si>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</si>
  <si>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</si>
  <si>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</si>
  <si>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</si>
  <si>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</si>
  <si>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</si>
  <si>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</si>
  <si>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</si>
  <si>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</si>
  <si>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</si>
  <si>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</si>
  <si>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</si>
  <si>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</si>
  <si>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</si>
  <si>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</si>
  <si>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</si>
  <si>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</si>
  <si>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</si>
  <si>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</si>
  <si>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</si>
  <si>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</si>
  <si>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</si>
  <si>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</si>
  <si>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</si>
  <si>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</si>
  <si>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</si>
  <si>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</si>
  <si>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</si>
  <si>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</si>
  <si>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</si>
  <si>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</si>
  <si>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</si>
  <si>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</si>
  <si>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</si>
  <si>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</si>
  <si>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</si>
  <si>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</si>
  <si>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</si>
  <si>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</si>
  <si>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</si>
  <si>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</si>
  <si>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</si>
  <si>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</si>
  <si>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</si>
  <si>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</si>
  <si>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</si>
  <si>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</si>
  <si>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</si>
  <si>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</si>
  <si>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</si>
  <si>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</si>
  <si>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</si>
  <si>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</si>
  <si>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</si>
  <si>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</si>
  <si>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</si>
  <si>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</si>
  <si>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</si>
  <si>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</si>
  <si>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</si>
  <si>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</si>
  <si>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</si>
  <si>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</si>
  <si>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</si>
  <si>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</si>
  <si>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</si>
  <si>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</si>
  <si>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</si>
  <si>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</si>
  <si>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</si>
  <si>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</si>
  <si>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</si>
  <si>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</si>
  <si>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</si>
  <si>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</si>
  <si>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</si>
  <si>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</si>
  <si>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</si>
  <si>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</si>
  <si>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</si>
  <si>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</si>
  <si>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</si>
  <si>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</si>
  <si>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</si>
  <si>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</si>
  <si>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</si>
  <si>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</si>
  <si>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</si>
  <si>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</si>
  <si>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</si>
  <si>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</si>
  <si>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</si>
  <si>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</si>
  <si>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</si>
  <si>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</si>
  <si>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</si>
  <si>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</si>
  <si>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</si>
  <si>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</si>
  <si>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</si>
  <si>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</si>
  <si>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</si>
  <si>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</si>
  <si>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</si>
  <si>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</si>
  <si>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</si>
  <si>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</si>
  <si>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</si>
  <si>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</si>
  <si>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</si>
  <si>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</si>
  <si>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</si>
  <si>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</si>
  <si>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</si>
  <si>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</si>
  <si>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</si>
  <si>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</si>
  <si>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</si>
  <si>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</si>
  <si>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</si>
  <si>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</si>
  <si>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</si>
  <si>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</si>
  <si>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</si>
  <si>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</si>
  <si>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</si>
  <si>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</si>
  <si>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</si>
  <si>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</si>
  <si>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</si>
  <si>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</si>
  <si>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</si>
  <si>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</si>
  <si>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</si>
  <si>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</si>
  <si>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</si>
  <si>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</si>
  <si>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</si>
  <si>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</si>
  <si>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</si>
  <si>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</si>
  <si>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</si>
  <si>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</si>
  <si>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</si>
  <si>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</si>
  <si>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</si>
  <si>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</si>
  <si>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</si>
  <si>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</si>
  <si>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</si>
  <si>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</si>
  <si>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</si>
  <si>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</si>
  <si>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</si>
  <si>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</si>
  <si>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</si>
  <si>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</si>
  <si>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</si>
  <si>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</si>
  <si>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</si>
  <si>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</si>
  <si>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</si>
  <si>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</si>
  <si>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</si>
  <si>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</si>
  <si>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</si>
  <si>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</si>
  <si>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</si>
  <si>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</si>
  <si>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</si>
  <si>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</si>
  <si>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</si>
  <si>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</si>
  <si>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</si>
  <si>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</si>
  <si>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</si>
  <si>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</si>
  <si>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</si>
  <si>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</si>
  <si>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</si>
  <si>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</si>
  <si>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</si>
  <si>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</si>
  <si>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</si>
  <si>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</si>
  <si>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</si>
  <si>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</si>
  <si>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</si>
  <si>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</si>
  <si>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</si>
  <si>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</si>
  <si>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</si>
  <si>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</si>
  <si>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</si>
  <si>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</si>
  <si>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</si>
  <si>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</si>
  <si>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</si>
  <si>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</si>
  <si>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</si>
  <si>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</si>
  <si>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</si>
  <si>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</si>
  <si>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</si>
  <si>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</si>
  <si>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</si>
  <si>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</si>
  <si>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</si>
  <si>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</si>
  <si>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</si>
  <si>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</si>
  <si>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</si>
  <si>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</si>
  <si>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</si>
  <si>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</si>
  <si>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</si>
  <si>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</si>
  <si>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</si>
  <si>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</si>
  <si>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</si>
  <si>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</si>
  <si>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</si>
  <si>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</si>
  <si>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</si>
  <si>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</si>
  <si>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</si>
  <si>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</si>
  <si>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</si>
  <si>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</si>
  <si>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</si>
  <si>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</si>
  <si>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</si>
  <si>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</si>
  <si>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</si>
  <si>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</si>
  <si>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</si>
  <si>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</si>
  <si>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</si>
  <si>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</si>
  <si>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</si>
  <si>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</si>
  <si>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</si>
  <si>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</si>
  <si>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</si>
  <si>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</si>
  <si>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</si>
  <si>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</si>
  <si>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</si>
  <si>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</si>
  <si>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</si>
  <si>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</si>
  <si>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</si>
  <si>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</si>
  <si>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</si>
  <si>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</si>
  <si>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</si>
  <si>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</si>
  <si>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</si>
  <si>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</si>
  <si>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</si>
  <si>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</si>
  <si>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</si>
  <si>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</si>
  <si>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</si>
  <si>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</si>
  <si>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</si>
  <si>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</si>
  <si>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</si>
  <si>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</si>
  <si>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</si>
  <si>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</si>
  <si>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</si>
  <si>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</si>
  <si>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</si>
  <si>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</si>
  <si>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</si>
  <si>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</si>
  <si>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</si>
  <si>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</si>
  <si>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</si>
  <si>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</si>
  <si>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</si>
  <si>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</si>
  <si>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</si>
  <si>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</si>
  <si>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</si>
  <si>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</si>
  <si>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</si>
  <si>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</si>
  <si>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</si>
  <si>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</si>
  <si>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</si>
  <si>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</si>
  <si>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</si>
  <si>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</si>
  <si>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</si>
  <si>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</si>
  <si>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</si>
  <si>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</si>
  <si>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</si>
  <si>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</si>
  <si>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</si>
  <si>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</si>
  <si>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</si>
  <si>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</si>
  <si>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</si>
  <si>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</si>
  <si>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</si>
  <si>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</si>
  <si>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</si>
  <si>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</si>
  <si>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</si>
  <si>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</si>
  <si>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</si>
  <si>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</si>
  <si>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</si>
  <si>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</si>
  <si>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</si>
  <si>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</si>
  <si>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</si>
  <si>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</si>
  <si>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</si>
  <si>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</si>
  <si>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</si>
  <si>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</si>
  <si>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</si>
  <si>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</si>
  <si>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</si>
  <si>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</si>
  <si>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</si>
  <si>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</si>
  <si>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</si>
  <si>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</si>
  <si>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</si>
  <si>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</si>
  <si>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</si>
  <si>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</si>
  <si>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</si>
  <si>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</si>
  <si>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</si>
  <si>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</si>
  <si>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</si>
  <si>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</si>
  <si>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</si>
  <si>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</si>
  <si>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</si>
  <si>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</si>
  <si>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</si>
  <si>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</si>
  <si>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</si>
  <si>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</si>
  <si>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</si>
  <si>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</si>
  <si>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</si>
  <si>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</si>
  <si>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</si>
  <si>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</si>
  <si>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</si>
  <si>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</si>
  <si>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</si>
  <si>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</si>
  <si>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</si>
  <si>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</si>
  <si>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</si>
  <si>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</si>
  <si>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</si>
  <si>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</si>
  <si>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</si>
  <si>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</si>
  <si>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</si>
  <si>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</si>
  <si>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</si>
  <si>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</si>
  <si>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</si>
  <si>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</si>
  <si>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</si>
  <si>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</si>
  <si>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</si>
  <si>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</si>
  <si>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</si>
  <si>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</si>
  <si>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</si>
  <si>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</si>
  <si>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</si>
  <si>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</si>
  <si>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</si>
  <si>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</si>
  <si>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</si>
  <si>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</si>
  <si>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</si>
  <si>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</si>
  <si>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</si>
  <si>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</si>
  <si>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</si>
  <si>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</si>
  <si>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</si>
  <si>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</si>
  <si>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</si>
  <si>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</si>
  <si>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</si>
  <si>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</si>
  <si>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</si>
  <si>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</si>
  <si>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</si>
  <si>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</si>
  <si>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</si>
  <si>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</si>
  <si>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</si>
  <si>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</si>
  <si>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</si>
  <si>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</si>
  <si>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</si>
  <si>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</si>
  <si>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</si>
  <si>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</si>
  <si>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</si>
  <si>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</si>
  <si>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</si>
  <si>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</si>
  <si>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</si>
  <si>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</si>
  <si>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</si>
  <si>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</si>
  <si>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</si>
  <si>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</si>
  <si>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</si>
  <si>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</si>
  <si>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</si>
  <si>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</si>
  <si>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</si>
  <si>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</si>
  <si>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</si>
  <si>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</si>
  <si>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</si>
  <si>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</si>
  <si>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</si>
  <si>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</si>
  <si>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</si>
  <si>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</si>
  <si>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</si>
  <si>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</si>
  <si>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</si>
  <si>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</si>
  <si>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</si>
  <si>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</si>
  <si>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</si>
  <si>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</si>
  <si>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</si>
  <si>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</si>
  <si>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</si>
  <si>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</si>
  <si>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</si>
  <si>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</si>
  <si>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</si>
  <si>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</si>
  <si>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</si>
  <si>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</si>
  <si>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</si>
  <si>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</si>
  <si>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</si>
  <si>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</si>
  <si>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</si>
  <si>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</si>
  <si>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</si>
  <si>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</si>
  <si>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</si>
  <si>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</si>
  <si>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</si>
  <si>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</si>
  <si>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</si>
  <si>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</si>
  <si>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</si>
  <si>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</si>
  <si>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</si>
  <si>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</si>
  <si>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</si>
  <si>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</si>
  <si>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</si>
  <si>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</si>
  <si>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</si>
  <si>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</si>
  <si>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</si>
  <si>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</si>
  <si>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</si>
  <si>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</si>
  <si>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</si>
  <si>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</si>
  <si>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</si>
  <si>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</si>
  <si>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</si>
  <si>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</si>
  <si>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</si>
  <si>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</si>
  <si>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</si>
  <si>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</si>
  <si>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</si>
  <si>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</si>
  <si>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</si>
  <si>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</si>
  <si>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</si>
  <si>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</si>
  <si>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</si>
  <si>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</si>
  <si>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</si>
  <si>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</si>
  <si>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</si>
  <si>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</si>
  <si>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</si>
  <si>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</si>
  <si>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</si>
  <si>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</si>
  <si>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</si>
  <si>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</si>
  <si>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</si>
  <si>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</si>
  <si>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</si>
  <si>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</si>
  <si>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</si>
  <si>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</si>
  <si>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</si>
  <si>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</si>
  <si>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</si>
  <si>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</si>
  <si>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</si>
  <si>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</si>
  <si>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</si>
  <si>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</si>
  <si>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</si>
  <si>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</si>
  <si>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</si>
  <si>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</si>
  <si>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</si>
  <si>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</si>
  <si>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</si>
  <si>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</si>
  <si>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</si>
  <si>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</si>
  <si>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</si>
  <si>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</si>
  <si>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</si>
  <si>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</si>
  <si>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</si>
  <si>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</si>
  <si>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</si>
  <si>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</si>
  <si>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</si>
  <si>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</si>
  <si>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</si>
  <si>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</si>
  <si>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</si>
  <si>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</si>
  <si>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</si>
  <si>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</si>
  <si>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</si>
  <si>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</si>
  <si>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</si>
  <si>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</si>
  <si>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</si>
  <si>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</si>
  <si>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</si>
  <si>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</si>
  <si>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</si>
  <si>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</si>
  <si>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</si>
  <si>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</si>
  <si>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</si>
  <si>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</si>
  <si>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</si>
  <si>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</si>
  <si>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</si>
  <si>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</si>
  <si>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</si>
  <si>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</si>
  <si>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</si>
  <si>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</si>
  <si>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</si>
  <si>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</si>
  <si>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</si>
  <si>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</si>
  <si>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</si>
  <si>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</si>
  <si>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</si>
  <si>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</si>
  <si>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</si>
  <si>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</si>
  <si>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</si>
  <si>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</si>
  <si>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</si>
  <si>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</si>
  <si>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</si>
  <si>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</si>
  <si>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</si>
  <si>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</si>
  <si>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</si>
  <si>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</si>
  <si>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</si>
  <si>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</si>
  <si>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</si>
  <si>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</si>
  <si>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</si>
  <si>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</si>
  <si>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</si>
  <si>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</si>
  <si>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</si>
  <si>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</si>
  <si>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</si>
  <si>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</si>
  <si>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</si>
  <si>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</si>
  <si>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</si>
  <si>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</si>
  <si>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</si>
  <si>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</si>
  <si>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</si>
  <si>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</si>
  <si>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</si>
  <si>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</si>
  <si>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</si>
  <si>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</si>
  <si>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</si>
  <si>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</si>
  <si>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</si>
  <si>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</si>
  <si>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</si>
  <si>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</si>
  <si>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</si>
  <si>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</si>
  <si>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</si>
  <si>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</si>
  <si>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</si>
  <si>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</si>
  <si>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</si>
  <si>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</si>
  <si>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</si>
  <si>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</si>
  <si>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</si>
  <si>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</si>
  <si>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</si>
  <si>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</si>
  <si>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</si>
  <si>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</si>
  <si>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</si>
  <si>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</si>
  <si>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</si>
  <si>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</si>
  <si>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</si>
  <si>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</si>
  <si>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</si>
  <si>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</si>
  <si>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</si>
  <si>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</si>
  <si>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</si>
  <si>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</si>
  <si>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</si>
  <si>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</si>
  <si>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</si>
  <si>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</si>
  <si>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</si>
  <si>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</si>
  <si>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</si>
  <si>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</si>
  <si>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</si>
  <si>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</si>
  <si>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</si>
  <si>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</si>
  <si>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</si>
  <si>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</si>
  <si>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</si>
  <si>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中小企業等担い手育成支援事業</t>
  </si>
  <si>
    <t>人材開発統括官</t>
  </si>
  <si>
    <t>政策企画室長
黒田　啓太</t>
  </si>
  <si>
    <t>平成30年度</t>
  </si>
  <si>
    <t>令和3年度</t>
  </si>
  <si>
    <t>政策企画室</t>
  </si>
  <si>
    <t>雇用保険法第63条第１項第８号</t>
  </si>
  <si>
    <t>「未来投資戦略2017」（平成29年６月９日）
働き方改革実行計画（平成29年３月８日）</t>
  </si>
  <si>
    <t>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t>
  </si>
  <si>
    <t>中小企業等において、実務経験の乏しい若者等を対象に、専門的な知識及び技能を有する支援団体と事業主とが共同して３年以下の訓練実施計画を作成し、Off-JTとOJTを組み合わせた雇用型訓練を行う環境を整備するため、支援団体に対し、中小企業等や訓練生に対する支援業務を委託する。</t>
  </si>
  <si>
    <t>-</t>
  </si>
  <si>
    <t>生涯職業能力開発事業等委託費</t>
  </si>
  <si>
    <t>訓練修了生の目標（技能検定３級程度合格及び２級程度受験）達成率80％以上</t>
  </si>
  <si>
    <t>訓練修了生の目標（技能検定３級程度合格及び２級程度受験）達成率</t>
  </si>
  <si>
    <t>委託事業者からの報告による厚生労働省調べ</t>
  </si>
  <si>
    <t>訓練修了生の訓練終了３ヶ月後の正社員率80％以上</t>
  </si>
  <si>
    <t>訓練修了生の訓練終了３ヶ月後の正社員率</t>
  </si>
  <si>
    <t>訓練開始者数</t>
  </si>
  <si>
    <t>人</t>
  </si>
  <si>
    <t>予算執行額(Ｘ)／訓練開始者数(Ｙ)　　　　　　　　　　　　　　</t>
    <phoneticPr fontId="5"/>
  </si>
  <si>
    <t>円</t>
  </si>
  <si>
    <t>　　Ｘ / Ｙ</t>
    <phoneticPr fontId="5"/>
  </si>
  <si>
    <t>36,147,097/16</t>
  </si>
  <si>
    <t>125,460,011/115</t>
  </si>
  <si>
    <t>多様な職業能力開発の機会を確保すること（Ⅵ－１）</t>
  </si>
  <si>
    <t>多様な職業能力開発の機会を確保し、生産性の向上に向けた人材育成を強化すること（Ⅵ－１－１）</t>
  </si>
  <si>
    <t>－</t>
  </si>
  <si>
    <t>新30-0029</t>
  </si>
  <si>
    <t>○</t>
  </si>
  <si>
    <t>-</t>
    <phoneticPr fontId="5"/>
  </si>
  <si>
    <t>123,227,954/157</t>
    <phoneticPr fontId="5"/>
  </si>
  <si>
    <t>115,522,870/96</t>
    <phoneticPr fontId="5"/>
  </si>
  <si>
    <t>実務経験の乏しい若者等の就労及び業界定着に向けた人材育成を図ることを目的とする事業であることから、事業所及び業界の担い手として、若者の就職・定着の促進が図られる。</t>
    <phoneticPr fontId="5"/>
  </si>
  <si>
    <t>「未来投資戦略2017」及び「働き方改革実行計画」において、若者をターゲットとして、就職氷河期世代を含む若者等が活躍できるよう総合的な支援を行うことが重要であるとされている。本事業は、これらを踏まえて実施するものであり、国民や社会のニーズを的確に反映したものである。</t>
    <phoneticPr fontId="5"/>
  </si>
  <si>
    <t>本事業は、国が業界団体（民間等）と委託契約を結び、業界団体が事業の実施主体となって実施するものである。</t>
    <phoneticPr fontId="5"/>
  </si>
  <si>
    <t>「未来投資戦略2017」及び「働き方改革実行計画」の記載を踏まえた事業である。当事業は、若者の雇用の安定のため、適切かつ効果的な事業である。また、人手不足業界の中小企業への定着が見込まれる事業であることから、時代のニーズに合った優先度の高い事業である。</t>
    <phoneticPr fontId="5"/>
  </si>
  <si>
    <t xml:space="preserve">一般競争入札（総合評価）により競争性を確保している。
一者応札については、応札者の実情に応じて事業実施を容易にするように、令和元年度開始分から実施地域の要件などを見直した。
</t>
    <phoneticPr fontId="5"/>
  </si>
  <si>
    <t>△</t>
  </si>
  <si>
    <t>有</t>
  </si>
  <si>
    <t>無</t>
  </si>
  <si>
    <t>本事業は、中小企業等において、業界が主体となって実務経験の乏しい若者等に対し、一定のスキルを身につけさせ、長期定着を図ることを目的に、事業主より徴収した雇用保険料を財源に行われており妥当である。</t>
    <phoneticPr fontId="5"/>
  </si>
  <si>
    <t>訓練実施に係る経費のほか、訓練プログラムの策定支援から事業の周知・訓練生の募集、さらには訓練進捗の把握や事業所及び訓練生からの相談対応まで行うものであり、単位当たりコストは妥当である。</t>
    <phoneticPr fontId="5"/>
  </si>
  <si>
    <t>委託契約において、事業目的に即さない経費は認めておらず、真に必要なものに限定されている。</t>
    <phoneticPr fontId="5"/>
  </si>
  <si>
    <t>受託者における経費削減や事業効率化の結果により執行額が抑えられている。</t>
    <phoneticPr fontId="5"/>
  </si>
  <si>
    <t>国庫債務負担行為の活用により、継続的な訓練の実施を可能とするとともに、単年度での実施と比べ、必要となる初期費用の縮減が図られている。</t>
    <phoneticPr fontId="5"/>
  </si>
  <si>
    <t>‐</t>
  </si>
  <si>
    <t>事業実施期間（３年）経過後に成果実績が測定されることとされている。</t>
    <phoneticPr fontId="5"/>
  </si>
  <si>
    <t>事業支援団体において策定されたモデルカリキュラムを活用して、傘下事業主の訓練計画策定支援を行っており、成果物は十分に活用されている。</t>
    <phoneticPr fontId="5"/>
  </si>
  <si>
    <t>【委託：一般競争入札（総合評価）】</t>
    <rPh sb="1" eb="3">
      <t>イタク</t>
    </rPh>
    <rPh sb="4" eb="6">
      <t>イッパン</t>
    </rPh>
    <rPh sb="6" eb="8">
      <t>キョウソウ</t>
    </rPh>
    <rPh sb="8" eb="10">
      <t>ニュウサツ</t>
    </rPh>
    <rPh sb="11" eb="13">
      <t>ソウゴウ</t>
    </rPh>
    <rPh sb="13" eb="15">
      <t>ヒョウカ</t>
    </rPh>
    <phoneticPr fontId="5"/>
  </si>
  <si>
    <t>A.一般社団法人日本溶接協会</t>
    <rPh sb="2" eb="4">
      <t>イッパン</t>
    </rPh>
    <rPh sb="4" eb="6">
      <t>シャダン</t>
    </rPh>
    <rPh sb="6" eb="8">
      <t>ホウジン</t>
    </rPh>
    <rPh sb="8" eb="10">
      <t>ニホン</t>
    </rPh>
    <rPh sb="10" eb="12">
      <t>ヨウセツ</t>
    </rPh>
    <rPh sb="12" eb="14">
      <t>キョウカイ</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</si>
  <si>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</si>
  <si>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</si>
  <si>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</si>
  <si>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</si>
  <si>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周知広報費、教材費、講師謝金等</t>
    <phoneticPr fontId="5"/>
  </si>
  <si>
    <t>受託事業者スタッフに係る給与等</t>
    <phoneticPr fontId="5"/>
  </si>
  <si>
    <t>一般社団法人日本溶接協会</t>
    <rPh sb="0" eb="2">
      <t>イッパン</t>
    </rPh>
    <rPh sb="2" eb="4">
      <t>シャダン</t>
    </rPh>
    <rPh sb="4" eb="6">
      <t>ホウジン</t>
    </rPh>
    <rPh sb="6" eb="8">
      <t>ニホン</t>
    </rPh>
    <rPh sb="8" eb="10">
      <t>ヨウセツ</t>
    </rPh>
    <rPh sb="10" eb="12">
      <t>キョウカイ</t>
    </rPh>
    <phoneticPr fontId="5"/>
  </si>
  <si>
    <t>中小企業等担い手育成支援事業の実施</t>
    <rPh sb="0" eb="2">
      <t>チュウショウ</t>
    </rPh>
    <rPh sb="2" eb="4">
      <t>キギョウ</t>
    </rPh>
    <rPh sb="4" eb="5">
      <t>トウ</t>
    </rPh>
    <rPh sb="5" eb="6">
      <t>ニナ</t>
    </rPh>
    <rPh sb="7" eb="8">
      <t>テ</t>
    </rPh>
    <rPh sb="8" eb="10">
      <t>イクセイ</t>
    </rPh>
    <rPh sb="10" eb="12">
      <t>シエン</t>
    </rPh>
    <rPh sb="12" eb="14">
      <t>ジギョウ</t>
    </rPh>
    <rPh sb="15" eb="17">
      <t>ジッシ</t>
    </rPh>
    <phoneticPr fontId="5"/>
  </si>
  <si>
    <t>国庫債務負担行為等</t>
  </si>
  <si>
    <t>一般社団法人日本中小型造船工業会</t>
    <phoneticPr fontId="5"/>
  </si>
  <si>
    <t>一般社団法人東京都溶接協会</t>
    <phoneticPr fontId="5"/>
  </si>
  <si>
    <t>公益財団法人えひめ東予産業創造センター</t>
    <phoneticPr fontId="5"/>
  </si>
  <si>
    <t>一般財団法人建設業振興基金</t>
    <phoneticPr fontId="5"/>
  </si>
  <si>
    <t>厚労</t>
  </si>
  <si>
    <t>当初見込みを大きく上回っている。</t>
    <phoneticPr fontId="5"/>
  </si>
  <si>
    <t>令和元年度（公開プロセス（事業番号634）において事業全体の抜本的な見直しを行う旨の指摘を受け、新規募集停止済みであり、予定通りに令和３年度において事業を終了する見込みである。
このため、令和３年度予算についても、令和元年度契約分の２年度目の経過措置分についてのみ計上している。
なお、令和２年度において、活動実績である訓練開始者数は、当初見込みを上回った。</t>
    <phoneticPr fontId="5"/>
  </si>
  <si>
    <t>実施中の事業については、引き続き効率的・効果的な予算執行に努めるとともに、成果実績を達成できるよう取り組む。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</si>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</sst>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64634</xdr:colOff>
      <xdr:row>749</xdr:row>
      <xdr:rowOff>23813</xdr:rowOff>
    </xdr:from>
    <xdr:to>
      <xdr:col>34</xdr:col>
      <xdr:colOff>151946</xdr:colOff>
      <xdr:row>751</xdr:row>
      <xdr:rowOff>269875</xdr:rowOff>
    </xdr:to>
    <xdr:sp macro="" textlink="">
      <xdr:nvSpPr>
        <xdr:cNvPr id="2" name="正方形/長方形 1"/>
        <xdr:cNvSpPr/>
      </xdr:nvSpPr>
      <xdr:spPr>
        <a:xfrm>
          <a:off x="4350884" y="45771027"/>
          <a:ext cx="2740705" cy="95363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123</a:t>
          </a:r>
          <a:r>
            <a:rPr kumimoji="1" lang="ja-JP" altLang="en-US" sz="1400">
              <a:latin typeface="+mn-ea"/>
              <a:ea typeface="+mn-ea"/>
            </a:rPr>
            <a:t>百万円</a:t>
          </a:r>
        </a:p>
      </xdr:txBody>
    </xdr:sp>
    <xdr:clientData/>
  </xdr:twoCellAnchor>
  <xdr:twoCellAnchor>
    <xdr:from>
      <xdr:col>21</xdr:col>
      <xdr:colOff>82098</xdr:colOff>
      <xdr:row>753</xdr:row>
      <xdr:rowOff>255587</xdr:rowOff>
    </xdr:from>
    <xdr:to>
      <xdr:col>34</xdr:col>
      <xdr:colOff>169410</xdr:colOff>
      <xdr:row>756</xdr:row>
      <xdr:rowOff>152399</xdr:rowOff>
    </xdr:to>
    <xdr:sp macro="" textlink="">
      <xdr:nvSpPr>
        <xdr:cNvPr id="3" name="正方形/長方形 2"/>
        <xdr:cNvSpPr/>
      </xdr:nvSpPr>
      <xdr:spPr>
        <a:xfrm>
          <a:off x="4368348" y="47417944"/>
          <a:ext cx="2740705" cy="9581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t>事業支援団体</a:t>
          </a:r>
          <a:endParaRPr kumimoji="1" lang="en-US" altLang="ja-JP" sz="1400"/>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団体）</a:t>
          </a:r>
          <a:endParaRPr kumimoji="1" lang="en-US" altLang="ja-JP" sz="1100">
            <a:latin typeface="+mn-ea"/>
            <a:ea typeface="+mn-ea"/>
          </a:endParaRPr>
        </a:p>
        <a:p>
          <a:pPr algn="ctr"/>
          <a:r>
            <a:rPr kumimoji="1" lang="en-US" altLang="ja-JP" sz="1400">
              <a:latin typeface="+mn-ea"/>
              <a:ea typeface="+mn-ea"/>
            </a:rPr>
            <a:t>123</a:t>
          </a:r>
          <a:r>
            <a:rPr kumimoji="1" lang="ja-JP" altLang="en-US" sz="1400">
              <a:latin typeface="+mn-ea"/>
              <a:ea typeface="+mn-ea"/>
            </a:rPr>
            <a:t>百万円</a:t>
          </a:r>
        </a:p>
        <a:p>
          <a:pPr algn="ctr"/>
          <a:endParaRPr kumimoji="1" lang="en-US" altLang="ja-JP" sz="1400"/>
        </a:p>
      </xdr:txBody>
    </xdr:sp>
    <xdr:clientData/>
  </xdr:twoCellAnchor>
  <xdr:twoCellAnchor>
    <xdr:from>
      <xdr:col>28</xdr:col>
      <xdr:colOff>6237</xdr:colOff>
      <xdr:row>751</xdr:row>
      <xdr:rowOff>269875</xdr:rowOff>
    </xdr:from>
    <xdr:to>
      <xdr:col>28</xdr:col>
      <xdr:colOff>23701</xdr:colOff>
      <xdr:row>753</xdr:row>
      <xdr:rowOff>255587</xdr:rowOff>
    </xdr:to>
    <xdr:cxnSp macro="">
      <xdr:nvCxnSpPr>
        <xdr:cNvPr id="4" name="直線矢印コネクタ 3"/>
        <xdr:cNvCxnSpPr>
          <a:stCxn id="2" idx="2"/>
          <a:endCxn id="3" idx="0"/>
        </xdr:cNvCxnSpPr>
      </xdr:nvCxnSpPr>
      <xdr:spPr>
        <a:xfrm>
          <a:off x="5721237" y="46724661"/>
          <a:ext cx="17464" cy="6932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0" zoomScale="70" zoomScaleNormal="75" zoomScaleSheetLayoutView="70" zoomScalePageLayoutView="85" workbookViewId="0">
      <selection activeCell="BC483" sqref="BC48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775</v>
      </c>
      <c r="AK2" s="206"/>
      <c r="AL2" s="206"/>
      <c r="AM2" s="206"/>
      <c r="AN2" s="98" t="s">
        <v>407</v>
      </c>
      <c r="AO2" s="206">
        <v>20</v>
      </c>
      <c r="AP2" s="206"/>
      <c r="AQ2" s="206"/>
      <c r="AR2" s="99" t="s">
        <v>710</v>
      </c>
      <c r="AS2" s="207">
        <v>698</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269</v>
      </c>
      <c r="Q13" s="164"/>
      <c r="R13" s="164"/>
      <c r="S13" s="164"/>
      <c r="T13" s="164"/>
      <c r="U13" s="164"/>
      <c r="V13" s="165"/>
      <c r="W13" s="163">
        <v>200</v>
      </c>
      <c r="X13" s="164"/>
      <c r="Y13" s="164"/>
      <c r="Z13" s="164"/>
      <c r="AA13" s="164"/>
      <c r="AB13" s="164"/>
      <c r="AC13" s="165"/>
      <c r="AD13" s="163">
        <v>180</v>
      </c>
      <c r="AE13" s="164"/>
      <c r="AF13" s="164"/>
      <c r="AG13" s="164"/>
      <c r="AH13" s="164"/>
      <c r="AI13" s="164"/>
      <c r="AJ13" s="165"/>
      <c r="AK13" s="163">
        <v>116</v>
      </c>
      <c r="AL13" s="164"/>
      <c r="AM13" s="164"/>
      <c r="AN13" s="164"/>
      <c r="AO13" s="164"/>
      <c r="AP13" s="164"/>
      <c r="AQ13" s="165"/>
      <c r="AR13" s="160" t="s">
        <v>741</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741</v>
      </c>
      <c r="AL15" s="164"/>
      <c r="AM15" s="164"/>
      <c r="AN15" s="164"/>
      <c r="AO15" s="164"/>
      <c r="AP15" s="164"/>
      <c r="AQ15" s="165"/>
      <c r="AR15" s="163" t="s">
        <v>741</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722</v>
      </c>
      <c r="Q17" s="164"/>
      <c r="R17" s="164"/>
      <c r="S17" s="164"/>
      <c r="T17" s="164"/>
      <c r="U17" s="164"/>
      <c r="V17" s="165"/>
      <c r="W17" s="163" t="s">
        <v>722</v>
      </c>
      <c r="X17" s="164"/>
      <c r="Y17" s="164"/>
      <c r="Z17" s="164"/>
      <c r="AA17" s="164"/>
      <c r="AB17" s="164"/>
      <c r="AC17" s="165"/>
      <c r="AD17" s="163">
        <v>-0.2</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269</v>
      </c>
      <c r="Q18" s="170"/>
      <c r="R18" s="170"/>
      <c r="S18" s="170"/>
      <c r="T18" s="170"/>
      <c r="U18" s="170"/>
      <c r="V18" s="171"/>
      <c r="W18" s="169">
        <f>SUM(W13:AC17)</f>
        <v>200</v>
      </c>
      <c r="X18" s="170"/>
      <c r="Y18" s="170"/>
      <c r="Z18" s="170"/>
      <c r="AA18" s="170"/>
      <c r="AB18" s="170"/>
      <c r="AC18" s="171"/>
      <c r="AD18" s="169">
        <f>SUM(AD13:AJ17)</f>
        <v>179.8</v>
      </c>
      <c r="AE18" s="170"/>
      <c r="AF18" s="170"/>
      <c r="AG18" s="170"/>
      <c r="AH18" s="170"/>
      <c r="AI18" s="170"/>
      <c r="AJ18" s="171"/>
      <c r="AK18" s="169">
        <f>SUM(AK13:AQ17)</f>
        <v>116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36</v>
      </c>
      <c r="Q19" s="164"/>
      <c r="R19" s="164"/>
      <c r="S19" s="164"/>
      <c r="T19" s="164"/>
      <c r="U19" s="164"/>
      <c r="V19" s="165"/>
      <c r="W19" s="163">
        <v>125</v>
      </c>
      <c r="X19" s="164"/>
      <c r="Y19" s="164"/>
      <c r="Z19" s="164"/>
      <c r="AA19" s="164"/>
      <c r="AB19" s="164"/>
      <c r="AC19" s="165"/>
      <c r="AD19" s="163">
        <v>123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0.13382899628252787</v>
      </c>
      <c r="Q20" s="535"/>
      <c r="R20" s="535"/>
      <c r="S20" s="535"/>
      <c r="T20" s="535"/>
      <c r="U20" s="535"/>
      <c r="V20" s="535"/>
      <c r="W20" s="535">
        <f t="shared" ref="W20" si="0">IF(W18=0, "-", SUM(W19)/W18)</f>
        <v>0.625</v>
      </c>
      <c r="X20" s="535"/>
      <c r="Y20" s="535"/>
      <c r="Z20" s="535"/>
      <c r="AA20" s="535"/>
      <c r="AB20" s="535"/>
      <c r="AC20" s="535"/>
      <c r="AD20" s="535">
        <f t="shared" ref="AD20" si="1">IF(AD18=0, "-", SUM(AD19)/AD18)</f>
        <v>0.68409343715239146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0.13382899628252787</v>
      </c>
      <c r="Q21" s="535"/>
      <c r="R21" s="535"/>
      <c r="S21" s="535"/>
      <c r="T21" s="535"/>
      <c r="U21" s="535"/>
      <c r="V21" s="535"/>
      <c r="W21" s="535">
        <f t="shared" ref="W21" si="2">IF(W19=0, "-", SUM(W19)/SUM(W13,W14))</f>
        <v>0.625</v>
      </c>
      <c r="X21" s="535"/>
      <c r="Y21" s="535"/>
      <c r="Z21" s="535"/>
      <c r="AA21" s="535"/>
      <c r="AB21" s="535"/>
      <c r="AC21" s="535"/>
      <c r="AD21" s="535">
        <f t="shared" ref="AD21" si="3">IF(AD19=0, "-", SUM(AD19)/SUM(AD13,AD14))</f>
        <v>0.68333333333333335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4.75" customHeight="1" x14ac:dyDescent="0.15">
      <c r="A23" s="141"/>
      <c r="B23" s="142"/>
      <c r="C23" s="142"/>
      <c r="D23" s="142"/>
      <c r="E23" s="142"/>
      <c r="F23" s="143"/>
      <c r="G23" s="132" t="s">
        <v>723</v>
      </c>
      <c r="H23" s="133"/>
      <c r="I23" s="133"/>
      <c r="J23" s="133"/>
      <c r="K23" s="133"/>
      <c r="L23" s="133"/>
      <c r="M23" s="133"/>
      <c r="N23" s="133"/>
      <c r="O23" s="134"/>
      <c r="P23" s="160">
        <v>116</v>
      </c>
      <c r="Q23" s="161"/>
      <c r="R23" s="161"/>
      <c r="S23" s="161"/>
      <c r="T23" s="161"/>
      <c r="U23" s="161"/>
      <c r="V23" s="162"/>
      <c r="W23" s="160" t="s">
        <v>741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116</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722</v>
      </c>
      <c r="AR31" s="178"/>
      <c r="AS31" s="179" t="s">
        <v>233</v>
      </c>
      <c r="AT31" s="202"/>
      <c r="AU31" s="271">
        <v>3</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725</v>
      </c>
      <c r="Q32" s="191"/>
      <c r="R32" s="191"/>
      <c r="S32" s="191"/>
      <c r="T32" s="191"/>
      <c r="U32" s="191"/>
      <c r="V32" s="191"/>
      <c r="W32" s="191"/>
      <c r="X32" s="233"/>
      <c r="Y32" s="339" t="s">
        <v>12</v>
      </c>
      <c r="Z32" s="545"/>
      <c r="AA32" s="546"/>
      <c r="AB32" s="547" t="s">
        <v>722</v>
      </c>
      <c r="AC32" s="547"/>
      <c r="AD32" s="547"/>
      <c r="AE32" s="363" t="s">
        <v>722</v>
      </c>
      <c r="AF32" s="364"/>
      <c r="AG32" s="364"/>
      <c r="AH32" s="364"/>
      <c r="AI32" s="363" t="s">
        <v>722</v>
      </c>
      <c r="AJ32" s="364"/>
      <c r="AK32" s="364"/>
      <c r="AL32" s="364"/>
      <c r="AM32" s="363" t="s">
        <v>741</v>
      </c>
      <c r="AN32" s="364"/>
      <c r="AO32" s="364"/>
      <c r="AP32" s="364"/>
      <c r="AQ32" s="166" t="s">
        <v>722</v>
      </c>
      <c r="AR32" s="167"/>
      <c r="AS32" s="167"/>
      <c r="AT32" s="168"/>
      <c r="AU32" s="364" t="s">
        <v>722</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t="s">
        <v>722</v>
      </c>
      <c r="AF33" s="364"/>
      <c r="AG33" s="364"/>
      <c r="AH33" s="364"/>
      <c r="AI33" s="363" t="s">
        <v>722</v>
      </c>
      <c r="AJ33" s="364"/>
      <c r="AK33" s="364"/>
      <c r="AL33" s="364"/>
      <c r="AM33" s="363" t="s">
        <v>741</v>
      </c>
      <c r="AN33" s="364"/>
      <c r="AO33" s="364"/>
      <c r="AP33" s="364"/>
      <c r="AQ33" s="166" t="s">
        <v>722</v>
      </c>
      <c r="AR33" s="167"/>
      <c r="AS33" s="167"/>
      <c r="AT33" s="168"/>
      <c r="AU33" s="364">
        <v>80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722</v>
      </c>
      <c r="AF34" s="364"/>
      <c r="AG34" s="364"/>
      <c r="AH34" s="364"/>
      <c r="AI34" s="363" t="s">
        <v>722</v>
      </c>
      <c r="AJ34" s="364"/>
      <c r="AK34" s="364"/>
      <c r="AL34" s="364"/>
      <c r="AM34" s="363" t="s">
        <v>741</v>
      </c>
      <c r="AN34" s="364"/>
      <c r="AO34" s="364"/>
      <c r="AP34" s="364"/>
      <c r="AQ34" s="166" t="s">
        <v>722</v>
      </c>
      <c r="AR34" s="167"/>
      <c r="AS34" s="167"/>
      <c r="AT34" s="168"/>
      <c r="AU34" s="364" t="s">
        <v>722</v>
      </c>
      <c r="AV34" s="364"/>
      <c r="AW34" s="364"/>
      <c r="AX34" s="365"/>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722</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727</v>
      </c>
      <c r="H39" s="537"/>
      <c r="I39" s="537"/>
      <c r="J39" s="537"/>
      <c r="K39" s="537"/>
      <c r="L39" s="537"/>
      <c r="M39" s="537"/>
      <c r="N39" s="537"/>
      <c r="O39" s="538"/>
      <c r="P39" s="191" t="s">
        <v>728</v>
      </c>
      <c r="Q39" s="191"/>
      <c r="R39" s="191"/>
      <c r="S39" s="191"/>
      <c r="T39" s="191"/>
      <c r="U39" s="191"/>
      <c r="V39" s="191"/>
      <c r="W39" s="191"/>
      <c r="X39" s="233"/>
      <c r="Y39" s="339" t="s">
        <v>12</v>
      </c>
      <c r="Z39" s="545"/>
      <c r="AA39" s="546"/>
      <c r="AB39" s="547" t="s">
        <v>722</v>
      </c>
      <c r="AC39" s="547"/>
      <c r="AD39" s="547"/>
      <c r="AE39" s="363" t="s">
        <v>722</v>
      </c>
      <c r="AF39" s="364"/>
      <c r="AG39" s="364"/>
      <c r="AH39" s="364"/>
      <c r="AI39" s="363" t="s">
        <v>722</v>
      </c>
      <c r="AJ39" s="364"/>
      <c r="AK39" s="364"/>
      <c r="AL39" s="364"/>
      <c r="AM39" s="363" t="s">
        <v>741</v>
      </c>
      <c r="AN39" s="364"/>
      <c r="AO39" s="364"/>
      <c r="AP39" s="364"/>
      <c r="AQ39" s="166" t="s">
        <v>722</v>
      </c>
      <c r="AR39" s="167"/>
      <c r="AS39" s="167"/>
      <c r="AT39" s="168"/>
      <c r="AU39" s="364" t="s">
        <v>722</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t="s">
        <v>722</v>
      </c>
      <c r="AF40" s="364"/>
      <c r="AG40" s="364"/>
      <c r="AH40" s="364"/>
      <c r="AI40" s="363" t="s">
        <v>722</v>
      </c>
      <c r="AJ40" s="364"/>
      <c r="AK40" s="364"/>
      <c r="AL40" s="364"/>
      <c r="AM40" s="363" t="s">
        <v>741</v>
      </c>
      <c r="AN40" s="364"/>
      <c r="AO40" s="364"/>
      <c r="AP40" s="364"/>
      <c r="AQ40" s="166" t="s">
        <v>722</v>
      </c>
      <c r="AR40" s="167"/>
      <c r="AS40" s="167"/>
      <c r="AT40" s="168"/>
      <c r="AU40" s="364">
        <v>80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722</v>
      </c>
      <c r="AF41" s="364"/>
      <c r="AG41" s="364"/>
      <c r="AH41" s="364"/>
      <c r="AI41" s="363" t="s">
        <v>722</v>
      </c>
      <c r="AJ41" s="364"/>
      <c r="AK41" s="364"/>
      <c r="AL41" s="364"/>
      <c r="AM41" s="363" t="s">
        <v>741</v>
      </c>
      <c r="AN41" s="364"/>
      <c r="AO41" s="364"/>
      <c r="AP41" s="364"/>
      <c r="AQ41" s="166" t="s">
        <v>722</v>
      </c>
      <c r="AR41" s="167"/>
      <c r="AS41" s="167"/>
      <c r="AT41" s="168"/>
      <c r="AU41" s="364" t="s">
        <v>722</v>
      </c>
      <c r="AV41" s="364"/>
      <c r="AW41" s="364"/>
      <c r="AX41" s="365"/>
      <c r="AY41">
        <f t="shared" si="4"/>
        <v>1</v>
      </c>
    </row>
    <row r="42" spans="1:51" ht="23.25" customHeight="1" x14ac:dyDescent="0.15">
      <c r="A42" s="891" t="s">
        <v>381</v>
      </c>
      <c r="B42" s="892"/>
      <c r="C42" s="892"/>
      <c r="D42" s="892"/>
      <c r="E42" s="892"/>
      <c r="F42" s="893"/>
      <c r="G42" s="897" t="s">
        <v>726</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0.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thickBot="1" x14ac:dyDescent="0.2">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thickBo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thickBo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thickBo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thickBo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thickBo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 hidden="1" customHeight="1" thickBot="1" x14ac:dyDescent="0.2">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thickBo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thickBo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thickBo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thickBo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thickBo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thickBot="1" x14ac:dyDescent="0.2">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thickBo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thickBo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thickBo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thickBo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thickBo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thickBo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thickBo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thickBo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thickBo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thickBo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thickBo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12" hidden="1" customHeight="1" thickBo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thickBo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thickBo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thickBo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thickBo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thickBo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thickBo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thickBot="1" x14ac:dyDescent="0.2">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thickBo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thickBo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thickBo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thickBo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thickBo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2.25" hidden="1" customHeight="1" thickBo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thickBo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thickBo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thickBo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thickBo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thickBo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thickBo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thickBo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thickBo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thickBo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thickBo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thickBo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16</v>
      </c>
      <c r="AF101" s="358"/>
      <c r="AG101" s="358"/>
      <c r="AH101" s="358"/>
      <c r="AI101" s="358">
        <v>115</v>
      </c>
      <c r="AJ101" s="358"/>
      <c r="AK101" s="358"/>
      <c r="AL101" s="358"/>
      <c r="AM101" s="358">
        <v>157</v>
      </c>
      <c r="AN101" s="358"/>
      <c r="AO101" s="358"/>
      <c r="AP101" s="358"/>
      <c r="AQ101" s="358" t="s">
        <v>741</v>
      </c>
      <c r="AR101" s="358"/>
      <c r="AS101" s="358"/>
      <c r="AT101" s="358"/>
      <c r="AU101" s="363" t="s">
        <v>741</v>
      </c>
      <c r="AV101" s="364"/>
      <c r="AW101" s="364"/>
      <c r="AX101" s="365"/>
    </row>
    <row r="102" spans="1:60" ht="2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250</v>
      </c>
      <c r="AF102" s="358"/>
      <c r="AG102" s="358"/>
      <c r="AH102" s="358"/>
      <c r="AI102" s="358">
        <v>125</v>
      </c>
      <c r="AJ102" s="358"/>
      <c r="AK102" s="358"/>
      <c r="AL102" s="358"/>
      <c r="AM102" s="358">
        <v>87</v>
      </c>
      <c r="AN102" s="358"/>
      <c r="AO102" s="358"/>
      <c r="AP102" s="358"/>
      <c r="AQ102" s="358">
        <v>46</v>
      </c>
      <c r="AR102" s="358"/>
      <c r="AS102" s="358"/>
      <c r="AT102" s="358"/>
      <c r="AU102" s="371" t="s">
        <v>741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2259194</v>
      </c>
      <c r="AF116" s="358"/>
      <c r="AG116" s="358"/>
      <c r="AH116" s="358"/>
      <c r="AI116" s="358">
        <v>1090957</v>
      </c>
      <c r="AJ116" s="358"/>
      <c r="AK116" s="358"/>
      <c r="AL116" s="358"/>
      <c r="AM116" s="358">
        <v>784891</v>
      </c>
      <c r="AN116" s="358"/>
      <c r="AO116" s="358"/>
      <c r="AP116" s="358"/>
      <c r="AQ116" s="363">
        <v>1203363</v>
      </c>
      <c r="AR116" s="364"/>
      <c r="AS116" s="364"/>
      <c r="AT116" s="364"/>
      <c r="AU116" s="364"/>
      <c r="AV116" s="364"/>
      <c r="AW116" s="364"/>
      <c r="AX116" s="365"/>
    </row>
    <row r="117" spans="1:51" ht="45.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734</v>
      </c>
      <c r="AF117" s="306"/>
      <c r="AG117" s="306"/>
      <c r="AH117" s="306"/>
      <c r="AI117" s="306" t="s">
        <v>735</v>
      </c>
      <c r="AJ117" s="306"/>
      <c r="AK117" s="306"/>
      <c r="AL117" s="306"/>
      <c r="AM117" s="306" t="s">
        <v>742</v>
      </c>
      <c r="AN117" s="306"/>
      <c r="AO117" s="306"/>
      <c r="AP117" s="306"/>
      <c r="AQ117" s="306" t="s">
        <v>743</v>
      </c>
      <c r="AR117" s="306"/>
      <c r="AS117" s="306"/>
      <c r="AT117" s="306"/>
      <c r="AU117" s="306"/>
      <c r="AV117" s="306"/>
      <c r="AW117" s="306"/>
      <c r="AX117" s="307"/>
    </row>
    <row r="118" spans="1:51"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thickBo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thickBo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thickBo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thickBo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thickBo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x14ac:dyDescent="0.15">
      <c r="A134" s="988"/>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722</v>
      </c>
      <c r="AF134" s="167"/>
      <c r="AG134" s="167"/>
      <c r="AH134" s="167"/>
      <c r="AI134" s="266" t="s">
        <v>722</v>
      </c>
      <c r="AJ134" s="167"/>
      <c r="AK134" s="167"/>
      <c r="AL134" s="167"/>
      <c r="AM134" s="266" t="s">
        <v>741</v>
      </c>
      <c r="AN134" s="167"/>
      <c r="AO134" s="167"/>
      <c r="AP134" s="167"/>
      <c r="AQ134" s="266" t="s">
        <v>722</v>
      </c>
      <c r="AR134" s="167"/>
      <c r="AS134" s="167"/>
      <c r="AT134" s="167"/>
      <c r="AU134" s="266" t="s">
        <v>722</v>
      </c>
      <c r="AV134" s="167"/>
      <c r="AW134" s="167"/>
      <c r="AX134" s="208"/>
      <c r="AY134">
        <f t="shared" ref="AY134:AY135" si="13">$AY$132</f>
        <v>1</v>
      </c>
    </row>
    <row r="135" spans="1:51" ht="38.2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722</v>
      </c>
      <c r="AF135" s="167"/>
      <c r="AG135" s="167"/>
      <c r="AH135" s="167"/>
      <c r="AI135" s="266" t="s">
        <v>722</v>
      </c>
      <c r="AJ135" s="167"/>
      <c r="AK135" s="167"/>
      <c r="AL135" s="167"/>
      <c r="AM135" s="266" t="s">
        <v>741</v>
      </c>
      <c r="AN135" s="167"/>
      <c r="AO135" s="167"/>
      <c r="AP135" s="167"/>
      <c r="AQ135" s="266" t="s">
        <v>722</v>
      </c>
      <c r="AR135" s="167"/>
      <c r="AS135" s="167"/>
      <c r="AT135" s="167"/>
      <c r="AU135" s="266" t="s">
        <v>722</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18.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9"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6.7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3"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2"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6.7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3"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21"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18"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7.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0.7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11.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722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88"/>
      <c r="B433" s="253"/>
      <c r="C433" s="252"/>
      <c r="D433" s="253"/>
      <c r="E433" s="196"/>
      <c r="F433" s="197"/>
      <c r="G433" s="232" t="s">
        <v>741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741</v>
      </c>
      <c r="AN433" s="167"/>
      <c r="AO433" s="167"/>
      <c r="AP433" s="168"/>
      <c r="AQ433" s="166" t="s">
        <v>722</v>
      </c>
      <c r="AR433" s="167"/>
      <c r="AS433" s="167"/>
      <c r="AT433" s="168"/>
      <c r="AU433" s="167" t="s">
        <v>722</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t="s">
        <v>741</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741</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x14ac:dyDescent="0.15">
      <c r="A458" s="988"/>
      <c r="B458" s="253"/>
      <c r="C458" s="252"/>
      <c r="D458" s="253"/>
      <c r="E458" s="196"/>
      <c r="F458" s="197"/>
      <c r="G458" s="232" t="s">
        <v>741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t="s">
        <v>741</v>
      </c>
      <c r="AN458" s="167"/>
      <c r="AO458" s="167"/>
      <c r="AP458" s="168"/>
      <c r="AQ458" s="166" t="s">
        <v>722</v>
      </c>
      <c r="AR458" s="167"/>
      <c r="AS458" s="167"/>
      <c r="AT458" s="168"/>
      <c r="AU458" s="167" t="s">
        <v>722</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8"/>
      <c r="AI459" s="166" t="s">
        <v>722</v>
      </c>
      <c r="AJ459" s="167"/>
      <c r="AK459" s="167"/>
      <c r="AL459" s="167"/>
      <c r="AM459" s="166" t="s">
        <v>741</v>
      </c>
      <c r="AN459" s="167"/>
      <c r="AO459" s="167"/>
      <c r="AP459" s="168"/>
      <c r="AQ459" s="166" t="s">
        <v>722</v>
      </c>
      <c r="AR459" s="167"/>
      <c r="AS459" s="167"/>
      <c r="AT459" s="168"/>
      <c r="AU459" s="167" t="s">
        <v>722</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t="s">
        <v>741</v>
      </c>
      <c r="AN460" s="167"/>
      <c r="AO460" s="167"/>
      <c r="AP460" s="168"/>
      <c r="AQ460" s="166" t="s">
        <v>722</v>
      </c>
      <c r="AR460" s="167"/>
      <c r="AS460" s="167"/>
      <c r="AT460" s="168"/>
      <c r="AU460" s="167" t="s">
        <v>722</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3.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42"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89.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752</v>
      </c>
      <c r="AH708" s="523"/>
      <c r="AI708" s="523"/>
      <c r="AJ708" s="523"/>
      <c r="AK708" s="523"/>
      <c r="AL708" s="523"/>
      <c r="AM708" s="523"/>
      <c r="AN708" s="523"/>
      <c r="AO708" s="523"/>
      <c r="AP708" s="523"/>
      <c r="AQ708" s="523"/>
      <c r="AR708" s="523"/>
      <c r="AS708" s="523"/>
      <c r="AT708" s="523"/>
      <c r="AU708" s="523"/>
      <c r="AV708" s="523"/>
      <c r="AW708" s="523"/>
      <c r="AX708" s="524"/>
    </row>
    <row r="709" spans="1:50" ht="60.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757</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754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755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3" t="s">
        <v>741</v>
      </c>
      <c r="AH713" s="664"/>
      <c r="AI713" s="664"/>
      <c r="AJ713" s="664"/>
      <c r="AK713" s="664"/>
      <c r="AL713" s="664"/>
      <c r="AM713" s="664"/>
      <c r="AN713" s="664"/>
      <c r="AO713" s="664"/>
      <c r="AP713" s="664"/>
      <c r="AQ713" s="664"/>
      <c r="AR713" s="664"/>
      <c r="AS713" s="664"/>
      <c r="AT713" s="664"/>
      <c r="AU713" s="664"/>
      <c r="AV713" s="664"/>
      <c r="AW713" s="664"/>
      <c r="AX713" s="665"/>
    </row>
    <row r="714" spans="1:50" ht="49.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756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757</v>
      </c>
      <c r="AE715" s="667"/>
      <c r="AF715" s="773"/>
      <c r="AG715" s="522" t="s">
        <v>758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757</v>
      </c>
      <c r="AE716" s="755"/>
      <c r="AF716" s="755"/>
      <c r="AG716" s="663" t="s">
        <v>741</v>
      </c>
      <c r="AH716" s="664"/>
      <c r="AI716" s="664"/>
      <c r="AJ716" s="664"/>
      <c r="AK716" s="664"/>
      <c r="AL716" s="664"/>
      <c r="AM716" s="664"/>
      <c r="AN716" s="664"/>
      <c r="AO716" s="664"/>
      <c r="AP716" s="664"/>
      <c r="AQ716" s="664"/>
      <c r="AR716" s="664"/>
      <c r="AS716" s="664"/>
      <c r="AT716" s="664"/>
      <c r="AU716" s="664"/>
      <c r="AV716" s="664"/>
      <c r="AW716" s="664"/>
      <c r="AX716" s="665"/>
    </row>
    <row r="717" spans="1:50" ht="3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776</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757</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641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t="s">
        <v>760</v>
      </c>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762</v>
      </c>
      <c r="H789" s="446"/>
      <c r="I789" s="446"/>
      <c r="J789" s="446"/>
      <c r="K789" s="447"/>
      <c r="L789" s="448" t="s">
        <v>766</v>
      </c>
      <c r="M789" s="449"/>
      <c r="N789" s="449"/>
      <c r="O789" s="449"/>
      <c r="P789" s="449"/>
      <c r="Q789" s="449"/>
      <c r="R789" s="449"/>
      <c r="S789" s="449"/>
      <c r="T789" s="449"/>
      <c r="U789" s="449"/>
      <c r="V789" s="449"/>
      <c r="W789" s="449"/>
      <c r="X789" s="450"/>
      <c r="Y789" s="451">
        <v>26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763</v>
      </c>
      <c r="H790" s="349"/>
      <c r="I790" s="349"/>
      <c r="J790" s="349"/>
      <c r="K790" s="350"/>
      <c r="L790" s="398" t="s">
        <v>767</v>
      </c>
      <c r="M790" s="399"/>
      <c r="N790" s="399"/>
      <c r="O790" s="399"/>
      <c r="P790" s="399"/>
      <c r="Q790" s="399"/>
      <c r="R790" s="399"/>
      <c r="S790" s="399"/>
      <c r="T790" s="399"/>
      <c r="U790" s="399"/>
      <c r="V790" s="399"/>
      <c r="W790" s="399"/>
      <c r="X790" s="400"/>
      <c r="Y790" s="395">
        <v>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764</v>
      </c>
      <c r="H791" s="349"/>
      <c r="I791" s="349"/>
      <c r="J791" s="349"/>
      <c r="K791" s="350"/>
      <c r="L791" s="398"/>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765</v>
      </c>
      <c r="H792" s="349"/>
      <c r="I792" s="349"/>
      <c r="J792" s="349"/>
      <c r="K792" s="350"/>
      <c r="L792" s="398"/>
      <c r="M792" s="399"/>
      <c r="N792" s="399"/>
      <c r="O792" s="399"/>
      <c r="P792" s="399"/>
      <c r="Q792" s="399"/>
      <c r="R792" s="399"/>
      <c r="S792" s="399"/>
      <c r="T792" s="399"/>
      <c r="U792" s="399"/>
      <c r="V792" s="399"/>
      <c r="W792" s="399"/>
      <c r="X792" s="400"/>
      <c r="Y792" s="395">
        <v>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768</v>
      </c>
      <c r="D845" s="415"/>
      <c r="E845" s="415"/>
      <c r="F845" s="415"/>
      <c r="G845" s="415"/>
      <c r="H845" s="415"/>
      <c r="I845" s="415"/>
      <c r="J845" s="416">
        <v>5010005004461</v>
      </c>
      <c r="K845" s="417"/>
      <c r="L845" s="417"/>
      <c r="M845" s="417"/>
      <c r="N845" s="417"/>
      <c r="O845" s="417"/>
      <c r="P845" s="317" t="s">
        <v>769</v>
      </c>
      <c r="Q845" s="317"/>
      <c r="R845" s="317"/>
      <c r="S845" s="317"/>
      <c r="T845" s="317"/>
      <c r="U845" s="317"/>
      <c r="V845" s="317"/>
      <c r="W845" s="317"/>
      <c r="X845" s="317"/>
      <c r="Y845" s="318">
        <v>35</v>
      </c>
      <c r="Z845" s="319"/>
      <c r="AA845" s="319"/>
      <c r="AB845" s="320"/>
      <c r="AC845" s="322" t="s">
        <v>770</v>
      </c>
      <c r="AD845" s="323"/>
      <c r="AE845" s="323"/>
      <c r="AF845" s="323"/>
      <c r="AG845" s="323"/>
      <c r="AH845" s="418" t="s">
        <v>741</v>
      </c>
      <c r="AI845" s="419"/>
      <c r="AJ845" s="419"/>
      <c r="AK845" s="419"/>
      <c r="AL845" s="326" t="s">
        <v>741</v>
      </c>
      <c r="AM845" s="327"/>
      <c r="AN845" s="327"/>
      <c r="AO845" s="328"/>
      <c r="AP845" s="321" t="s">
        <v>741</v>
      </c>
      <c r="AQ845" s="321"/>
      <c r="AR845" s="321"/>
      <c r="AS845" s="321"/>
      <c r="AT845" s="321"/>
      <c r="AU845" s="321"/>
      <c r="AV845" s="321"/>
      <c r="AW845" s="321"/>
      <c r="AX845" s="321"/>
    </row>
    <row r="846" spans="1:51" ht="30" customHeight="1" x14ac:dyDescent="0.15">
      <c r="A846" s="401">
        <v>2</v>
      </c>
      <c r="B846" s="401">
        <v>1</v>
      </c>
      <c r="C846" s="420" t="s">
        <v>771</v>
      </c>
      <c r="D846" s="415"/>
      <c r="E846" s="415"/>
      <c r="F846" s="415"/>
      <c r="G846" s="415"/>
      <c r="H846" s="415"/>
      <c r="I846" s="415"/>
      <c r="J846" s="416">
        <v>8010005018995</v>
      </c>
      <c r="K846" s="417"/>
      <c r="L846" s="417"/>
      <c r="M846" s="417"/>
      <c r="N846" s="417"/>
      <c r="O846" s="417"/>
      <c r="P846" s="317" t="s">
        <v>769</v>
      </c>
      <c r="Q846" s="317"/>
      <c r="R846" s="317"/>
      <c r="S846" s="317"/>
      <c r="T846" s="317"/>
      <c r="U846" s="317"/>
      <c r="V846" s="317"/>
      <c r="W846" s="317"/>
      <c r="X846" s="317"/>
      <c r="Y846" s="318">
        <v>29</v>
      </c>
      <c r="Z846" s="319"/>
      <c r="AA846" s="319"/>
      <c r="AB846" s="320"/>
      <c r="AC846" s="322" t="s">
        <v>770</v>
      </c>
      <c r="AD846" s="323"/>
      <c r="AE846" s="323"/>
      <c r="AF846" s="323"/>
      <c r="AG846" s="323"/>
      <c r="AH846" s="418" t="s">
        <v>741</v>
      </c>
      <c r="AI846" s="419"/>
      <c r="AJ846" s="419"/>
      <c r="AK846" s="419"/>
      <c r="AL846" s="326" t="s">
        <v>741</v>
      </c>
      <c r="AM846" s="327"/>
      <c r="AN846" s="327"/>
      <c r="AO846" s="328"/>
      <c r="AP846" s="321" t="s">
        <v>741</v>
      </c>
      <c r="AQ846" s="321"/>
      <c r="AR846" s="321"/>
      <c r="AS846" s="321"/>
      <c r="AT846" s="321"/>
      <c r="AU846" s="321"/>
      <c r="AV846" s="321"/>
      <c r="AW846" s="321"/>
      <c r="AX846" s="321"/>
      <c r="AY846">
        <f>COUNTA($C$846)</f>
        <v>1</v>
      </c>
    </row>
    <row r="847" spans="1:51" ht="30" customHeight="1" x14ac:dyDescent="0.15">
      <c r="A847" s="401">
        <v>3</v>
      </c>
      <c r="B847" s="401">
        <v>1</v>
      </c>
      <c r="C847" s="420" t="s">
        <v>772</v>
      </c>
      <c r="D847" s="415"/>
      <c r="E847" s="415"/>
      <c r="F847" s="415"/>
      <c r="G847" s="415"/>
      <c r="H847" s="415"/>
      <c r="I847" s="415"/>
      <c r="J847" s="416">
        <v>6010605002062</v>
      </c>
      <c r="K847" s="417"/>
      <c r="L847" s="417"/>
      <c r="M847" s="417"/>
      <c r="N847" s="417"/>
      <c r="O847" s="417"/>
      <c r="P847" s="317" t="s">
        <v>769</v>
      </c>
      <c r="Q847" s="317"/>
      <c r="R847" s="317"/>
      <c r="S847" s="317"/>
      <c r="T847" s="317"/>
      <c r="U847" s="317"/>
      <c r="V847" s="317"/>
      <c r="W847" s="317"/>
      <c r="X847" s="317"/>
      <c r="Y847" s="318">
        <v>21</v>
      </c>
      <c r="Z847" s="319"/>
      <c r="AA847" s="319"/>
      <c r="AB847" s="320"/>
      <c r="AC847" s="322" t="s">
        <v>770</v>
      </c>
      <c r="AD847" s="323"/>
      <c r="AE847" s="323"/>
      <c r="AF847" s="323"/>
      <c r="AG847" s="323"/>
      <c r="AH847" s="418" t="s">
        <v>741</v>
      </c>
      <c r="AI847" s="419"/>
      <c r="AJ847" s="419"/>
      <c r="AK847" s="419"/>
      <c r="AL847" s="326" t="s">
        <v>741</v>
      </c>
      <c r="AM847" s="327"/>
      <c r="AN847" s="327"/>
      <c r="AO847" s="328"/>
      <c r="AP847" s="321" t="s">
        <v>741</v>
      </c>
      <c r="AQ847" s="321"/>
      <c r="AR847" s="321"/>
      <c r="AS847" s="321"/>
      <c r="AT847" s="321"/>
      <c r="AU847" s="321"/>
      <c r="AV847" s="321"/>
      <c r="AW847" s="321"/>
      <c r="AX847" s="321"/>
      <c r="AY847">
        <f>COUNTA($C$847)</f>
        <v>1</v>
      </c>
    </row>
    <row r="848" spans="1:51" ht="42.75" customHeight="1" x14ac:dyDescent="0.15">
      <c r="A848" s="401">
        <v>4</v>
      </c>
      <c r="B848" s="401">
        <v>1</v>
      </c>
      <c r="C848" s="420" t="s">
        <v>773</v>
      </c>
      <c r="D848" s="415"/>
      <c r="E848" s="415"/>
      <c r="F848" s="415"/>
      <c r="G848" s="415"/>
      <c r="H848" s="415"/>
      <c r="I848" s="415"/>
      <c r="J848" s="416">
        <v>1500005004267</v>
      </c>
      <c r="K848" s="417"/>
      <c r="L848" s="417"/>
      <c r="M848" s="417"/>
      <c r="N848" s="417"/>
      <c r="O848" s="417"/>
      <c r="P848" s="317" t="s">
        <v>769</v>
      </c>
      <c r="Q848" s="317"/>
      <c r="R848" s="317"/>
      <c r="S848" s="317"/>
      <c r="T848" s="317"/>
      <c r="U848" s="317"/>
      <c r="V848" s="317"/>
      <c r="W848" s="317"/>
      <c r="X848" s="317"/>
      <c r="Y848" s="318">
        <v>21</v>
      </c>
      <c r="Z848" s="319"/>
      <c r="AA848" s="319"/>
      <c r="AB848" s="320"/>
      <c r="AC848" s="322" t="s">
        <v>770</v>
      </c>
      <c r="AD848" s="323"/>
      <c r="AE848" s="323"/>
      <c r="AF848" s="323"/>
      <c r="AG848" s="323"/>
      <c r="AH848" s="418" t="s">
        <v>741</v>
      </c>
      <c r="AI848" s="419"/>
      <c r="AJ848" s="419"/>
      <c r="AK848" s="419"/>
      <c r="AL848" s="326" t="s">
        <v>741</v>
      </c>
      <c r="AM848" s="327"/>
      <c r="AN848" s="327"/>
      <c r="AO848" s="328"/>
      <c r="AP848" s="321" t="s">
        <v>741</v>
      </c>
      <c r="AQ848" s="321"/>
      <c r="AR848" s="321"/>
      <c r="AS848" s="321"/>
      <c r="AT848" s="321"/>
      <c r="AU848" s="321"/>
      <c r="AV848" s="321"/>
      <c r="AW848" s="321"/>
      <c r="AX848" s="321"/>
      <c r="AY848">
        <f>COUNTA($C$848)</f>
        <v>1</v>
      </c>
    </row>
    <row r="849" spans="1:51" ht="30" customHeight="1" x14ac:dyDescent="0.15">
      <c r="A849" s="401">
        <v>5</v>
      </c>
      <c r="B849" s="401">
        <v>1</v>
      </c>
      <c r="C849" s="420" t="s">
        <v>774</v>
      </c>
      <c r="D849" s="415"/>
      <c r="E849" s="415"/>
      <c r="F849" s="415"/>
      <c r="G849" s="415"/>
      <c r="H849" s="415"/>
      <c r="I849" s="415"/>
      <c r="J849" s="416">
        <v>2010405010376</v>
      </c>
      <c r="K849" s="417"/>
      <c r="L849" s="417"/>
      <c r="M849" s="417"/>
      <c r="N849" s="417"/>
      <c r="O849" s="417"/>
      <c r="P849" s="317" t="s">
        <v>769</v>
      </c>
      <c r="Q849" s="317"/>
      <c r="R849" s="317"/>
      <c r="S849" s="317"/>
      <c r="T849" s="317"/>
      <c r="U849" s="317"/>
      <c r="V849" s="317"/>
      <c r="W849" s="317"/>
      <c r="X849" s="317"/>
      <c r="Y849" s="318">
        <v>17</v>
      </c>
      <c r="Z849" s="319"/>
      <c r="AA849" s="319"/>
      <c r="AB849" s="320"/>
      <c r="AC849" s="322" t="s">
        <v>770</v>
      </c>
      <c r="AD849" s="323"/>
      <c r="AE849" s="323"/>
      <c r="AF849" s="323"/>
      <c r="AG849" s="323"/>
      <c r="AH849" s="418" t="s">
        <v>741</v>
      </c>
      <c r="AI849" s="419"/>
      <c r="AJ849" s="419"/>
      <c r="AK849" s="419"/>
      <c r="AL849" s="326" t="s">
        <v>741</v>
      </c>
      <c r="AM849" s="327"/>
      <c r="AN849" s="327"/>
      <c r="AO849" s="328"/>
      <c r="AP849" s="321" t="s">
        <v>741</v>
      </c>
      <c r="AQ849" s="321"/>
      <c r="AR849" s="321"/>
      <c r="AS849" s="321"/>
      <c r="AT849" s="321"/>
      <c r="AU849" s="321"/>
      <c r="AV849" s="321"/>
      <c r="AW849" s="321"/>
      <c r="AX849" s="321"/>
      <c r="AY849">
        <f>COUNTA($C$849)</f>
        <v>1</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8.25" customHeight="1" x14ac:dyDescent="0.15">
      <c r="A1110" s="401">
        <v>1</v>
      </c>
      <c r="B1110" s="401">
        <v>1</v>
      </c>
      <c r="C1110" s="887"/>
      <c r="D1110" s="887"/>
      <c r="E1110" s="262" t="s">
        <v>779</v>
      </c>
      <c r="F1110" s="886"/>
      <c r="G1110" s="886"/>
      <c r="H1110" s="886"/>
      <c r="I1110" s="886"/>
      <c r="J1110" s="416" t="s">
        <v>779</v>
      </c>
      <c r="K1110" s="417"/>
      <c r="L1110" s="417"/>
      <c r="M1110" s="417"/>
      <c r="N1110" s="417"/>
      <c r="O1110" s="417"/>
      <c r="P1110" s="421" t="s">
        <v>779</v>
      </c>
      <c r="Q1110" s="317"/>
      <c r="R1110" s="317"/>
      <c r="S1110" s="317"/>
      <c r="T1110" s="317"/>
      <c r="U1110" s="317"/>
      <c r="V1110" s="317"/>
      <c r="W1110" s="317"/>
      <c r="X1110" s="317"/>
      <c r="Y1110" s="318" t="s">
        <v>779</v>
      </c>
      <c r="Z1110" s="319"/>
      <c r="AA1110" s="319"/>
      <c r="AB1110" s="320"/>
      <c r="AC1110" s="322"/>
      <c r="AD1110" s="323"/>
      <c r="AE1110" s="323"/>
      <c r="AF1110" s="323"/>
      <c r="AG1110" s="323"/>
      <c r="AH1110" s="324" t="s">
        <v>779</v>
      </c>
      <c r="AI1110" s="325"/>
      <c r="AJ1110" s="325"/>
      <c r="AK1110" s="325"/>
      <c r="AL1110" s="326" t="s">
        <v>779</v>
      </c>
      <c r="AM1110" s="327"/>
      <c r="AN1110" s="327"/>
      <c r="AO1110" s="328"/>
      <c r="AP1110" s="321" t="s">
        <v>779</v>
      </c>
      <c r="AQ1110" s="321"/>
      <c r="AR1110" s="321"/>
      <c r="AS1110" s="321"/>
      <c r="AT1110" s="321"/>
      <c r="AU1110" s="321"/>
      <c r="AV1110" s="321"/>
      <c r="AW1110" s="321"/>
      <c r="AX1110" s="321"/>
    </row>
    <row r="1111" spans="1:51" ht="45.75"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58.5"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42"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55.5"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5" max="49" man="1"/>
    <brk id="1107" max="49" man="1"/>
    <brk id="11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740</v>
      </c>
      <c r="C11" s="13" t="str">
        <f t="shared" si="0"/>
        <v>子ども・若者育成支援</v>
      </c>
      <c r="D11" s="13" t="str">
        <f t="shared" si="8"/>
        <v>子ども・若者育成支援</v>
      </c>
      <c r="F11" s="18" t="s">
        <v>118</v>
      </c>
      <c r="G11" s="17"/>
      <c r="H11" s="13" t="str">
        <f t="shared" si="1"/>
        <v/>
      </c>
      <c r="I11" s="13" t="str">
        <f t="shared" si="5"/>
        <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t="s">
        <v>740</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2021-05-10T11:33:34Z</cp:lastPrinted>
  <dcterms:created xsi:type="dcterms:W3CDTF">2012-03-13T00:50:25Z</dcterms:created>
  <dcterms:modified xsi:type="dcterms:W3CDTF">2021-05-24T01:55:09Z</dcterms:modified>
</cp:coreProperties>
</file>