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
    </mc:Choice>
  </mc:AlternateContent>
  <bookViews>
    <workbookView xWindow="0" yWindow="0" windowWidth="21630" windowHeight="107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79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604" i="3"/>
  <c r="AY459" i="3"/>
  <c r="AY271"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Y845"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<sst xmlns="http://schemas.openxmlformats.org/spreadsheetml/2006/main" count="3114" uniqueCount="795">
  <si>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</si>
  <si>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</si>
  <si>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</si>
  <si>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</si>
  <si>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</si>
  <si>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</si>
  <si>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</si>
  <si>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</si>
  <si>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</si>
  <si>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</si>
  <si>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</si>
  <si>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</si>
  <si>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</si>
  <si>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</si>
  <si>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</si>
  <si>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</si>
  <si>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</si>
  <si>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</si>
  <si>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</si>
  <si>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</si>
  <si>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</si>
  <si>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</si>
  <si>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</si>
  <si>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</si>
  <si>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</si>
  <si>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</si>
  <si>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</si>
  <si>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</si>
  <si>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</si>
  <si>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</si>
  <si>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</si>
  <si>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</si>
  <si>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</si>
  <si>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</si>
  <si>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</si>
  <si>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</si>
  <si>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</si>
  <si>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</si>
  <si>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</si>
  <si>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</si>
  <si>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</si>
  <si>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</si>
  <si>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</si>
  <si>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</si>
  <si>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</si>
  <si>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</si>
  <si>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</si>
  <si>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</si>
  <si>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</si>
  <si>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</si>
  <si>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</si>
  <si>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</si>
  <si>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</si>
  <si>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</si>
  <si>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</si>
  <si>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</si>
  <si>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</si>
  <si>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</si>
  <si>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</si>
  <si>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</si>
  <si>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</si>
  <si>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</si>
  <si>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</si>
  <si>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</si>
  <si>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</si>
  <si>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</si>
  <si>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</si>
  <si>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</si>
  <si>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</si>
  <si>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</si>
  <si>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</si>
  <si>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</si>
  <si>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</si>
  <si>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</si>
  <si>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</si>
  <si>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</si>
  <si>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</si>
  <si>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</si>
  <si>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</si>
  <si>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</si>
  <si>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</si>
  <si>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</si>
  <si>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</si>
  <si>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</si>
  <si>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</si>
  <si>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</si>
  <si>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</si>
  <si>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</si>
  <si>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</si>
  <si>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</si>
  <si>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</si>
  <si>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</si>
  <si>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</si>
  <si>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</si>
  <si>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</si>
  <si>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</si>
  <si>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</si>
  <si>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</si>
  <si>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</si>
  <si>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</si>
  <si>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</si>
  <si>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</si>
  <si>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</si>
  <si>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</si>
  <si>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</si>
  <si>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</si>
  <si>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</si>
  <si>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</si>
  <si>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</si>
  <si>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</si>
  <si>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</si>
  <si>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</si>
  <si>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</si>
  <si>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</si>
  <si>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</si>
  <si>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</si>
  <si>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</si>
  <si>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</si>
  <si>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</si>
  <si>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</si>
  <si>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</si>
  <si>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</si>
  <si>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</si>
  <si>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</si>
  <si>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</si>
  <si>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</si>
  <si>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</si>
  <si>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</si>
  <si>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</si>
  <si>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</si>
  <si>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</si>
  <si>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</si>
  <si>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</si>
  <si>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</si>
  <si>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</si>
  <si>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</si>
  <si>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</si>
  <si>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</si>
  <si>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</si>
  <si>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</si>
  <si>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</si>
  <si>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</si>
  <si>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</si>
  <si>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</si>
  <si>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</si>
  <si>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</si>
  <si>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</si>
  <si>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</si>
  <si>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</si>
  <si>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</si>
  <si>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</si>
  <si>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</si>
  <si>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</si>
  <si>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</si>
  <si>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</si>
  <si>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</si>
  <si>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</si>
  <si>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</si>
  <si>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</si>
  <si>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</si>
  <si>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</si>
  <si>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</si>
  <si>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</si>
  <si>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</si>
  <si>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</si>
  <si>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</si>
  <si>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</si>
  <si>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</si>
  <si>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</si>
  <si>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</si>
  <si>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</si>
  <si>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</si>
  <si>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</si>
  <si>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</si>
  <si>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</si>
  <si>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</si>
  <si>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</si>
  <si>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</si>
  <si>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</si>
  <si>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</si>
  <si>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</si>
  <si>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</si>
  <si>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</si>
  <si>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</si>
  <si>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</si>
  <si>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</si>
  <si>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</si>
  <si>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</si>
  <si>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</si>
  <si>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</si>
  <si>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</si>
  <si>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</si>
  <si>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</si>
  <si>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</si>
  <si>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</si>
  <si>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</si>
  <si>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</si>
  <si>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</si>
  <si>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</si>
  <si>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</si>
  <si>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</si>
  <si>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</si>
  <si>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</si>
  <si>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</si>
  <si>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</si>
  <si>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</si>
  <si>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</si>
  <si>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</si>
  <si>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</si>
  <si>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</si>
  <si>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</si>
  <si>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</si>
  <si>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</si>
  <si>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</si>
  <si>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</si>
  <si>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</si>
  <si>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</si>
  <si>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</si>
  <si>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</si>
  <si>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</si>
  <si>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</si>
  <si>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</si>
  <si>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</si>
  <si>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</si>
  <si>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</si>
  <si>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</si>
  <si>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</si>
  <si>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</si>
  <si>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</si>
  <si>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</si>
  <si>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</si>
  <si>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</si>
  <si>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</si>
  <si>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</si>
  <si>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</si>
  <si>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</si>
  <si>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</si>
  <si>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</si>
  <si>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</si>
  <si>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</si>
  <si>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</si>
  <si>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</si>
  <si>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</si>
  <si>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</si>
  <si>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</si>
  <si>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</si>
  <si>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</si>
  <si>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</si>
  <si>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</si>
  <si>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</si>
  <si>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</si>
  <si>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</si>
  <si>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</si>
  <si>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</si>
  <si>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</si>
  <si>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</si>
  <si>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</si>
  <si>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</si>
  <si>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</si>
  <si>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</si>
  <si>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</si>
  <si>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</si>
  <si>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</si>
  <si>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</si>
  <si>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</si>
  <si>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</si>
  <si>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</si>
  <si>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</si>
  <si>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</si>
  <si>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</si>
  <si>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</si>
  <si>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</si>
  <si>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</si>
  <si>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</si>
  <si>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</si>
  <si>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</si>
  <si>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</si>
  <si>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</si>
  <si>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</si>
  <si>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</si>
  <si>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</si>
  <si>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</si>
  <si>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</si>
  <si>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</si>
  <si>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</si>
  <si>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</si>
  <si>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</si>
  <si>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</si>
  <si>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</si>
  <si>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</si>
  <si>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</si>
  <si>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</si>
  <si>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</si>
  <si>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</si>
  <si>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</si>
  <si>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</si>
  <si>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</si>
  <si>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</si>
  <si>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</si>
  <si>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</si>
  <si>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</si>
  <si>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</si>
  <si>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</si>
  <si>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</si>
  <si>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</si>
  <si>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</si>
  <si>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</si>
  <si>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</si>
  <si>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</si>
  <si>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</si>
  <si>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</si>
  <si>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</si>
  <si>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</si>
  <si>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</si>
  <si>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</si>
  <si>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</si>
  <si>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</si>
  <si>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</si>
  <si>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</si>
  <si>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</si>
  <si>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</si>
  <si>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</si>
  <si>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</si>
  <si>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</si>
  <si>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</si>
  <si>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</si>
  <si>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</si>
  <si>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</si>
  <si>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</si>
  <si>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</si>
  <si>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</si>
  <si>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</si>
  <si>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</si>
  <si>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</si>
  <si>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</si>
  <si>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</si>
  <si>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</si>
  <si>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</si>
  <si>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</si>
  <si>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</si>
  <si>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</si>
  <si>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</si>
  <si>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</si>
  <si>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</si>
  <si>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</si>
  <si>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</si>
  <si>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</si>
  <si>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</si>
  <si>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</si>
  <si>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</si>
  <si>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</si>
  <si>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</si>
  <si>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</si>
  <si>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</si>
  <si>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</si>
  <si>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</si>
  <si>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</si>
  <si>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</si>
  <si>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</si>
  <si>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</si>
  <si>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</si>
  <si>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</si>
  <si>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</si>
  <si>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</si>
  <si>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</si>
  <si>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</si>
  <si>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</si>
  <si>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</si>
  <si>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</si>
  <si>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</si>
  <si>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</si>
  <si>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</si>
  <si>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</si>
  <si>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</si>
  <si>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</si>
  <si>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</si>
  <si>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</si>
  <si>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</si>
  <si>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</si>
  <si>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</si>
  <si>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</si>
  <si>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</si>
  <si>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</si>
  <si>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</si>
  <si>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</si>
  <si>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</si>
  <si>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</si>
  <si>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</si>
  <si>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</si>
  <si>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</si>
  <si>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</si>
  <si>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</si>
  <si>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</si>
  <si>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</si>
  <si>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</si>
  <si>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</si>
  <si>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</si>
  <si>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</si>
  <si>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</si>
  <si>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</si>
  <si>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</si>
  <si>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</si>
  <si>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</si>
  <si>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</si>
  <si>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</si>
  <si>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</si>
  <si>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</si>
  <si>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</si>
  <si>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</si>
  <si>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</si>
  <si>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</si>
  <si>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</si>
  <si>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</si>
  <si>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</si>
  <si>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</si>
  <si>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</si>
  <si>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</si>
  <si>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</si>
  <si>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</si>
  <si>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</si>
  <si>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</si>
  <si>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</si>
  <si>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</si>
  <si>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</si>
  <si>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</si>
  <si>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</si>
  <si>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</si>
  <si>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</si>
  <si>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</si>
  <si>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</si>
  <si>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</si>
  <si>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</si>
  <si>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</si>
  <si>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</si>
  <si>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</si>
  <si>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</si>
  <si>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</si>
  <si>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</si>
  <si>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</si>
  <si>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</si>
  <si>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</si>
  <si>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</si>
  <si>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</si>
  <si>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</si>
  <si>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</si>
  <si>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</si>
  <si>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</si>
  <si>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</si>
  <si>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</si>
  <si>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</si>
  <si>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</si>
  <si>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</si>
  <si>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</si>
  <si>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</si>
  <si>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</si>
  <si>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</si>
  <si>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</si>
  <si>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</si>
  <si>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</si>
  <si>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</si>
  <si>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</si>
  <si>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</si>
  <si>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</si>
  <si>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</si>
  <si>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</si>
  <si>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</si>
  <si>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</si>
  <si>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</si>
  <si>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</si>
  <si>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</si>
  <si>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</si>
  <si>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</si>
  <si>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</si>
  <si>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</si>
  <si>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</si>
  <si>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</si>
  <si>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</si>
  <si>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</si>
  <si>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</si>
  <si>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</si>
  <si>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</si>
  <si>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</si>
  <si>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</si>
  <si>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</si>
  <si>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</si>
  <si>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</si>
  <si>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</si>
  <si>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</si>
  <si>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</si>
  <si>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</si>
  <si>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</si>
  <si>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</si>
  <si>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</si>
  <si>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</si>
  <si>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</si>
  <si>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</si>
  <si>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</si>
  <si>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</si>
  <si>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</si>
  <si>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</si>
  <si>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</si>
  <si>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</si>
  <si>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</si>
  <si>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</si>
  <si>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</si>
  <si>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</si>
  <si>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</si>
  <si>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</si>
  <si>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</si>
  <si>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</si>
  <si>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</si>
  <si>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</si>
  <si>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</si>
  <si>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</si>
  <si>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</si>
  <si>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</si>
  <si>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</si>
  <si>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</si>
  <si>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</si>
  <si>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</si>
  <si>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</si>
  <si>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</si>
  <si>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</si>
  <si>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</si>
  <si>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</si>
  <si>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</si>
  <si>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</si>
  <si>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</si>
  <si>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</si>
  <si>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</si>
  <si>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</si>
  <si>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</si>
  <si>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</si>
  <si>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</si>
  <si>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</si>
  <si>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</si>
  <si>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</si>
  <si>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</si>
  <si>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</si>
  <si>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</si>
  <si>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</si>
  <si>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</si>
  <si>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</si>
  <si>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</si>
  <si>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</si>
  <si>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</si>
  <si>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</si>
  <si>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</si>
  <si>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</si>
  <si>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</si>
  <si>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</si>
  <si>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</si>
  <si>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</si>
  <si>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</si>
  <si>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</si>
  <si>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</si>
  <si>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</si>
  <si>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</si>
  <si>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</si>
  <si>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</si>
  <si>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</si>
  <si>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</si>
  <si>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</si>
  <si>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</si>
  <si>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</si>
  <si>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</si>
  <si>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</si>
  <si>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</si>
  <si>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</si>
  <si>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</si>
  <si>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</si>
  <si>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</si>
  <si>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</si>
  <si>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</si>
  <si>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</si>
  <si>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</si>
  <si>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</si>
  <si>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</si>
  <si>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</si>
  <si>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</si>
  <si>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</si>
  <si>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</si>
  <si>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</si>
  <si>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</si>
  <si>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</si>
  <si>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</si>
  <si>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</si>
  <si>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</si>
  <si>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</si>
  <si>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</si>
  <si>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</si>
  <si>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</si>
  <si>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</si>
  <si>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</si>
  <si>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</si>
  <si>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</si>
  <si>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</si>
  <si>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</si>
  <si>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</si>
  <si>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</si>
  <si>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</si>
  <si>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</si>
  <si>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</si>
  <si>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</si>
  <si>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</si>
  <si>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</si>
  <si>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</si>
  <si>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</si>
  <si>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</si>
  <si>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</si>
  <si>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</si>
  <si>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</si>
  <si>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</si>
  <si>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</si>
  <si>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</si>
  <si>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</si>
  <si>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</si>
  <si>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</si>
  <si>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</si>
  <si>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</si>
  <si>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</si>
  <si>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</si>
  <si>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</si>
  <si>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</si>
  <si>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</si>
  <si>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</si>
  <si>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</si>
  <si>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</si>
  <si>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</si>
  <si>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</si>
  <si>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</si>
  <si>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</si>
  <si>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</si>
  <si>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</si>
  <si>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</si>
  <si>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</si>
  <si>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</si>
  <si>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</si>
  <si>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</si>
  <si>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</si>
  <si>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</si>
  <si>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</si>
  <si>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</si>
  <si>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</si>
  <si>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</si>
  <si>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</si>
  <si>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</si>
  <si>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</si>
  <si>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</si>
  <si>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</si>
  <si>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</si>
  <si>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</si>
  <si>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</si>
  <si>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</si>
  <si>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</si>
  <si>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</si>
  <si>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</si>
  <si>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</si>
  <si>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</si>
  <si>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</si>
  <si>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</si>
  <si>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</si>
  <si>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</si>
  <si>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</si>
  <si>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</si>
  <si>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</si>
  <si>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</si>
  <si>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</si>
  <si>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</si>
  <si>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</si>
  <si>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</si>
  <si>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</si>
  <si>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</si>
  <si>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</si>
  <si>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</si>
  <si>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</si>
  <si>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</si>
  <si>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</si>
  <si>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</si>
  <si>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</si>
  <si>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</si>
  <si>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</si>
  <si>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</si>
  <si>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</si>
  <si>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</si>
  <si>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</si>
  <si>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</si>
  <si>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</si>
  <si>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</si>
  <si>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</si>
  <si>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</si>
  <si>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</si>
  <si>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</si>
  <si>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</si>
  <si>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</si>
  <si>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</si>
  <si>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</si>
  <si>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</si>
  <si>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</si>
  <si>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</si>
  <si>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</si>
  <si>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</si>
  <si>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</si>
  <si>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</si>
  <si>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</si>
  <si>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</si>
  <si>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</si>
  <si>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</si>
  <si>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</si>
  <si>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</si>
  <si>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外国人技能実習機構に対する交付金</t>
  </si>
  <si>
    <t>人材開発統括官</t>
  </si>
  <si>
    <t>佐々木　菜々子</t>
  </si>
  <si>
    <t>平成27年度</t>
  </si>
  <si>
    <t>終了予定なし</t>
  </si>
  <si>
    <t>海外人材育成担当参事官室</t>
  </si>
  <si>
    <t>外国人の技能実習の適正な実施及び技能実習生の保護に関する法律（平成28年法律第89号）第96条
雇用保険法第63条第１項第８号
労働者災害補償保険法第29条第1項第2号及び第3号</t>
  </si>
  <si>
    <t xml:space="preserve">「『日本再興戦略』改訂2014年」（平成26年６月24日閣議決定）
「産業競争力の強化に関する実行計画（2015年版）」（平成27年２月10日閣議決定）
「外国人の受入・共生のための総合的対応策(令和２年度改訂)」(令和２年７月14日関係閣僚会議決定)
「経済財政運営と改革の基本方針2020」(令和２年７月17日閣議決定)
</t>
  </si>
  <si>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</si>
  <si>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</si>
  <si>
    <t>-</t>
  </si>
  <si>
    <t>［雇用勘定］外国人技能実習機構交付金</t>
  </si>
  <si>
    <t>［一般会計］外国人技能実習機構交付金</t>
  </si>
  <si>
    <t>［労災勘定］外国人技能実習機構交付金</t>
  </si>
  <si>
    <t>［一般会計］庁費、職員旅費</t>
  </si>
  <si>
    <t>［雇用勘定］庁費、職員旅費、諸謝金、委員等旅費</t>
  </si>
  <si>
    <t>標準処理期間内に認定した実習計画の割合80％以上</t>
  </si>
  <si>
    <t>標準処理期間内に認定した実習計画の割合
（認定件数／申請受理件数）</t>
  </si>
  <si>
    <t>外国人技能実習機構からの業務報告</t>
  </si>
  <si>
    <t>技能実習計画の認定件数</t>
  </si>
  <si>
    <t>件</t>
  </si>
  <si>
    <t>単位当たりコスト ＝ X ／ Y
X：「各年度執行額」
Y：「各年の技能実習生の外国人登録者数」</t>
    <phoneticPr fontId="5"/>
  </si>
  <si>
    <t>円</t>
  </si>
  <si>
    <t>X/Y</t>
    <phoneticPr fontId="5"/>
  </si>
  <si>
    <t>3,449百万円
/274,233人</t>
  </si>
  <si>
    <t>多様な職業能力開発の機会を確保すること（Ⅵ－１）
※29年度までは、「働く者の職業生涯を通じた持続的な職業キャリア形成への支援をすること（Ⅴ－２）」</t>
  </si>
  <si>
    <t>多様な職業能力開発の機会を確保し、生産性の向上に向けた人材育成を強化すること（Ⅵ－１－１）
※29年度までは、「若年者等に対して段階に応じた職業キャリア支援を講ずること（Ⅴ－２－１）」</t>
  </si>
  <si>
    <t>標準処理期間内に認定した技能実習計画の割合（アウトカム）</t>
  </si>
  <si>
    <t>技能実習計画の認定件数(アウトプット)</t>
  </si>
  <si>
    <t>新27-0032</t>
  </si>
  <si>
    <t>615</t>
  </si>
  <si>
    <t>606</t>
  </si>
  <si>
    <t>624</t>
  </si>
  <si>
    <t>○</t>
  </si>
  <si>
    <t>無</t>
  </si>
  <si>
    <t>‐</t>
  </si>
  <si>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phoneticPr fontId="5"/>
  </si>
  <si>
    <t>日本再興戦略改訂2014（26年6月24日閣議決定）等において、新たな法律に基づく制度管理運用機関の設置等、管理監督体制の抜本的強化を図ること等とされており、技能実習制度の適正化のため、優先度の高い事業となっている。</t>
    <phoneticPr fontId="5"/>
  </si>
  <si>
    <t>効率的な執行に努めており、妥当な水準である。</t>
    <rPh sb="0" eb="3">
      <t>コウリツテキ</t>
    </rPh>
    <rPh sb="4" eb="6">
      <t>シッコウ</t>
    </rPh>
    <rPh sb="7" eb="8">
      <t>ツト</t>
    </rPh>
    <rPh sb="13" eb="15">
      <t>ダトウ</t>
    </rPh>
    <rPh sb="16" eb="18">
      <t>スイジュン</t>
    </rPh>
    <phoneticPr fontId="5"/>
  </si>
  <si>
    <t>費目・使途は必要なものに限定されている。</t>
  </si>
  <si>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</si>
  <si>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成果実績は目標を上回っている。</t>
    <rPh sb="0" eb="2">
      <t>セイカ</t>
    </rPh>
    <rPh sb="2" eb="4">
      <t>ジッセキ</t>
    </rPh>
    <rPh sb="5" eb="7">
      <t>モクヒョウ</t>
    </rPh>
    <rPh sb="8" eb="9">
      <t>ウエ</t>
    </rPh>
    <phoneticPr fontId="5"/>
  </si>
  <si>
    <t>A.外国人技能実習機構</t>
    <phoneticPr fontId="5"/>
  </si>
  <si>
    <t>人件費</t>
    <rPh sb="0" eb="3">
      <t>ジンケンヒ</t>
    </rPh>
    <phoneticPr fontId="5"/>
  </si>
  <si>
    <t>職員給与等</t>
  </si>
  <si>
    <t>事業費</t>
    <rPh sb="0" eb="3">
      <t>ジギョウヒ</t>
    </rPh>
    <phoneticPr fontId="5"/>
  </si>
  <si>
    <t>印刷製本費、通信運搬費、旅費等</t>
  </si>
  <si>
    <t>管理費</t>
    <rPh sb="0" eb="3">
      <t>カンリヒ</t>
    </rPh>
    <phoneticPr fontId="5"/>
  </si>
  <si>
    <t>借料、光熱水料、消耗品費等</t>
  </si>
  <si>
    <t>B.本省事務費</t>
    <phoneticPr fontId="5"/>
  </si>
  <si>
    <t>技能実習制度指導等業務庁費</t>
    <rPh sb="0" eb="13">
      <t>ギノウジッシュウセイドシドウトウギョウムチョウヒ</t>
    </rPh>
    <phoneticPr fontId="5"/>
  </si>
  <si>
    <t>雑役務費、備品</t>
    <rPh sb="0" eb="2">
      <t>ザツエキ</t>
    </rPh>
    <rPh sb="2" eb="4">
      <t>ムヒ</t>
    </rPh>
    <rPh sb="5" eb="7">
      <t>ビヒン</t>
    </rPh>
    <phoneticPr fontId="5"/>
  </si>
  <si>
    <t>職員旅費</t>
    <rPh sb="0" eb="2">
      <t>ショクイン</t>
    </rPh>
    <rPh sb="2" eb="4">
      <t>リョヒ</t>
    </rPh>
    <phoneticPr fontId="5"/>
  </si>
  <si>
    <t>庁費</t>
    <rPh sb="0" eb="2">
      <t>チョウヒ</t>
    </rPh>
    <phoneticPr fontId="5"/>
  </si>
  <si>
    <t>雑役務費</t>
    <rPh sb="0" eb="2">
      <t>ザツエキ</t>
    </rPh>
    <rPh sb="2" eb="4">
      <t>ムヒ</t>
    </rPh>
    <phoneticPr fontId="5"/>
  </si>
  <si>
    <t>C.都道府県労働局事務費</t>
    <phoneticPr fontId="5"/>
  </si>
  <si>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</si>
  <si>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</si>
  <si>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</si>
  <si>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6,211百万円
/328,360人</t>
    <phoneticPr fontId="5"/>
  </si>
  <si>
    <t>-</t>
    <phoneticPr fontId="5"/>
  </si>
  <si>
    <t>本省事務費</t>
    <rPh sb="0" eb="2">
      <t>ホンショウ</t>
    </rPh>
    <rPh sb="2" eb="5">
      <t>ジムヒ</t>
    </rPh>
    <phoneticPr fontId="5"/>
  </si>
  <si>
    <t>外国人技能実習機構の運営等に係る雑役務費等</t>
    <rPh sb="0" eb="3">
      <t>ガイコクジン</t>
    </rPh>
    <rPh sb="3" eb="5">
      <t>ギノウ</t>
    </rPh>
    <rPh sb="5" eb="7">
      <t>ジッシュウ</t>
    </rPh>
    <rPh sb="7" eb="9">
      <t>キコウ</t>
    </rPh>
    <rPh sb="10" eb="12">
      <t>ウンエイ</t>
    </rPh>
    <rPh sb="12" eb="13">
      <t>トウ</t>
    </rPh>
    <rPh sb="14" eb="15">
      <t>カカ</t>
    </rPh>
    <rPh sb="16" eb="20">
      <t>ザツエキムヒ</t>
    </rPh>
    <rPh sb="20" eb="21">
      <t>トウ</t>
    </rPh>
    <phoneticPr fontId="5"/>
  </si>
  <si>
    <t>－</t>
    <phoneticPr fontId="5"/>
  </si>
  <si>
    <t>外国人技能実習機構の運営等に係る雑役務費等</t>
    <rPh sb="10" eb="12">
      <t>ウンエイ</t>
    </rPh>
    <rPh sb="12" eb="13">
      <t>トウ</t>
    </rPh>
    <phoneticPr fontId="5"/>
  </si>
  <si>
    <t>厚労</t>
  </si>
  <si>
    <t>­</t>
    <phoneticPr fontId="5"/>
  </si>
  <si>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phoneticPr fontId="5"/>
  </si>
  <si>
    <t>6,228百万円
/378,200人</t>
    <rPh sb="17" eb="18">
      <t>ニン</t>
    </rPh>
    <phoneticPr fontId="5"/>
  </si>
  <si>
    <t>外国人技能実習機構が技能実習法に定められた業務を適切に実施するため、引き続き必要な予算を確保しつつ、効率的な執行に務めていく。</t>
    <phoneticPr fontId="5"/>
  </si>
  <si>
    <t>­</t>
    <phoneticPr fontId="5"/>
  </si>
  <si>
    <t>6,285百万円
/410,972人</t>
    <phoneticPr fontId="5"/>
  </si>
  <si>
    <t>-</t>
    <phoneticPr fontId="5"/>
  </si>
  <si>
    <t>技能実習制度は、国が制度の管理・運用をしている国際協力のひとつであって、全国で制度が活用され、令和2年末時点で約38万人に及ぶ技能実習生が在留している。また、第192回臨時国会で「外国人の技能実習の適正な実施及び技能実習生の保護に関する法律（以下「技能実習法」という）」が成立し、同法に基づき外国人技能実習機構が指導監督等の事業を適切に遂行するためには、国費を投入する必要がある。</t>
    <rPh sb="47" eb="49">
      <t>レイワ</t>
    </rPh>
    <rPh sb="52" eb="54">
      <t>ジテン</t>
    </rPh>
    <phoneticPr fontId="5"/>
  </si>
  <si>
    <t>活動実績は目標の80%を超えている。</t>
    <rPh sb="0" eb="2">
      <t>カツドウ</t>
    </rPh>
    <rPh sb="2" eb="4">
      <t>ジッセキ</t>
    </rPh>
    <rPh sb="5" eb="7">
      <t>モクヒョウ</t>
    </rPh>
    <rPh sb="12" eb="13">
      <t>コ</t>
    </rPh>
    <phoneticPr fontId="5"/>
  </si>
  <si>
    <t>点検対象外</t>
    <rPh sb="0" eb="2">
      <t>テンケン</t>
    </rPh>
    <rPh sb="2" eb="5">
      <t>タイショウガイ</t>
    </rPh>
    <phoneticPr fontId="5"/>
  </si>
  <si>
    <t>東京労働局</t>
    <rPh sb="0" eb="2">
      <t>トウキョウ</t>
    </rPh>
    <rPh sb="2" eb="5">
      <t>ロウドウキョク</t>
    </rPh>
    <phoneticPr fontId="5"/>
  </si>
  <si>
    <t>茨城労働局</t>
    <rPh sb="0" eb="2">
      <t>イバラギ</t>
    </rPh>
    <rPh sb="2" eb="4">
      <t>ロウドウ</t>
    </rPh>
    <rPh sb="4" eb="5">
      <t>キョク</t>
    </rPh>
    <phoneticPr fontId="5"/>
  </si>
  <si>
    <t>香川労働局</t>
    <rPh sb="0" eb="2">
      <t>カガワ</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</si>
  <si>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</si>
  <si>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</si>
  <si>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広島労働局</t>
    <rPh sb="0" eb="2">
      <t>ヒロシマ</t>
    </rPh>
    <rPh sb="2" eb="5">
      <t>ロウドウキョク</t>
    </rPh>
    <phoneticPr fontId="5"/>
  </si>
  <si>
    <t>愛知労働局</t>
    <rPh sb="0" eb="2">
      <t>アイチ</t>
    </rPh>
    <rPh sb="2" eb="5">
      <t>ロウドウキョク</t>
    </rPh>
    <phoneticPr fontId="5"/>
  </si>
  <si>
    <t>－</t>
  </si>
  <si>
    <t>活動実績は目標の80%を超えており、成果実績は目標を上回っているため、業務は着実に実施できている。</t>
    <rPh sb="0" eb="2">
      <t>カツドウ</t>
    </rPh>
    <rPh sb="2" eb="4">
      <t>ジッセキ</t>
    </rPh>
    <rPh sb="5" eb="7">
      <t>モクヒョウ</t>
    </rPh>
    <rPh sb="12" eb="13">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</si>
</sst>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27214</xdr:colOff>
      <xdr:row>749</xdr:row>
      <xdr:rowOff>231322</xdr:rowOff>
    </xdr:from>
    <xdr:to>
      <xdr:col>26</xdr:col>
      <xdr:colOff>153645</xdr:colOff>
      <xdr:row>751</xdr:row>
      <xdr:rowOff>334775</xdr:rowOff>
    </xdr:to>
    <xdr:sp macro="" textlink="">
      <xdr:nvSpPr>
        <xdr:cNvPr id="8" name="テキスト ボックス 7"/>
        <xdr:cNvSpPr txBox="1"/>
      </xdr:nvSpPr>
      <xdr:spPr>
        <a:xfrm>
          <a:off x="1660071" y="238369929"/>
          <a:ext cx="3800360" cy="81102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6,285</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176893</xdr:colOff>
      <xdr:row>752</xdr:row>
      <xdr:rowOff>1</xdr:rowOff>
    </xdr:from>
    <xdr:to>
      <xdr:col>10</xdr:col>
      <xdr:colOff>178575</xdr:colOff>
      <xdr:row>762</xdr:row>
      <xdr:rowOff>134867</xdr:rowOff>
    </xdr:to>
    <xdr:cxnSp macro="">
      <xdr:nvCxnSpPr>
        <xdr:cNvPr id="9" name="直線矢印コネクタ 8"/>
        <xdr:cNvCxnSpPr/>
      </xdr:nvCxnSpPr>
      <xdr:spPr>
        <a:xfrm flipH="1">
          <a:off x="2217964" y="239199965"/>
          <a:ext cx="1682" cy="36727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752</xdr:row>
      <xdr:rowOff>27214</xdr:rowOff>
    </xdr:from>
    <xdr:to>
      <xdr:col>17</xdr:col>
      <xdr:colOff>0</xdr:colOff>
      <xdr:row>757</xdr:row>
      <xdr:rowOff>122464</xdr:rowOff>
    </xdr:to>
    <xdr:cxnSp macro="">
      <xdr:nvCxnSpPr>
        <xdr:cNvPr id="10" name="直線矢印コネクタ 9"/>
        <xdr:cNvCxnSpPr/>
      </xdr:nvCxnSpPr>
      <xdr:spPr>
        <a:xfrm>
          <a:off x="3469821" y="242179928"/>
          <a:ext cx="0" cy="186417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24</xdr:col>
      <xdr:colOff>0</xdr:colOff>
      <xdr:row>752</xdr:row>
      <xdr:rowOff>27214</xdr:rowOff>
    </xdr:from>
    <xdr:to>
      <xdr:col>24</xdr:col>
      <xdr:colOff>4475</xdr:colOff>
      <xdr:row>755</xdr:row>
      <xdr:rowOff>7447</xdr:rowOff>
    </xdr:to>
    <xdr:cxnSp macro="">
      <xdr:nvCxnSpPr>
        <xdr:cNvPr id="11" name="直線矢印コネクタ 10"/>
        <xdr:cNvCxnSpPr/>
      </xdr:nvCxnSpPr>
      <xdr:spPr>
        <a:xfrm>
          <a:off x="4898571" y="239227178"/>
          <a:ext cx="4475" cy="10415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163285</xdr:colOff>
      <xdr:row>749</xdr:row>
      <xdr:rowOff>95249</xdr:rowOff>
    </xdr:from>
    <xdr:to>
      <xdr:col>49</xdr:col>
      <xdr:colOff>294846</xdr:colOff>
      <xdr:row>754</xdr:row>
      <xdr:rowOff>223487</xdr:rowOff>
    </xdr:to>
    <xdr:sp macro="" textlink="">
      <xdr:nvSpPr>
        <xdr:cNvPr id="12" name="テキスト ボックス 11"/>
        <xdr:cNvSpPr txBox="1"/>
      </xdr:nvSpPr>
      <xdr:spPr>
        <a:xfrm>
          <a:off x="5674178" y="238233856"/>
          <a:ext cx="4621918" cy="18971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22</xdr:col>
      <xdr:colOff>176893</xdr:colOff>
      <xdr:row>761</xdr:row>
      <xdr:rowOff>326570</xdr:rowOff>
    </xdr:from>
    <xdr:to>
      <xdr:col>49</xdr:col>
      <xdr:colOff>159702</xdr:colOff>
      <xdr:row>765</xdr:row>
      <xdr:rowOff>134922</xdr:rowOff>
    </xdr:to>
    <xdr:sp macro="" textlink="">
      <xdr:nvSpPr>
        <xdr:cNvPr id="13" name="テキスト ボックス 12"/>
        <xdr:cNvSpPr txBox="1"/>
      </xdr:nvSpPr>
      <xdr:spPr>
        <a:xfrm>
          <a:off x="4667250" y="51652713"/>
          <a:ext cx="5493702" cy="15364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twoCellAnchor>
    <xdr:from>
      <xdr:col>19</xdr:col>
      <xdr:colOff>0</xdr:colOff>
      <xdr:row>755</xdr:row>
      <xdr:rowOff>27215</xdr:rowOff>
    </xdr:from>
    <xdr:to>
      <xdr:col>28</xdr:col>
      <xdr:colOff>130021</xdr:colOff>
      <xdr:row>757</xdr:row>
      <xdr:rowOff>15607</xdr:rowOff>
    </xdr:to>
    <xdr:sp macro="" textlink="">
      <xdr:nvSpPr>
        <xdr:cNvPr id="14" name="テキスト ボックス 13"/>
        <xdr:cNvSpPr txBox="1"/>
      </xdr:nvSpPr>
      <xdr:spPr>
        <a:xfrm>
          <a:off x="3878036" y="240288536"/>
          <a:ext cx="1966985" cy="69596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 18</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11</xdr:col>
      <xdr:colOff>190499</xdr:colOff>
      <xdr:row>757</xdr:row>
      <xdr:rowOff>231322</xdr:rowOff>
    </xdr:from>
    <xdr:to>
      <xdr:col>24</xdr:col>
      <xdr:colOff>91284</xdr:colOff>
      <xdr:row>760</xdr:row>
      <xdr:rowOff>220849</xdr:rowOff>
    </xdr:to>
    <xdr:sp macro="" textlink="">
      <xdr:nvSpPr>
        <xdr:cNvPr id="15" name="テキスト ボックス 14"/>
        <xdr:cNvSpPr txBox="1"/>
      </xdr:nvSpPr>
      <xdr:spPr>
        <a:xfrm>
          <a:off x="2435678" y="244152965"/>
          <a:ext cx="2554177" cy="105088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a:t>
          </a:r>
          <a:r>
            <a:rPr kumimoji="1" lang="ja-JP" altLang="en-US" sz="1400" b="1">
              <a:solidFill>
                <a:schemeClr val="tx1"/>
              </a:solidFill>
              <a:latin typeface="ＭＳ ゴシック" panose="020B0609070205080204" pitchFamily="49" charset="-128"/>
              <a:ea typeface="ＭＳ ゴシック" panose="020B0609070205080204" pitchFamily="49" charset="-128"/>
            </a:rPr>
            <a:t>労働局事務費</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chemeClr val="tx1"/>
              </a:solidFill>
              <a:latin typeface="ＭＳ ゴシック" panose="020B0609070205080204" pitchFamily="49" charset="-128"/>
              <a:ea typeface="ＭＳ ゴシック" panose="020B0609070205080204" pitchFamily="49" charset="-128"/>
            </a:rPr>
            <a:t>（</a:t>
          </a:r>
          <a:r>
            <a:rPr kumimoji="1" lang="en-US" altLang="ja-JP" sz="1400" b="1">
              <a:solidFill>
                <a:schemeClr val="tx1"/>
              </a:solidFill>
              <a:latin typeface="ＭＳ ゴシック" panose="020B0609070205080204" pitchFamily="49" charset="-128"/>
              <a:ea typeface="ＭＳ ゴシック" panose="020B0609070205080204" pitchFamily="49" charset="-128"/>
            </a:rPr>
            <a:t>7</a:t>
          </a:r>
          <a:r>
            <a:rPr kumimoji="1" lang="ja-JP" altLang="en-US" sz="1400" b="1">
              <a:solidFill>
                <a:schemeClr val="tx1"/>
              </a:solidFill>
              <a:latin typeface="ＭＳ ゴシック" panose="020B0609070205080204" pitchFamily="49" charset="-128"/>
              <a:ea typeface="ＭＳ ゴシック" panose="020B0609070205080204" pitchFamily="49" charset="-128"/>
            </a:rPr>
            <a:t>局）</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18</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7</xdr:col>
      <xdr:colOff>122464</xdr:colOff>
      <xdr:row>762</xdr:row>
      <xdr:rowOff>190500</xdr:rowOff>
    </xdr:from>
    <xdr:to>
      <xdr:col>14</xdr:col>
      <xdr:colOff>597</xdr:colOff>
      <xdr:row>763</xdr:row>
      <xdr:rowOff>49625</xdr:rowOff>
    </xdr:to>
    <xdr:sp macro="" textlink="">
      <xdr:nvSpPr>
        <xdr:cNvPr id="16" name="テキスト ボックス 15"/>
        <xdr:cNvSpPr txBox="1"/>
      </xdr:nvSpPr>
      <xdr:spPr>
        <a:xfrm>
          <a:off x="1551214" y="242928321"/>
          <a:ext cx="1306883" cy="21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136072</xdr:colOff>
      <xdr:row>763</xdr:row>
      <xdr:rowOff>136072</xdr:rowOff>
    </xdr:from>
    <xdr:to>
      <xdr:col>20</xdr:col>
      <xdr:colOff>120264</xdr:colOff>
      <xdr:row>764</xdr:row>
      <xdr:rowOff>602147</xdr:rowOff>
    </xdr:to>
    <xdr:sp macro="" textlink="">
      <xdr:nvSpPr>
        <xdr:cNvPr id="17" name="テキスト ボックス 16"/>
        <xdr:cNvSpPr txBox="1"/>
      </xdr:nvSpPr>
      <xdr:spPr>
        <a:xfrm>
          <a:off x="1564822" y="243227679"/>
          <a:ext cx="2637585" cy="81986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a:t>
          </a:r>
          <a:r>
            <a:rPr kumimoji="1" lang="ja-JP" altLang="en-US" sz="1400" b="1">
              <a:solidFill>
                <a:schemeClr val="tx1"/>
              </a:solidFill>
              <a:latin typeface="ＭＳ ゴシック" panose="020B0609070205080204" pitchFamily="49" charset="-128"/>
              <a:ea typeface="ＭＳ ゴシック" panose="020B0609070205080204" pitchFamily="49" charset="-128"/>
            </a:rPr>
            <a:t>外国人技能実習機構</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6,251</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oneCellAnchor>
    <xdr:from>
      <xdr:col>11</xdr:col>
      <xdr:colOff>190499</xdr:colOff>
      <xdr:row>2108</xdr:row>
      <xdr:rowOff>1</xdr:rowOff>
    </xdr:from>
    <xdr:ext cx="762000" cy="353785"/>
    <xdr:sp macro="" textlink="">
      <xdr:nvSpPr>
        <xdr:cNvPr id="22" name="テキスト ボックス 21"/>
        <xdr:cNvSpPr txBox="1"/>
      </xdr:nvSpPr>
      <xdr:spPr>
        <a:xfrm>
          <a:off x="2435678" y="244152965"/>
          <a:ext cx="762000" cy="35378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集計中</a:t>
          </a:r>
        </a:p>
      </xdr:txBody>
    </xdr:sp>
    <xdr:clientData/>
  </xdr:oneCellAnchor>
  <xdr:oneCellAnchor>
    <xdr:from>
      <xdr:col>8</xdr:col>
      <xdr:colOff>27214</xdr:colOff>
      <xdr:row>2075</xdr:row>
      <xdr:rowOff>54429</xdr:rowOff>
    </xdr:from>
    <xdr:ext cx="762000" cy="353785"/>
    <xdr:sp macro="" textlink="">
      <xdr:nvSpPr>
        <xdr:cNvPr id="24" name="テキスト ボックス 23"/>
        <xdr:cNvSpPr txBox="1"/>
      </xdr:nvSpPr>
      <xdr:spPr>
        <a:xfrm>
          <a:off x="1660071" y="238369929"/>
          <a:ext cx="762000" cy="35378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C910" sqref="C910:I9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405</v>
      </c>
      <c r="AJ2" s="946" t="s">
        <v>775</v>
      </c>
      <c r="AK2" s="946"/>
      <c r="AL2" s="946"/>
      <c r="AM2" s="946"/>
      <c r="AN2" s="98" t="s">
        <v>405</v>
      </c>
      <c r="AO2" s="946">
        <v>20</v>
      </c>
      <c r="AP2" s="946"/>
      <c r="AQ2" s="946"/>
      <c r="AR2" s="99" t="s">
        <v>708</v>
      </c>
      <c r="AS2" s="952">
        <v>697</v>
      </c>
      <c r="AT2" s="952"/>
      <c r="AU2" s="952"/>
      <c r="AV2" s="98" t="str">
        <f>IF(AW2="","","-")</f>
        <v/>
      </c>
      <c r="AW2" s="912"/>
      <c r="AX2" s="912"/>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2" t="str">
        <f>入力規則等!F39</f>
        <v>一般会計、労働保険特別会計労災勘定、労働保険特別会計雇用勘定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66.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4" t="s">
        <v>388</v>
      </c>
      <c r="Z7" s="442"/>
      <c r="AA7" s="442"/>
      <c r="AB7" s="442"/>
      <c r="AC7" s="442"/>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2.7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3529</v>
      </c>
      <c r="Q13" s="659"/>
      <c r="R13" s="659"/>
      <c r="S13" s="659"/>
      <c r="T13" s="659"/>
      <c r="U13" s="659"/>
      <c r="V13" s="660"/>
      <c r="W13" s="658">
        <v>6415</v>
      </c>
      <c r="X13" s="659"/>
      <c r="Y13" s="659"/>
      <c r="Z13" s="659"/>
      <c r="AA13" s="659"/>
      <c r="AB13" s="659"/>
      <c r="AC13" s="660"/>
      <c r="AD13" s="658">
        <v>6361</v>
      </c>
      <c r="AE13" s="659"/>
      <c r="AF13" s="659"/>
      <c r="AG13" s="659"/>
      <c r="AH13" s="659"/>
      <c r="AI13" s="659"/>
      <c r="AJ13" s="660"/>
      <c r="AK13" s="658">
        <v>6228</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720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720</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720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720</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3529</v>
      </c>
      <c r="Q18" s="877"/>
      <c r="R18" s="877"/>
      <c r="S18" s="877"/>
      <c r="T18" s="877"/>
      <c r="U18" s="877"/>
      <c r="V18" s="878"/>
      <c r="W18" s="876">
        <f>SUM(W13:AC17)</f>
        <v>6415</v>
      </c>
      <c r="X18" s="877"/>
      <c r="Y18" s="877"/>
      <c r="Z18" s="877"/>
      <c r="AA18" s="877"/>
      <c r="AB18" s="877"/>
      <c r="AC18" s="878"/>
      <c r="AD18" s="876">
        <f>SUM(AD13:AJ17)</f>
        <v>6361</v>
      </c>
      <c r="AE18" s="877"/>
      <c r="AF18" s="877"/>
      <c r="AG18" s="877"/>
      <c r="AH18" s="877"/>
      <c r="AI18" s="877"/>
      <c r="AJ18" s="878"/>
      <c r="AK18" s="876">
        <f>SUM(AK13:AQ17)</f>
        <v>6228</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3449</v>
      </c>
      <c r="Q19" s="659"/>
      <c r="R19" s="659"/>
      <c r="S19" s="659"/>
      <c r="T19" s="659"/>
      <c r="U19" s="659"/>
      <c r="V19" s="660"/>
      <c r="W19" s="658">
        <v>6211</v>
      </c>
      <c r="X19" s="659"/>
      <c r="Y19" s="659"/>
      <c r="Z19" s="659"/>
      <c r="AA19" s="659"/>
      <c r="AB19" s="659"/>
      <c r="AC19" s="660"/>
      <c r="AD19" s="658">
        <v>6287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0.97733068858033434</v>
      </c>
      <c r="Q20" s="316"/>
      <c r="R20" s="316"/>
      <c r="S20" s="316"/>
      <c r="T20" s="316"/>
      <c r="U20" s="316"/>
      <c r="V20" s="316"/>
      <c r="W20" s="316">
        <f t="shared" ref="W20" si="0">IF(W18=0, "-", SUM(W19)/W18)</f>
        <v>0.96819953234606393</v>
      </c>
      <c r="X20" s="316"/>
      <c r="Y20" s="316"/>
      <c r="Z20" s="316"/>
      <c r="AA20" s="316"/>
      <c r="AB20" s="316"/>
      <c r="AC20" s="316"/>
      <c r="AD20" s="316">
        <f t="shared" ref="AD20" si="1">IF(AD18=0, "-", SUM(AD19)/AD18)</f>
        <v>0.98836660902373841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353</v>
      </c>
      <c r="H21" s="315"/>
      <c r="I21" s="315"/>
      <c r="J21" s="315"/>
      <c r="K21" s="315"/>
      <c r="L21" s="315"/>
      <c r="M21" s="315"/>
      <c r="N21" s="315"/>
      <c r="O21" s="315"/>
      <c r="P21" s="316">
        <f>IF(P19=0, "-", SUM(P19)/SUM(P13,P14))</f>
        <v>0.97733068858033434</v>
      </c>
      <c r="Q21" s="316"/>
      <c r="R21" s="316"/>
      <c r="S21" s="316"/>
      <c r="T21" s="316"/>
      <c r="U21" s="316"/>
      <c r="V21" s="316"/>
      <c r="W21" s="316">
        <f t="shared" ref="W21" si="2">IF(W19=0, "-", SUM(W19)/SUM(W13,W14))</f>
        <v>0.96819953234606393</v>
      </c>
      <c r="X21" s="316"/>
      <c r="Y21" s="316"/>
      <c r="Z21" s="316"/>
      <c r="AA21" s="316"/>
      <c r="AB21" s="316"/>
      <c r="AC21" s="316"/>
      <c r="AD21" s="316">
        <f t="shared" ref="AD21" si="3">IF(AD19=0, "-", SUM(AD19)/SUM(AD13,AD14))</f>
        <v>0.98836660902373841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706</v>
      </c>
      <c r="B22" s="975"/>
      <c r="C22" s="975"/>
      <c r="D22" s="975"/>
      <c r="E22" s="975"/>
      <c r="F22" s="976"/>
      <c r="G22" s="970" t="s">
        <v>332</v>
      </c>
      <c r="H22" s="222"/>
      <c r="I22" s="222"/>
      <c r="J22" s="222"/>
      <c r="K22" s="222"/>
      <c r="L22" s="222"/>
      <c r="M22" s="222"/>
      <c r="N22" s="222"/>
      <c r="O22" s="223"/>
      <c r="P22" s="935" t="s">
        <v>704</v>
      </c>
      <c r="Q22" s="222"/>
      <c r="R22" s="222"/>
      <c r="S22" s="222"/>
      <c r="T22" s="222"/>
      <c r="U22" s="222"/>
      <c r="V22" s="223"/>
      <c r="W22" s="935" t="s">
        <v>705</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721</v>
      </c>
      <c r="H23" s="972"/>
      <c r="I23" s="972"/>
      <c r="J23" s="972"/>
      <c r="K23" s="972"/>
      <c r="L23" s="972"/>
      <c r="M23" s="972"/>
      <c r="N23" s="972"/>
      <c r="O23" s="973"/>
      <c r="P23" s="921">
        <v>3429</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722</v>
      </c>
      <c r="H24" s="938"/>
      <c r="I24" s="938"/>
      <c r="J24" s="938"/>
      <c r="K24" s="938"/>
      <c r="L24" s="938"/>
      <c r="M24" s="938"/>
      <c r="N24" s="938"/>
      <c r="O24" s="939"/>
      <c r="P24" s="658">
        <v>1415</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723</v>
      </c>
      <c r="H25" s="938"/>
      <c r="I25" s="938"/>
      <c r="J25" s="938"/>
      <c r="K25" s="938"/>
      <c r="L25" s="938"/>
      <c r="M25" s="938"/>
      <c r="N25" s="938"/>
      <c r="O25" s="939"/>
      <c r="P25" s="658">
        <v>1302</v>
      </c>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724</v>
      </c>
      <c r="H26" s="938"/>
      <c r="I26" s="938"/>
      <c r="J26" s="938"/>
      <c r="K26" s="938"/>
      <c r="L26" s="938"/>
      <c r="M26" s="938"/>
      <c r="N26" s="938"/>
      <c r="O26" s="939"/>
      <c r="P26" s="658">
        <v>63</v>
      </c>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725</v>
      </c>
      <c r="H27" s="938"/>
      <c r="I27" s="938"/>
      <c r="J27" s="938"/>
      <c r="K27" s="938"/>
      <c r="L27" s="938"/>
      <c r="M27" s="938"/>
      <c r="N27" s="938"/>
      <c r="O27" s="939"/>
      <c r="P27" s="658">
        <v>8</v>
      </c>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336</v>
      </c>
      <c r="H28" s="941"/>
      <c r="I28" s="941"/>
      <c r="J28" s="941"/>
      <c r="K28" s="941"/>
      <c r="L28" s="941"/>
      <c r="M28" s="941"/>
      <c r="N28" s="941"/>
      <c r="O28" s="942"/>
      <c r="P28" s="876">
        <f>P29-SUM(P23:P27)</f>
        <v>11</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58">
        <f>AK13</f>
        <v>6228</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6" t="s">
        <v>411</v>
      </c>
      <c r="AJ30" s="916"/>
      <c r="AK30" s="916"/>
      <c r="AL30" s="856"/>
      <c r="AM30" s="916" t="s">
        <v>508</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726</v>
      </c>
      <c r="H32" s="567"/>
      <c r="I32" s="567"/>
      <c r="J32" s="567"/>
      <c r="K32" s="567"/>
      <c r="L32" s="567"/>
      <c r="M32" s="567"/>
      <c r="N32" s="567"/>
      <c r="O32" s="568"/>
      <c r="P32" s="108" t="s">
        <v>727</v>
      </c>
      <c r="Q32" s="108"/>
      <c r="R32" s="108"/>
      <c r="S32" s="108"/>
      <c r="T32" s="108"/>
      <c r="U32" s="108"/>
      <c r="V32" s="108"/>
      <c r="W32" s="108"/>
      <c r="X32" s="109"/>
      <c r="Y32" s="473" t="s">
        <v>12</v>
      </c>
      <c r="Z32" s="533"/>
      <c r="AA32" s="534"/>
      <c r="AB32" s="463" t="s">
        <v>370</v>
      </c>
      <c r="AC32" s="463"/>
      <c r="AD32" s="463"/>
      <c r="AE32" s="218">
        <v>81</v>
      </c>
      <c r="AF32" s="219"/>
      <c r="AG32" s="219"/>
      <c r="AH32" s="219"/>
      <c r="AI32" s="218">
        <v>82.7</v>
      </c>
      <c r="AJ32" s="219"/>
      <c r="AK32" s="219"/>
      <c r="AL32" s="219"/>
      <c r="AM32" s="218">
        <v>82.1</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370</v>
      </c>
      <c r="AC33" s="525"/>
      <c r="AD33" s="525"/>
      <c r="AE33" s="218">
        <v>80</v>
      </c>
      <c r="AF33" s="219"/>
      <c r="AG33" s="219"/>
      <c r="AH33" s="219"/>
      <c r="AI33" s="218">
        <v>80</v>
      </c>
      <c r="AJ33" s="219"/>
      <c r="AK33" s="219"/>
      <c r="AL33" s="219"/>
      <c r="AM33" s="218">
        <v>80</v>
      </c>
      <c r="AN33" s="219"/>
      <c r="AO33" s="219"/>
      <c r="AP33" s="219"/>
      <c r="AQ33" s="336" t="s">
        <v>720</v>
      </c>
      <c r="AR33" s="208"/>
      <c r="AS33" s="208"/>
      <c r="AT33" s="337"/>
      <c r="AU33" s="219">
        <v>80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101.25</v>
      </c>
      <c r="AF34" s="219"/>
      <c r="AG34" s="219"/>
      <c r="AH34" s="219"/>
      <c r="AI34" s="218">
        <v>103.4</v>
      </c>
      <c r="AJ34" s="219"/>
      <c r="AK34" s="219"/>
      <c r="AL34" s="219"/>
      <c r="AM34" s="218">
        <v>102.6</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9"/>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730</v>
      </c>
      <c r="AC101" s="463"/>
      <c r="AD101" s="463"/>
      <c r="AE101" s="282">
        <v>394083</v>
      </c>
      <c r="AF101" s="282"/>
      <c r="AG101" s="282"/>
      <c r="AH101" s="282"/>
      <c r="AI101" s="282">
        <v>371482</v>
      </c>
      <c r="AJ101" s="282"/>
      <c r="AK101" s="282"/>
      <c r="AL101" s="282"/>
      <c r="AM101" s="282">
        <v>260776</v>
      </c>
      <c r="AN101" s="282"/>
      <c r="AO101" s="282"/>
      <c r="AP101" s="282"/>
      <c r="AQ101" s="282" t="s">
        <v>720</v>
      </c>
      <c r="AR101" s="282"/>
      <c r="AS101" s="282"/>
      <c r="AT101" s="282"/>
      <c r="AU101" s="218" t="s">
        <v>720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730</v>
      </c>
      <c r="AC102" s="463"/>
      <c r="AD102" s="463"/>
      <c r="AE102" s="282">
        <v>270000</v>
      </c>
      <c r="AF102" s="282"/>
      <c r="AG102" s="282"/>
      <c r="AH102" s="282"/>
      <c r="AI102" s="282">
        <v>394083</v>
      </c>
      <c r="AJ102" s="282"/>
      <c r="AK102" s="282"/>
      <c r="AL102" s="282"/>
      <c r="AM102" s="282">
        <v>301025</v>
      </c>
      <c r="AN102" s="282"/>
      <c r="AO102" s="282"/>
      <c r="AP102" s="282"/>
      <c r="AQ102" s="282">
        <v>300526</v>
      </c>
      <c r="AR102" s="282"/>
      <c r="AS102" s="282"/>
      <c r="AT102" s="282"/>
      <c r="AU102" s="225" t="s">
        <v>720</v>
      </c>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hidden="1"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hidden="1" customHeight="1" x14ac:dyDescent="0.15">
      <c r="A116" s="438"/>
      <c r="B116" s="439"/>
      <c r="C116" s="439"/>
      <c r="D116" s="439"/>
      <c r="E116" s="439"/>
      <c r="F116" s="440"/>
      <c r="G116" s="390" t="s">
        <v>359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c r="AC116" s="465"/>
      <c r="AD116" s="466"/>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357</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1</v>
      </c>
    </row>
    <row r="128" spans="1:51" ht="23.25" customHeight="1" x14ac:dyDescent="0.15">
      <c r="A128" s="438"/>
      <c r="B128" s="439"/>
      <c r="C128" s="439"/>
      <c r="D128" s="439"/>
      <c r="E128" s="439"/>
      <c r="F128" s="440"/>
      <c r="G128" s="390" t="s">
        <v>731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t="s">
        <v>732</v>
      </c>
      <c r="AC128" s="465"/>
      <c r="AD128" s="466"/>
      <c r="AE128" s="282">
        <v>12577</v>
      </c>
      <c r="AF128" s="282"/>
      <c r="AG128" s="282"/>
      <c r="AH128" s="282"/>
      <c r="AI128" s="282">
        <v>18915</v>
      </c>
      <c r="AJ128" s="282"/>
      <c r="AK128" s="282"/>
      <c r="AL128" s="282"/>
      <c r="AM128" s="282">
        <v>15293</v>
      </c>
      <c r="AN128" s="282"/>
      <c r="AO128" s="282"/>
      <c r="AP128" s="282"/>
      <c r="AQ128" s="282">
        <v>16467</v>
      </c>
      <c r="AR128" s="282"/>
      <c r="AS128" s="282"/>
      <c r="AT128" s="282"/>
      <c r="AU128" s="282"/>
      <c r="AV128" s="282"/>
      <c r="AW128" s="282"/>
      <c r="AX128" s="283"/>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733</v>
      </c>
      <c r="AC129" s="475"/>
      <c r="AD129" s="476"/>
      <c r="AE129" s="907" t="s">
        <v>734</v>
      </c>
      <c r="AF129" s="553"/>
      <c r="AG129" s="553"/>
      <c r="AH129" s="553"/>
      <c r="AI129" s="907" t="s">
        <v>769</v>
      </c>
      <c r="AJ129" s="553"/>
      <c r="AK129" s="553"/>
      <c r="AL129" s="553"/>
      <c r="AM129" s="907" t="s">
        <v>781</v>
      </c>
      <c r="AN129" s="553"/>
      <c r="AO129" s="553"/>
      <c r="AP129" s="553"/>
      <c r="AQ129" s="907" t="s">
        <v>778</v>
      </c>
      <c r="AR129" s="553"/>
      <c r="AS129" s="553"/>
      <c r="AT129" s="553"/>
      <c r="AU129" s="553"/>
      <c r="AV129" s="553"/>
      <c r="AW129" s="553"/>
      <c r="AX129" s="554"/>
      <c r="AY129">
        <f>$AY$127</f>
        <v>1</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370</v>
      </c>
      <c r="AC134" s="206"/>
      <c r="AD134" s="206"/>
      <c r="AE134" s="207">
        <v>81</v>
      </c>
      <c r="AF134" s="208"/>
      <c r="AG134" s="208"/>
      <c r="AH134" s="208"/>
      <c r="AI134" s="207">
        <v>82.7</v>
      </c>
      <c r="AJ134" s="208"/>
      <c r="AK134" s="208"/>
      <c r="AL134" s="208"/>
      <c r="AM134" s="207">
        <v>82.1</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370</v>
      </c>
      <c r="AC135" s="214"/>
      <c r="AD135" s="214"/>
      <c r="AE135" s="207">
        <v>80</v>
      </c>
      <c r="AF135" s="208"/>
      <c r="AG135" s="208"/>
      <c r="AH135" s="208"/>
      <c r="AI135" s="207">
        <v>80</v>
      </c>
      <c r="AJ135" s="208"/>
      <c r="AK135" s="208"/>
      <c r="AL135" s="208"/>
      <c r="AM135" s="207">
        <v>80</v>
      </c>
      <c r="AN135" s="208"/>
      <c r="AO135" s="208"/>
      <c r="AP135" s="208"/>
      <c r="AQ135" s="207" t="s">
        <v>720</v>
      </c>
      <c r="AR135" s="208"/>
      <c r="AS135" s="208"/>
      <c r="AT135" s="208"/>
      <c r="AU135" s="207">
        <v>80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730</v>
      </c>
      <c r="AC138" s="206"/>
      <c r="AD138" s="206"/>
      <c r="AE138" s="207">
        <v>394083</v>
      </c>
      <c r="AF138" s="208"/>
      <c r="AG138" s="208"/>
      <c r="AH138" s="208"/>
      <c r="AI138" s="207">
        <v>371482</v>
      </c>
      <c r="AJ138" s="208"/>
      <c r="AK138" s="208"/>
      <c r="AL138" s="208"/>
      <c r="AM138" s="207">
        <v>260776</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730</v>
      </c>
      <c r="AC139" s="214"/>
      <c r="AD139" s="214"/>
      <c r="AE139" s="207">
        <v>270000</v>
      </c>
      <c r="AF139" s="208"/>
      <c r="AG139" s="208"/>
      <c r="AH139" s="208"/>
      <c r="AI139" s="207">
        <v>394083</v>
      </c>
      <c r="AJ139" s="208"/>
      <c r="AK139" s="208"/>
      <c r="AL139" s="208"/>
      <c r="AM139" s="207">
        <v>301025</v>
      </c>
      <c r="AN139" s="208"/>
      <c r="AO139" s="208"/>
      <c r="AP139" s="208"/>
      <c r="AQ139" s="207" t="s">
        <v>720</v>
      </c>
      <c r="AR139" s="208"/>
      <c r="AS139" s="208"/>
      <c r="AT139" s="208"/>
      <c r="AU139" s="207">
        <v>300526</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3"/>
      <c r="E430" s="175" t="s">
        <v>398</v>
      </c>
      <c r="F430" s="896"/>
      <c r="G430" s="897" t="s">
        <v>252</v>
      </c>
      <c r="H430" s="126"/>
      <c r="I430" s="126"/>
      <c r="J430" s="898" t="s">
        <v>720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106.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2" t="s">
        <v>783</v>
      </c>
      <c r="AH702" s="383"/>
      <c r="AI702" s="383"/>
      <c r="AJ702" s="383"/>
      <c r="AK702" s="383"/>
      <c r="AL702" s="383"/>
      <c r="AM702" s="383"/>
      <c r="AN702" s="383"/>
      <c r="AO702" s="383"/>
      <c r="AP702" s="383"/>
      <c r="AQ702" s="383"/>
      <c r="AR702" s="383"/>
      <c r="AS702" s="383"/>
      <c r="AT702" s="383"/>
      <c r="AU702" s="383"/>
      <c r="AV702" s="383"/>
      <c r="AW702" s="383"/>
      <c r="AX702" s="384"/>
    </row>
    <row r="703" spans="1:51" ht="11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743</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90"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745</v>
      </c>
      <c r="AE705" s="716"/>
      <c r="AF705" s="716"/>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745</v>
      </c>
      <c r="AE708" s="606"/>
      <c r="AF708" s="606"/>
      <c r="AG708" s="743" t="s">
        <v>720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745</v>
      </c>
      <c r="AE712" s="784"/>
      <c r="AF712" s="784"/>
      <c r="AG712" s="808" t="s">
        <v>720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745</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743</v>
      </c>
      <c r="AE714" s="806"/>
      <c r="AF714" s="807"/>
      <c r="AG714" s="737" t="s">
        <v>750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745</v>
      </c>
      <c r="AE716" s="628"/>
      <c r="AF716" s="628"/>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743</v>
      </c>
      <c r="AE717" s="323"/>
      <c r="AF717" s="323"/>
      <c r="AG717" s="104" t="s">
        <v>784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745</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745</v>
      </c>
      <c r="AE719" s="606"/>
      <c r="AF719" s="606"/>
      <c r="AG719" s="128" t="s">
        <v>782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780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794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779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785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671</v>
      </c>
      <c r="B737" s="211"/>
      <c r="C737" s="211"/>
      <c r="D737" s="212"/>
      <c r="E737" s="956" t="s">
        <v>720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396</v>
      </c>
      <c r="B738" s="361"/>
      <c r="C738" s="361"/>
      <c r="D738" s="361"/>
      <c r="E738" s="956" t="s">
        <v>720</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395</v>
      </c>
      <c r="B739" s="361"/>
      <c r="C739" s="361"/>
      <c r="D739" s="361"/>
      <c r="E739" s="956" t="s">
        <v>720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394</v>
      </c>
      <c r="B740" s="361"/>
      <c r="C740" s="361"/>
      <c r="D740" s="361"/>
      <c r="E740" s="956" t="s">
        <v>720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393</v>
      </c>
      <c r="B741" s="361"/>
      <c r="C741" s="361"/>
      <c r="D741" s="361"/>
      <c r="E741" s="956" t="s">
        <v>720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392</v>
      </c>
      <c r="B742" s="361"/>
      <c r="C742" s="361"/>
      <c r="D742" s="361"/>
      <c r="E742" s="956" t="s">
        <v>739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391</v>
      </c>
      <c r="B743" s="361"/>
      <c r="C743" s="361"/>
      <c r="D743" s="361"/>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390</v>
      </c>
      <c r="B744" s="361"/>
      <c r="C744" s="361"/>
      <c r="D744" s="361"/>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389</v>
      </c>
      <c r="B745" s="361"/>
      <c r="C745" s="361"/>
      <c r="D745" s="361"/>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544</v>
      </c>
      <c r="B746" s="361"/>
      <c r="C746" s="361"/>
      <c r="D746" s="361"/>
      <c r="E746" s="962" t="s">
        <v>709</v>
      </c>
      <c r="F746" s="960"/>
      <c r="G746" s="960"/>
      <c r="H746" s="100" t="str">
        <f>IF(E746="","","-")</f>
        <v>-</v>
      </c>
      <c r="I746" s="960"/>
      <c r="J746" s="960"/>
      <c r="K746" s="100" t="str">
        <f>IF(I746="","","-")</f>
        <v/>
      </c>
      <c r="L746" s="961">
        <v>632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508</v>
      </c>
      <c r="B747" s="361"/>
      <c r="C747" s="361"/>
      <c r="D747" s="361"/>
      <c r="E747" s="962" t="s">
        <v>709</v>
      </c>
      <c r="F747" s="960"/>
      <c r="G747" s="960"/>
      <c r="H747" s="100" t="str">
        <f>IF(E747="","","-")</f>
        <v>-</v>
      </c>
      <c r="I747" s="960"/>
      <c r="J747" s="960"/>
      <c r="K747" s="100" t="str">
        <f>IF(I747="","","-")</f>
        <v/>
      </c>
      <c r="L747" s="961">
        <v>640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752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753</v>
      </c>
      <c r="H789" s="672"/>
      <c r="I789" s="672"/>
      <c r="J789" s="672"/>
      <c r="K789" s="673"/>
      <c r="L789" s="665" t="s">
        <v>754</v>
      </c>
      <c r="M789" s="666"/>
      <c r="N789" s="666"/>
      <c r="O789" s="666"/>
      <c r="P789" s="666"/>
      <c r="Q789" s="666"/>
      <c r="R789" s="666"/>
      <c r="S789" s="666"/>
      <c r="T789" s="666"/>
      <c r="U789" s="666"/>
      <c r="V789" s="666"/>
      <c r="W789" s="666"/>
      <c r="X789" s="667"/>
      <c r="Y789" s="385">
        <v>3050</v>
      </c>
      <c r="Z789" s="386"/>
      <c r="AA789" s="386"/>
      <c r="AB789" s="803"/>
      <c r="AC789" s="671" t="s">
        <v>760</v>
      </c>
      <c r="AD789" s="672"/>
      <c r="AE789" s="672"/>
      <c r="AF789" s="672"/>
      <c r="AG789" s="673"/>
      <c r="AH789" s="665" t="s">
        <v>761</v>
      </c>
      <c r="AI789" s="666"/>
      <c r="AJ789" s="666"/>
      <c r="AK789" s="666"/>
      <c r="AL789" s="666"/>
      <c r="AM789" s="666"/>
      <c r="AN789" s="666"/>
      <c r="AO789" s="666"/>
      <c r="AP789" s="666"/>
      <c r="AQ789" s="666"/>
      <c r="AR789" s="666"/>
      <c r="AS789" s="666"/>
      <c r="AT789" s="667"/>
      <c r="AU789" s="385">
        <v>15</v>
      </c>
      <c r="AV789" s="386"/>
      <c r="AW789" s="386"/>
      <c r="AX789" s="387"/>
    </row>
    <row r="790" spans="1:51" ht="24.75" customHeight="1" x14ac:dyDescent="0.15">
      <c r="A790" s="632"/>
      <c r="B790" s="633"/>
      <c r="C790" s="633"/>
      <c r="D790" s="633"/>
      <c r="E790" s="633"/>
      <c r="F790" s="634"/>
      <c r="G790" s="607" t="s">
        <v>755</v>
      </c>
      <c r="H790" s="608"/>
      <c r="I790" s="608"/>
      <c r="J790" s="608"/>
      <c r="K790" s="609"/>
      <c r="L790" s="599" t="s">
        <v>756</v>
      </c>
      <c r="M790" s="600"/>
      <c r="N790" s="600"/>
      <c r="O790" s="600"/>
      <c r="P790" s="600"/>
      <c r="Q790" s="600"/>
      <c r="R790" s="600"/>
      <c r="S790" s="600"/>
      <c r="T790" s="600"/>
      <c r="U790" s="600"/>
      <c r="V790" s="600"/>
      <c r="W790" s="600"/>
      <c r="X790" s="601"/>
      <c r="Y790" s="602">
        <v>2593</v>
      </c>
      <c r="Z790" s="603"/>
      <c r="AA790" s="603"/>
      <c r="AB790" s="613"/>
      <c r="AC790" s="607" t="s">
        <v>762</v>
      </c>
      <c r="AD790" s="608"/>
      <c r="AE790" s="608"/>
      <c r="AF790" s="608"/>
      <c r="AG790" s="609"/>
      <c r="AH790" s="599" t="s">
        <v>762</v>
      </c>
      <c r="AI790" s="600"/>
      <c r="AJ790" s="600"/>
      <c r="AK790" s="600"/>
      <c r="AL790" s="600"/>
      <c r="AM790" s="600"/>
      <c r="AN790" s="600"/>
      <c r="AO790" s="600"/>
      <c r="AP790" s="600"/>
      <c r="AQ790" s="600"/>
      <c r="AR790" s="600"/>
      <c r="AS790" s="600"/>
      <c r="AT790" s="601"/>
      <c r="AU790" s="602">
        <v>1</v>
      </c>
      <c r="AV790" s="603"/>
      <c r="AW790" s="603"/>
      <c r="AX790" s="604"/>
    </row>
    <row r="791" spans="1:51" ht="24.75" customHeight="1" x14ac:dyDescent="0.15">
      <c r="A791" s="632"/>
      <c r="B791" s="633"/>
      <c r="C791" s="633"/>
      <c r="D791" s="633"/>
      <c r="E791" s="633"/>
      <c r="F791" s="634"/>
      <c r="G791" s="607" t="s">
        <v>757</v>
      </c>
      <c r="H791" s="608"/>
      <c r="I791" s="608"/>
      <c r="J791" s="608"/>
      <c r="K791" s="609"/>
      <c r="L791" s="599" t="s">
        <v>758</v>
      </c>
      <c r="M791" s="600"/>
      <c r="N791" s="600"/>
      <c r="O791" s="600"/>
      <c r="P791" s="600"/>
      <c r="Q791" s="600"/>
      <c r="R791" s="600"/>
      <c r="S791" s="600"/>
      <c r="T791" s="600"/>
      <c r="U791" s="600"/>
      <c r="V791" s="600"/>
      <c r="W791" s="600"/>
      <c r="X791" s="601"/>
      <c r="Y791" s="602">
        <f>128+122+358</f>
        <v>608</v>
      </c>
      <c r="Z791" s="603"/>
      <c r="AA791" s="603"/>
      <c r="AB791" s="613"/>
      <c r="AC791" s="607" t="s">
        <v>763</v>
      </c>
      <c r="AD791" s="608"/>
      <c r="AE791" s="608"/>
      <c r="AF791" s="608"/>
      <c r="AG791" s="609"/>
      <c r="AH791" s="599" t="s">
        <v>764</v>
      </c>
      <c r="AI791" s="600"/>
      <c r="AJ791" s="600"/>
      <c r="AK791" s="600"/>
      <c r="AL791" s="600"/>
      <c r="AM791" s="600"/>
      <c r="AN791" s="600"/>
      <c r="AO791" s="600"/>
      <c r="AP791" s="600"/>
      <c r="AQ791" s="600"/>
      <c r="AR791" s="600"/>
      <c r="AS791" s="600"/>
      <c r="AT791" s="601"/>
      <c r="AU791" s="602">
        <v>2</v>
      </c>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6251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18</v>
      </c>
      <c r="AV799" s="830"/>
      <c r="AW799" s="830"/>
      <c r="AX799" s="832"/>
    </row>
    <row r="800" spans="1:51" ht="24.75" customHeight="1" x14ac:dyDescent="0.15">
      <c r="A800" s="632"/>
      <c r="B800" s="633"/>
      <c r="C800" s="633"/>
      <c r="D800" s="633"/>
      <c r="E800" s="633"/>
      <c r="F800" s="634"/>
      <c r="G800" s="596" t="s">
        <v>765</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760</v>
      </c>
      <c r="H802" s="672"/>
      <c r="I802" s="672"/>
      <c r="J802" s="672"/>
      <c r="K802" s="673"/>
      <c r="L802" s="665" t="s">
        <v>761</v>
      </c>
      <c r="M802" s="666"/>
      <c r="N802" s="666"/>
      <c r="O802" s="666"/>
      <c r="P802" s="666"/>
      <c r="Q802" s="666"/>
      <c r="R802" s="666"/>
      <c r="S802" s="666"/>
      <c r="T802" s="666"/>
      <c r="U802" s="666"/>
      <c r="V802" s="666"/>
      <c r="W802" s="666"/>
      <c r="X802" s="667"/>
      <c r="Y802" s="385">
        <v>18</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18</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150" customHeight="1" x14ac:dyDescent="0.15">
      <c r="A845" s="370">
        <v>1</v>
      </c>
      <c r="B845" s="370">
        <v>1</v>
      </c>
      <c r="C845" s="343" t="s">
        <v>766</v>
      </c>
      <c r="D845" s="343"/>
      <c r="E845" s="343"/>
      <c r="F845" s="343"/>
      <c r="G845" s="343"/>
      <c r="H845" s="343"/>
      <c r="I845" s="343"/>
      <c r="J845" s="344">
        <v>5010405015455</v>
      </c>
      <c r="K845" s="345"/>
      <c r="L845" s="345"/>
      <c r="M845" s="345"/>
      <c r="N845" s="345"/>
      <c r="O845" s="345"/>
      <c r="P845" s="378" t="s">
        <v>767</v>
      </c>
      <c r="Q845" s="378"/>
      <c r="R845" s="378"/>
      <c r="S845" s="378"/>
      <c r="T845" s="378"/>
      <c r="U845" s="378"/>
      <c r="V845" s="378"/>
      <c r="W845" s="378"/>
      <c r="X845" s="378"/>
      <c r="Y845" s="347">
        <f>Y799</f>
        <v>6251</v>
      </c>
      <c r="Z845" s="348"/>
      <c r="AA845" s="348"/>
      <c r="AB845" s="349"/>
      <c r="AC845" s="902" t="s">
        <v>768</v>
      </c>
      <c r="AD845" s="903"/>
      <c r="AE845" s="903"/>
      <c r="AF845" s="903"/>
      <c r="AG845" s="903"/>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771</v>
      </c>
      <c r="D878" s="343"/>
      <c r="E878" s="343"/>
      <c r="F878" s="343"/>
      <c r="G878" s="343"/>
      <c r="H878" s="343"/>
      <c r="I878" s="343"/>
      <c r="J878" s="344">
        <v>6000012070001</v>
      </c>
      <c r="K878" s="345"/>
      <c r="L878" s="345"/>
      <c r="M878" s="345"/>
      <c r="N878" s="345"/>
      <c r="O878" s="345"/>
      <c r="P878" s="377" t="s">
        <v>772</v>
      </c>
      <c r="Q878" s="378"/>
      <c r="R878" s="378"/>
      <c r="S878" s="378"/>
      <c r="T878" s="378"/>
      <c r="U878" s="378"/>
      <c r="V878" s="378"/>
      <c r="W878" s="378"/>
      <c r="X878" s="378"/>
      <c r="Y878" s="347">
        <v>18</v>
      </c>
      <c r="Z878" s="348"/>
      <c r="AA878" s="348"/>
      <c r="AB878" s="349"/>
      <c r="AC878" s="902" t="s">
        <v>80</v>
      </c>
      <c r="AD878" s="903"/>
      <c r="AE878" s="903"/>
      <c r="AF878" s="903"/>
      <c r="AG878" s="903"/>
      <c r="AH878" s="366" t="s">
        <v>405</v>
      </c>
      <c r="AI878" s="367"/>
      <c r="AJ878" s="367"/>
      <c r="AK878" s="367"/>
      <c r="AL878" s="354" t="s">
        <v>405</v>
      </c>
      <c r="AM878" s="355"/>
      <c r="AN878" s="355"/>
      <c r="AO878" s="356"/>
      <c r="AP878" s="357" t="s">
        <v>773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786</v>
      </c>
      <c r="D911" s="343"/>
      <c r="E911" s="343"/>
      <c r="F911" s="343"/>
      <c r="G911" s="343"/>
      <c r="H911" s="343"/>
      <c r="I911" s="343"/>
      <c r="J911" s="344">
        <v>6000012070001</v>
      </c>
      <c r="K911" s="345"/>
      <c r="L911" s="345"/>
      <c r="M911" s="345"/>
      <c r="N911" s="345"/>
      <c r="O911" s="345"/>
      <c r="P911" s="377" t="s">
        <v>774</v>
      </c>
      <c r="Q911" s="378"/>
      <c r="R911" s="378"/>
      <c r="S911" s="378"/>
      <c r="T911" s="378"/>
      <c r="U911" s="378"/>
      <c r="V911" s="378"/>
      <c r="W911" s="378"/>
      <c r="X911" s="378"/>
      <c r="Y911" s="347">
        <v>5</v>
      </c>
      <c r="Z911" s="348"/>
      <c r="AA911" s="348"/>
      <c r="AB911" s="349"/>
      <c r="AC911" s="902" t="s">
        <v>80</v>
      </c>
      <c r="AD911" s="903"/>
      <c r="AE911" s="903"/>
      <c r="AF911" s="903"/>
      <c r="AG911" s="903"/>
      <c r="AH911" s="366" t="s">
        <v>405</v>
      </c>
      <c r="AI911" s="367"/>
      <c r="AJ911" s="367"/>
      <c r="AK911" s="367"/>
      <c r="AL911" s="354" t="s">
        <v>405</v>
      </c>
      <c r="AM911" s="355"/>
      <c r="AN911" s="355"/>
      <c r="AO911" s="356"/>
      <c r="AP911" s="357" t="s">
        <v>773</v>
      </c>
      <c r="AQ911" s="357"/>
      <c r="AR911" s="357"/>
      <c r="AS911" s="357"/>
      <c r="AT911" s="357"/>
      <c r="AU911" s="357"/>
      <c r="AV911" s="357"/>
      <c r="AW911" s="357"/>
      <c r="AX911" s="357"/>
      <c r="AY911">
        <f t="shared" si="119"/>
        <v>1</v>
      </c>
    </row>
    <row r="912" spans="1:51" ht="30" customHeight="1" x14ac:dyDescent="0.15">
      <c r="A912" s="370">
        <v>2</v>
      </c>
      <c r="B912" s="370">
        <v>1</v>
      </c>
      <c r="C912" s="358" t="s">
        <v>787</v>
      </c>
      <c r="D912" s="343"/>
      <c r="E912" s="343"/>
      <c r="F912" s="343"/>
      <c r="G912" s="343"/>
      <c r="H912" s="343"/>
      <c r="I912" s="343"/>
      <c r="J912" s="344">
        <v>6000012070001</v>
      </c>
      <c r="K912" s="345"/>
      <c r="L912" s="345"/>
      <c r="M912" s="345"/>
      <c r="N912" s="345"/>
      <c r="O912" s="345"/>
      <c r="P912" s="346" t="s">
        <v>774</v>
      </c>
      <c r="Q912" s="346"/>
      <c r="R912" s="346"/>
      <c r="S912" s="346"/>
      <c r="T912" s="346"/>
      <c r="U912" s="346"/>
      <c r="V912" s="346"/>
      <c r="W912" s="346"/>
      <c r="X912" s="346"/>
      <c r="Y912" s="347">
        <v>3</v>
      </c>
      <c r="Z912" s="348"/>
      <c r="AA912" s="348"/>
      <c r="AB912" s="349"/>
      <c r="AC912" s="350" t="s">
        <v>80</v>
      </c>
      <c r="AD912" s="351"/>
      <c r="AE912" s="351"/>
      <c r="AF912" s="351"/>
      <c r="AG912" s="351"/>
      <c r="AH912" s="366" t="s">
        <v>720</v>
      </c>
      <c r="AI912" s="367"/>
      <c r="AJ912" s="367"/>
      <c r="AK912" s="367"/>
      <c r="AL912" s="354" t="s">
        <v>720</v>
      </c>
      <c r="AM912" s="355"/>
      <c r="AN912" s="355"/>
      <c r="AO912" s="356"/>
      <c r="AP912" s="357" t="s">
        <v>793</v>
      </c>
      <c r="AQ912" s="357"/>
      <c r="AR912" s="357"/>
      <c r="AS912" s="357"/>
      <c r="AT912" s="357"/>
      <c r="AU912" s="357"/>
      <c r="AV912" s="357"/>
      <c r="AW912" s="357"/>
      <c r="AX912" s="357"/>
      <c r="AY912">
        <f>COUNTA($C$912)</f>
        <v>1</v>
      </c>
    </row>
    <row r="913" spans="1:51" ht="30" customHeight="1" x14ac:dyDescent="0.15">
      <c r="A913" s="370">
        <v>3</v>
      </c>
      <c r="B913" s="370">
        <v>1</v>
      </c>
      <c r="C913" s="358" t="s">
        <v>788</v>
      </c>
      <c r="D913" s="343"/>
      <c r="E913" s="343"/>
      <c r="F913" s="343"/>
      <c r="G913" s="343"/>
      <c r="H913" s="343"/>
      <c r="I913" s="343"/>
      <c r="J913" s="344">
        <v>6000012070001</v>
      </c>
      <c r="K913" s="345"/>
      <c r="L913" s="345"/>
      <c r="M913" s="345"/>
      <c r="N913" s="345"/>
      <c r="O913" s="345"/>
      <c r="P913" s="359" t="s">
        <v>774</v>
      </c>
      <c r="Q913" s="346"/>
      <c r="R913" s="346"/>
      <c r="S913" s="346"/>
      <c r="T913" s="346"/>
      <c r="U913" s="346"/>
      <c r="V913" s="346"/>
      <c r="W913" s="346"/>
      <c r="X913" s="346"/>
      <c r="Y913" s="347">
        <v>3</v>
      </c>
      <c r="Z913" s="348"/>
      <c r="AA913" s="348"/>
      <c r="AB913" s="349"/>
      <c r="AC913" s="350" t="s">
        <v>80</v>
      </c>
      <c r="AD913" s="351"/>
      <c r="AE913" s="351"/>
      <c r="AF913" s="351"/>
      <c r="AG913" s="351"/>
      <c r="AH913" s="352" t="s">
        <v>720</v>
      </c>
      <c r="AI913" s="353"/>
      <c r="AJ913" s="353"/>
      <c r="AK913" s="353"/>
      <c r="AL913" s="354" t="s">
        <v>720</v>
      </c>
      <c r="AM913" s="355"/>
      <c r="AN913" s="355"/>
      <c r="AO913" s="356"/>
      <c r="AP913" s="357" t="s">
        <v>793</v>
      </c>
      <c r="AQ913" s="357"/>
      <c r="AR913" s="357"/>
      <c r="AS913" s="357"/>
      <c r="AT913" s="357"/>
      <c r="AU913" s="357"/>
      <c r="AV913" s="357"/>
      <c r="AW913" s="357"/>
      <c r="AX913" s="357"/>
      <c r="AY913">
        <f>COUNTA($C$913)</f>
        <v>1</v>
      </c>
    </row>
    <row r="914" spans="1:51" ht="30" customHeight="1" x14ac:dyDescent="0.15">
      <c r="A914" s="370">
        <v>4</v>
      </c>
      <c r="B914" s="370">
        <v>1</v>
      </c>
      <c r="C914" s="358" t="s">
        <v>789</v>
      </c>
      <c r="D914" s="343"/>
      <c r="E914" s="343"/>
      <c r="F914" s="343"/>
      <c r="G914" s="343"/>
      <c r="H914" s="343"/>
      <c r="I914" s="343"/>
      <c r="J914" s="344">
        <v>6000012070001</v>
      </c>
      <c r="K914" s="345"/>
      <c r="L914" s="345"/>
      <c r="M914" s="345"/>
      <c r="N914" s="345"/>
      <c r="O914" s="345"/>
      <c r="P914" s="359" t="s">
        <v>774</v>
      </c>
      <c r="Q914" s="346"/>
      <c r="R914" s="346"/>
      <c r="S914" s="346"/>
      <c r="T914" s="346"/>
      <c r="U914" s="346"/>
      <c r="V914" s="346"/>
      <c r="W914" s="346"/>
      <c r="X914" s="346"/>
      <c r="Y914" s="347">
        <v>2</v>
      </c>
      <c r="Z914" s="348"/>
      <c r="AA914" s="348"/>
      <c r="AB914" s="349"/>
      <c r="AC914" s="350" t="s">
        <v>80</v>
      </c>
      <c r="AD914" s="351"/>
      <c r="AE914" s="351"/>
      <c r="AF914" s="351"/>
      <c r="AG914" s="351"/>
      <c r="AH914" s="352" t="s">
        <v>720</v>
      </c>
      <c r="AI914" s="353"/>
      <c r="AJ914" s="353"/>
      <c r="AK914" s="353"/>
      <c r="AL914" s="354" t="s">
        <v>720</v>
      </c>
      <c r="AM914" s="355"/>
      <c r="AN914" s="355"/>
      <c r="AO914" s="356"/>
      <c r="AP914" s="357" t="s">
        <v>793</v>
      </c>
      <c r="AQ914" s="357"/>
      <c r="AR914" s="357"/>
      <c r="AS914" s="357"/>
      <c r="AT914" s="357"/>
      <c r="AU914" s="357"/>
      <c r="AV914" s="357"/>
      <c r="AW914" s="357"/>
      <c r="AX914" s="357"/>
      <c r="AY914">
        <f>COUNTA($C$914)</f>
        <v>1</v>
      </c>
    </row>
    <row r="915" spans="1:51" ht="30" customHeight="1" x14ac:dyDescent="0.15">
      <c r="A915" s="370">
        <v>5</v>
      </c>
      <c r="B915" s="370">
        <v>1</v>
      </c>
      <c r="C915" s="358" t="s">
        <v>790</v>
      </c>
      <c r="D915" s="343"/>
      <c r="E915" s="343"/>
      <c r="F915" s="343"/>
      <c r="G915" s="343"/>
      <c r="H915" s="343"/>
      <c r="I915" s="343"/>
      <c r="J915" s="344">
        <v>6000012070001</v>
      </c>
      <c r="K915" s="345"/>
      <c r="L915" s="345"/>
      <c r="M915" s="345"/>
      <c r="N915" s="345"/>
      <c r="O915" s="345"/>
      <c r="P915" s="346" t="s">
        <v>774</v>
      </c>
      <c r="Q915" s="346"/>
      <c r="R915" s="346"/>
      <c r="S915" s="346"/>
      <c r="T915" s="346"/>
      <c r="U915" s="346"/>
      <c r="V915" s="346"/>
      <c r="W915" s="346"/>
      <c r="X915" s="346"/>
      <c r="Y915" s="347">
        <v>2</v>
      </c>
      <c r="Z915" s="348"/>
      <c r="AA915" s="348"/>
      <c r="AB915" s="349"/>
      <c r="AC915" s="350" t="s">
        <v>80</v>
      </c>
      <c r="AD915" s="351"/>
      <c r="AE915" s="351"/>
      <c r="AF915" s="351"/>
      <c r="AG915" s="351"/>
      <c r="AH915" s="352" t="s">
        <v>720</v>
      </c>
      <c r="AI915" s="353"/>
      <c r="AJ915" s="353"/>
      <c r="AK915" s="353"/>
      <c r="AL915" s="354" t="s">
        <v>720</v>
      </c>
      <c r="AM915" s="355"/>
      <c r="AN915" s="355"/>
      <c r="AO915" s="356"/>
      <c r="AP915" s="357" t="s">
        <v>793</v>
      </c>
      <c r="AQ915" s="357"/>
      <c r="AR915" s="357"/>
      <c r="AS915" s="357"/>
      <c r="AT915" s="357"/>
      <c r="AU915" s="357"/>
      <c r="AV915" s="357"/>
      <c r="AW915" s="357"/>
      <c r="AX915" s="357"/>
      <c r="AY915">
        <f>COUNTA($C$915)</f>
        <v>1</v>
      </c>
    </row>
    <row r="916" spans="1:51" ht="30" customHeight="1" x14ac:dyDescent="0.15">
      <c r="A916" s="370">
        <v>6</v>
      </c>
      <c r="B916" s="370">
        <v>1</v>
      </c>
      <c r="C916" s="358" t="s">
        <v>791</v>
      </c>
      <c r="D916" s="343"/>
      <c r="E916" s="343"/>
      <c r="F916" s="343"/>
      <c r="G916" s="343"/>
      <c r="H916" s="343"/>
      <c r="I916" s="343"/>
      <c r="J916" s="344">
        <v>6000012070001</v>
      </c>
      <c r="K916" s="345"/>
      <c r="L916" s="345"/>
      <c r="M916" s="345"/>
      <c r="N916" s="345"/>
      <c r="O916" s="345"/>
      <c r="P916" s="346" t="s">
        <v>774</v>
      </c>
      <c r="Q916" s="346"/>
      <c r="R916" s="346"/>
      <c r="S916" s="346"/>
      <c r="T916" s="346"/>
      <c r="U916" s="346"/>
      <c r="V916" s="346"/>
      <c r="W916" s="346"/>
      <c r="X916" s="346"/>
      <c r="Y916" s="347">
        <v>2</v>
      </c>
      <c r="Z916" s="348"/>
      <c r="AA916" s="348"/>
      <c r="AB916" s="349"/>
      <c r="AC916" s="350" t="s">
        <v>80</v>
      </c>
      <c r="AD916" s="351"/>
      <c r="AE916" s="351"/>
      <c r="AF916" s="351"/>
      <c r="AG916" s="351"/>
      <c r="AH916" s="352" t="s">
        <v>720</v>
      </c>
      <c r="AI916" s="353"/>
      <c r="AJ916" s="353"/>
      <c r="AK916" s="353"/>
      <c r="AL916" s="354" t="s">
        <v>720</v>
      </c>
      <c r="AM916" s="355"/>
      <c r="AN916" s="355"/>
      <c r="AO916" s="356"/>
      <c r="AP916" s="357" t="s">
        <v>793</v>
      </c>
      <c r="AQ916" s="357"/>
      <c r="AR916" s="357"/>
      <c r="AS916" s="357"/>
      <c r="AT916" s="357"/>
      <c r="AU916" s="357"/>
      <c r="AV916" s="357"/>
      <c r="AW916" s="357"/>
      <c r="AX916" s="357"/>
      <c r="AY916">
        <f>COUNTA($C$916)</f>
        <v>1</v>
      </c>
    </row>
    <row r="917" spans="1:51" ht="30" customHeight="1" x14ac:dyDescent="0.15">
      <c r="A917" s="370">
        <v>7</v>
      </c>
      <c r="B917" s="370">
        <v>1</v>
      </c>
      <c r="C917" s="358" t="s">
        <v>792</v>
      </c>
      <c r="D917" s="343"/>
      <c r="E917" s="343"/>
      <c r="F917" s="343"/>
      <c r="G917" s="343"/>
      <c r="H917" s="343"/>
      <c r="I917" s="343"/>
      <c r="J917" s="344">
        <v>6000012070001</v>
      </c>
      <c r="K917" s="345"/>
      <c r="L917" s="345"/>
      <c r="M917" s="345"/>
      <c r="N917" s="345"/>
      <c r="O917" s="345"/>
      <c r="P917" s="346" t="s">
        <v>774</v>
      </c>
      <c r="Q917" s="346"/>
      <c r="R917" s="346"/>
      <c r="S917" s="346"/>
      <c r="T917" s="346"/>
      <c r="U917" s="346"/>
      <c r="V917" s="346"/>
      <c r="W917" s="346"/>
      <c r="X917" s="346"/>
      <c r="Y917" s="347">
        <v>1</v>
      </c>
      <c r="Z917" s="348"/>
      <c r="AA917" s="348"/>
      <c r="AB917" s="349"/>
      <c r="AC917" s="350" t="s">
        <v>80</v>
      </c>
      <c r="AD917" s="351"/>
      <c r="AE917" s="351"/>
      <c r="AF917" s="351"/>
      <c r="AG917" s="351"/>
      <c r="AH917" s="352" t="s">
        <v>720</v>
      </c>
      <c r="AI917" s="353"/>
      <c r="AJ917" s="353"/>
      <c r="AK917" s="353"/>
      <c r="AL917" s="354" t="s">
        <v>720</v>
      </c>
      <c r="AM917" s="355"/>
      <c r="AN917" s="355"/>
      <c r="AO917" s="356"/>
      <c r="AP917" s="357" t="s">
        <v>793</v>
      </c>
      <c r="AQ917" s="357"/>
      <c r="AR917" s="357"/>
      <c r="AS917" s="357"/>
      <c r="AT917" s="357"/>
      <c r="AU917" s="357"/>
      <c r="AV917" s="357"/>
      <c r="AW917" s="357"/>
      <c r="AX917" s="357"/>
      <c r="AY917">
        <f>COUNTA($C$917)</f>
        <v>1</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405</v>
      </c>
      <c r="F1110" s="369"/>
      <c r="G1110" s="369"/>
      <c r="H1110" s="369"/>
      <c r="I1110" s="369"/>
      <c r="J1110" s="344" t="s">
        <v>405</v>
      </c>
      <c r="K1110" s="345"/>
      <c r="L1110" s="345"/>
      <c r="M1110" s="345"/>
      <c r="N1110" s="345"/>
      <c r="O1110" s="345"/>
      <c r="P1110" s="377" t="s">
        <v>405</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90">
    <cfRule type="expression" dxfId="2815" priority="13899">
      <formula>IF(RIGHT(TEXT(Y790,"0.#"),1)=".",FALSE,TRUE)</formula>
    </cfRule>
    <cfRule type="expression" dxfId="2814" priority="13900">
      <formula>IF(RIGHT(TEXT(Y790,"0.#"),1)=".",TRUE,FALSE)</formula>
    </cfRule>
  </conditionalFormatting>
  <conditionalFormatting sqref="Y799">
    <cfRule type="expression" dxfId="2813" priority="13895">
      <formula>IF(RIGHT(TEXT(Y799,"0.#"),1)=".",FALSE,TRUE)</formula>
    </cfRule>
    <cfRule type="expression" dxfId="2812" priority="13896">
      <formula>IF(RIGHT(TEXT(Y799,"0.#"),1)=".",TRUE,FALSE)</formula>
    </cfRule>
  </conditionalFormatting>
  <conditionalFormatting sqref="Y830:Y837 Y828 Y817:Y824 Y815 Y804:Y811 Y802">
    <cfRule type="expression" dxfId="2811" priority="13677">
      <formula>IF(RIGHT(TEXT(Y802,"0.#"),1)=".",FALSE,TRUE)</formula>
    </cfRule>
    <cfRule type="expression" dxfId="2810" priority="13678">
      <formula>IF(RIGHT(TEXT(Y802,"0.#"),1)=".",TRUE,FALSE)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91:Y798 Y789">
    <cfRule type="expression" dxfId="2803" priority="13701">
      <formula>IF(RIGHT(TEXT(Y789,"0.#"),1)=".",FALSE,TRUE)</formula>
    </cfRule>
    <cfRule type="expression" dxfId="2802" priority="13702">
      <formula>IF(RIGHT(TEXT(Y789,"0.#"),1)=".",TRUE,FALSE)</formula>
    </cfRule>
  </conditionalFormatting>
  <conditionalFormatting sqref="AU790">
    <cfRule type="expression" dxfId="2801" priority="13699">
      <formula>IF(RIGHT(TEXT(AU790,"0.#"),1)=".",FALSE,TRUE)</formula>
    </cfRule>
    <cfRule type="expression" dxfId="2800" priority="13700">
      <formula>IF(RIGHT(TEXT(AU790,"0.#"),1)=".",TRUE,FALSE)</formula>
    </cfRule>
  </conditionalFormatting>
  <conditionalFormatting sqref="AU799">
    <cfRule type="expression" dxfId="2799" priority="13697">
      <formula>IF(RIGHT(TEXT(AU799,"0.#"),1)=".",FALSE,TRUE)</formula>
    </cfRule>
    <cfRule type="expression" dxfId="2798" priority="13698">
      <formula>IF(RIGHT(TEXT(AU799,"0.#"),1)=".",TRUE,FALSE)</formula>
    </cfRule>
  </conditionalFormatting>
  <conditionalFormatting sqref="AU791:AU798 AU789">
    <cfRule type="expression" dxfId="2797" priority="13695">
      <formula>IF(RIGHT(TEXT(AU789,"0.#"),1)=".",FALSE,TRUE)</formula>
    </cfRule>
    <cfRule type="expression" dxfId="2796" priority="13696">
      <formula>IF(RIGHT(TEXT(AU789,"0.#"),1)=".",TRUE,FALSE)</formula>
    </cfRule>
  </conditionalFormatting>
  <conditionalFormatting sqref="Y829 Y816 Y803">
    <cfRule type="expression" dxfId="2795" priority="13681">
      <formula>IF(RIGHT(TEXT(Y803,"0.#"),1)=".",FALSE,TRUE)</formula>
    </cfRule>
    <cfRule type="expression" dxfId="2794" priority="13682">
      <formula>IF(RIGHT(TEXT(Y803,"0.#"),1)=".",TRUE,FALSE)</formula>
    </cfRule>
  </conditionalFormatting>
  <conditionalFormatting sqref="Y838 Y825 Y812">
    <cfRule type="expression" dxfId="2793" priority="13679">
      <formula>IF(RIGHT(TEXT(Y812,"0.#"),1)=".",FALSE,TRUE)</formula>
    </cfRule>
    <cfRule type="expression" dxfId="2792" priority="13680">
      <formula>IF(RIGHT(TEXT(Y812,"0.#"),1)=".",TRUE,FALSE)</formula>
    </cfRule>
  </conditionalFormatting>
  <conditionalFormatting sqref="AU829 AU816 AU803">
    <cfRule type="expression" dxfId="2791" priority="13675">
      <formula>IF(RIGHT(TEXT(AU803,"0.#"),1)=".",FALSE,TRUE)</formula>
    </cfRule>
    <cfRule type="expression" dxfId="2790" priority="13676">
      <formula>IF(RIGHT(TEXT(AU803,"0.#"),1)=".",TRUE,FALSE)</formula>
    </cfRule>
  </conditionalFormatting>
  <conditionalFormatting sqref="AU838 AU825 AU812">
    <cfRule type="expression" dxfId="2789" priority="13673">
      <formula>IF(RIGHT(TEXT(AU812,"0.#"),1)=".",FALSE,TRUE)</formula>
    </cfRule>
    <cfRule type="expression" dxfId="2788" priority="13674">
      <formula>IF(RIGHT(TEXT(AU812,"0.#"),1)=".",TRUE,FALSE)</formula>
    </cfRule>
  </conditionalFormatting>
  <conditionalFormatting sqref="AU830:AU837 AU828 AU817:AU824 AU815 AU804:AU811 AU802">
    <cfRule type="expression" dxfId="2787" priority="13671">
      <formula>IF(RIGHT(TEXT(AU802,"0.#"),1)=".",FALSE,TRUE)</formula>
    </cfRule>
    <cfRule type="expression" dxfId="2786" priority="13672">
      <formula>IF(RIGHT(TEXT(AU802,"0.#"),1)=".",TRUE,FALSE)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2">
    <cfRule type="expression" dxfId="2075" priority="2075">
      <formula>IF(RIGHT(TEXT(Y912,"0.#"),1)=".",FALSE,TRUE)</formula>
    </cfRule>
    <cfRule type="expression" dxfId="2074" priority="2076">
      <formula>IF(RIGHT(TEXT(Y912,"0.#"),1)=".",TRUE,FALSE)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9:AO879">
    <cfRule type="expression" dxfId="1979" priority="2089">
      <formula>IF(AND(AL879&gt;=0, RIGHT(TEXT(AL879,"0.#"),1)&lt;&gt;"."),TRUE,FALSE)</formula>
    </cfRule>
    <cfRule type="expression" dxfId="1978" priority="2090">
      <formula>IF(AND(AL879&gt;=0, RIGHT(TEXT(AL879,"0.#"),1)="."),TRUE,FALSE)</formula>
    </cfRule>
    <cfRule type="expression" dxfId="1977" priority="2091">
      <formula>IF(AND(AL879&lt;0, RIGHT(TEXT(AL879,"0.#"),1)&lt;&gt;"."),TRUE,FALSE)</formula>
    </cfRule>
    <cfRule type="expression" dxfId="1976" priority="2092">
      <formula>IF(AND(AL879&lt;0, RIGHT(TEXT(AL879,"0.#"),1)="."),TRUE,FALSE)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2:AO912">
    <cfRule type="expression" dxfId="1971" priority="2077">
      <formula>IF(AND(AL912&gt;=0, RIGHT(TEXT(AL912,"0.#"),1)&lt;&gt;"."),TRUE,FALSE)</formula>
    </cfRule>
    <cfRule type="expression" dxfId="1970" priority="2078">
      <formula>IF(AND(AL912&gt;=0, RIGHT(TEXT(AL912,"0.#"),1)="."),TRUE,FALSE)</formula>
    </cfRule>
    <cfRule type="expression" dxfId="1969" priority="2079">
      <formula>IF(AND(AL912&lt;0, RIGHT(TEXT(AL912,"0.#"),1)&lt;&gt;"."),TRUE,FALSE)</formula>
    </cfRule>
    <cfRule type="expression" dxfId="1968" priority="2080">
      <formula>IF(AND(AL912&lt;0, RIGHT(TEXT(AL912,"0.#"),1)="."),TRUE,FALSE)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47"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743</v>
      </c>
      <c r="R6" s="13" t="str">
        <f t="shared" si="3"/>
        <v>交付</v>
      </c>
      <c r="S6" s="13" t="str">
        <f t="shared" si="4"/>
        <v>直接実施、交付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t="s">
        <v>743</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743</v>
      </c>
      <c r="H14" s="13" t="str">
        <f t="shared" si="1"/>
        <v>労働保険特別会計雇用勘定</v>
      </c>
      <c r="I14" s="13" t="str">
        <f t="shared" si="5"/>
        <v>一般会計、労働保険特別会計労災勘定、労働保険特別会計雇用勘定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一般会計、労働保険特別会計労災勘定、労働保険特別会計雇用勘定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一般会計、労働保険特別会計労災勘定、労働保険特別会計雇用勘定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一般会計、労働保険特別会計労災勘定、労働保険特別会計雇用勘定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一般会計、労働保険特別会計労災勘定、労働保険特別会計雇用勘定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一般会計、労働保険特別会計労災勘定、労働保険特別会計雇用勘定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一般会計、労働保険特別会計労災勘定、労働保険特別会計雇用勘定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一般会計、労働保険特別会計労災勘定、労働保険特別会計雇用勘定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一般会計、労働保険特別会計労災勘定、労働保険特別会計雇用勘定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389</v>
      </c>
      <c r="AF2" s="1032"/>
      <c r="AG2" s="1032"/>
      <c r="AH2" s="1032"/>
      <c r="AI2" s="1032" t="s">
        <v>411</v>
      </c>
      <c r="AJ2" s="1032"/>
      <c r="AK2" s="1032"/>
      <c r="AL2" s="559"/>
      <c r="AM2" s="1032" t="s">
        <v>508</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389</v>
      </c>
      <c r="AF9" s="1032"/>
      <c r="AG9" s="1032"/>
      <c r="AH9" s="1032"/>
      <c r="AI9" s="1032" t="s">
        <v>411</v>
      </c>
      <c r="AJ9" s="1032"/>
      <c r="AK9" s="1032"/>
      <c r="AL9" s="559"/>
      <c r="AM9" s="1032" t="s">
        <v>508</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389</v>
      </c>
      <c r="AF16" s="1032"/>
      <c r="AG16" s="1032"/>
      <c r="AH16" s="1032"/>
      <c r="AI16" s="1032" t="s">
        <v>411</v>
      </c>
      <c r="AJ16" s="1032"/>
      <c r="AK16" s="1032"/>
      <c r="AL16" s="559"/>
      <c r="AM16" s="1032" t="s">
        <v>508</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389</v>
      </c>
      <c r="AF23" s="1032"/>
      <c r="AG23" s="1032"/>
      <c r="AH23" s="1032"/>
      <c r="AI23" s="1032" t="s">
        <v>411</v>
      </c>
      <c r="AJ23" s="1032"/>
      <c r="AK23" s="1032"/>
      <c r="AL23" s="559"/>
      <c r="AM23" s="1032" t="s">
        <v>508</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389</v>
      </c>
      <c r="AF30" s="1032"/>
      <c r="AG30" s="1032"/>
      <c r="AH30" s="1032"/>
      <c r="AI30" s="1032" t="s">
        <v>411</v>
      </c>
      <c r="AJ30" s="1032"/>
      <c r="AK30" s="1032"/>
      <c r="AL30" s="559"/>
      <c r="AM30" s="1032" t="s">
        <v>508</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389</v>
      </c>
      <c r="AF37" s="1032"/>
      <c r="AG37" s="1032"/>
      <c r="AH37" s="1032"/>
      <c r="AI37" s="1032" t="s">
        <v>411</v>
      </c>
      <c r="AJ37" s="1032"/>
      <c r="AK37" s="1032"/>
      <c r="AL37" s="559"/>
      <c r="AM37" s="1032" t="s">
        <v>508</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389</v>
      </c>
      <c r="AF44" s="1032"/>
      <c r="AG44" s="1032"/>
      <c r="AH44" s="1032"/>
      <c r="AI44" s="1032" t="s">
        <v>411</v>
      </c>
      <c r="AJ44" s="1032"/>
      <c r="AK44" s="1032"/>
      <c r="AL44" s="559"/>
      <c r="AM44" s="1032" t="s">
        <v>508</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389</v>
      </c>
      <c r="AF51" s="1032"/>
      <c r="AG51" s="1032"/>
      <c r="AH51" s="1032"/>
      <c r="AI51" s="1032" t="s">
        <v>411</v>
      </c>
      <c r="AJ51" s="1032"/>
      <c r="AK51" s="1032"/>
      <c r="AL51" s="559"/>
      <c r="AM51" s="1032" t="s">
        <v>508</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389</v>
      </c>
      <c r="AF58" s="1032"/>
      <c r="AG58" s="1032"/>
      <c r="AH58" s="1032"/>
      <c r="AI58" s="1032" t="s">
        <v>411</v>
      </c>
      <c r="AJ58" s="1032"/>
      <c r="AK58" s="1032"/>
      <c r="AL58" s="559"/>
      <c r="AM58" s="1032" t="s">
        <v>508</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389</v>
      </c>
      <c r="AF65" s="1032"/>
      <c r="AG65" s="1032"/>
      <c r="AH65" s="1032"/>
      <c r="AI65" s="1032" t="s">
        <v>411</v>
      </c>
      <c r="AJ65" s="1032"/>
      <c r="AK65" s="1032"/>
      <c r="AL65" s="559"/>
      <c r="AM65" s="1032" t="s">
        <v>508</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2021-05-24T00:14:35Z</cp:lastPrinted>
  <dcterms:created xsi:type="dcterms:W3CDTF">2012-03-13T00:50:25Z</dcterms:created>
  <dcterms:modified xsi:type="dcterms:W3CDTF">2021-06-10T06:02:25Z</dcterms:modified>
</cp:coreProperties>
</file>