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①\set\"/>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35" i="3"/>
  <c r="AY213" i="3"/>
  <c r="AY255"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<sst xmlns="http://schemas.openxmlformats.org/spreadsheetml/2006/main" count="3095" uniqueCount="782">
  <si>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</si>
  <si>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</si>
  <si>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</si>
  <si>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</si>
  <si>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</si>
  <si>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</si>
  <si>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</si>
  <si>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</si>
  <si>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</si>
  <si>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</si>
  <si>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</si>
  <si>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</si>
  <si>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</si>
  <si>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</si>
  <si>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</si>
  <si>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</si>
  <si>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</si>
  <si>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</si>
  <si>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</si>
  <si>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</si>
  <si>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</si>
  <si>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</si>
  <si>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</si>
  <si>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</si>
  <si>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</si>
  <si>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</si>
  <si>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</si>
  <si>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</si>
  <si>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</si>
  <si>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</si>
  <si>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</si>
  <si>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</si>
  <si>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</si>
  <si>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</si>
  <si>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</si>
  <si>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</si>
  <si>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</si>
  <si>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</si>
  <si>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</si>
  <si>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</si>
  <si>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</si>
  <si>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</si>
  <si>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</si>
  <si>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</si>
  <si>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</si>
  <si>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</si>
  <si>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</si>
  <si>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</si>
  <si>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</si>
  <si>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</si>
  <si>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</si>
  <si>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</si>
  <si>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</si>
  <si>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</si>
  <si>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</si>
  <si>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</si>
  <si>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</si>
  <si>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</si>
  <si>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</si>
  <si>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</si>
  <si>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</si>
  <si>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</si>
  <si>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</si>
  <si>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</si>
  <si>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</si>
  <si>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</si>
  <si>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</si>
  <si>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</si>
  <si>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</si>
  <si>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</si>
  <si>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</si>
  <si>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</si>
  <si>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</si>
  <si>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</si>
  <si>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</si>
  <si>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</si>
  <si>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</si>
  <si>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</si>
  <si>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</si>
  <si>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</si>
  <si>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</si>
  <si>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</si>
  <si>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</si>
  <si>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</si>
  <si>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</si>
  <si>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</si>
  <si>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</si>
  <si>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</si>
  <si>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</si>
  <si>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</si>
  <si>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</si>
  <si>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</si>
  <si>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</si>
  <si>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</si>
  <si>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</si>
  <si>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</si>
  <si>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</si>
  <si>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</si>
  <si>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</si>
  <si>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</si>
  <si>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</si>
  <si>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</si>
  <si>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</si>
  <si>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</si>
  <si>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</si>
  <si>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</si>
  <si>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</si>
  <si>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</si>
  <si>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</si>
  <si>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</si>
  <si>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</si>
  <si>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</si>
  <si>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</si>
  <si>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</si>
  <si>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</si>
  <si>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</si>
  <si>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</si>
  <si>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</si>
  <si>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</si>
  <si>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</si>
  <si>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</si>
  <si>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</si>
  <si>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</si>
  <si>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</si>
  <si>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</si>
  <si>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</si>
  <si>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</si>
  <si>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</si>
  <si>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</si>
  <si>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</si>
  <si>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</si>
  <si>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</si>
  <si>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</si>
  <si>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</si>
  <si>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</si>
  <si>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</si>
  <si>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</si>
  <si>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</si>
  <si>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</si>
  <si>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</si>
  <si>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</si>
  <si>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</si>
  <si>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</si>
  <si>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</si>
  <si>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</si>
  <si>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</si>
  <si>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</si>
  <si>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</si>
  <si>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</si>
  <si>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</si>
  <si>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</si>
  <si>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</si>
  <si>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</si>
  <si>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</si>
  <si>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</si>
  <si>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</si>
  <si>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</si>
  <si>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</si>
  <si>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</si>
  <si>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</si>
  <si>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</si>
  <si>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</si>
  <si>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</si>
  <si>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</si>
  <si>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</si>
  <si>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</si>
  <si>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</si>
  <si>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</si>
  <si>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</si>
  <si>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</si>
  <si>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</si>
  <si>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</si>
  <si>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</si>
  <si>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</si>
  <si>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</si>
  <si>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</si>
  <si>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</si>
  <si>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</si>
  <si>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</si>
  <si>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</si>
  <si>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</si>
  <si>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</si>
  <si>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</si>
  <si>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</si>
  <si>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</si>
  <si>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</si>
  <si>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</si>
  <si>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</si>
  <si>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</si>
  <si>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</si>
  <si>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</si>
  <si>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</si>
  <si>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</si>
  <si>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</si>
  <si>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</si>
  <si>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</si>
  <si>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</si>
  <si>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</si>
  <si>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</si>
  <si>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</si>
  <si>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</si>
  <si>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</si>
  <si>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</si>
  <si>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</si>
  <si>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</si>
  <si>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</si>
  <si>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</si>
  <si>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</si>
  <si>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</si>
  <si>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</si>
  <si>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</si>
  <si>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</si>
  <si>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</si>
  <si>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</si>
  <si>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</si>
  <si>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</si>
  <si>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</si>
  <si>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</si>
  <si>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</si>
  <si>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</si>
  <si>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</si>
  <si>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</si>
  <si>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</si>
  <si>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</si>
  <si>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</si>
  <si>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</si>
  <si>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</si>
  <si>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</si>
  <si>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</si>
  <si>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</si>
  <si>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</si>
  <si>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</si>
  <si>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</si>
  <si>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</si>
  <si>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</si>
  <si>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</si>
  <si>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</si>
  <si>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</si>
  <si>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</si>
  <si>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</si>
  <si>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</si>
  <si>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</si>
  <si>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</si>
  <si>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</si>
  <si>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</si>
  <si>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</si>
  <si>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</si>
  <si>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</si>
  <si>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</si>
  <si>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</si>
  <si>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</si>
  <si>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</si>
  <si>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</si>
  <si>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</si>
  <si>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</si>
  <si>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</si>
  <si>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</si>
  <si>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</si>
  <si>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</si>
  <si>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</si>
  <si>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</si>
  <si>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</si>
  <si>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</si>
  <si>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</si>
  <si>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</si>
  <si>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</si>
  <si>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</si>
  <si>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</si>
  <si>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</si>
  <si>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</si>
  <si>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</si>
  <si>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</si>
  <si>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</si>
  <si>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</si>
  <si>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</si>
  <si>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</si>
  <si>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</si>
  <si>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</si>
  <si>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</si>
  <si>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</si>
  <si>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</si>
  <si>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</si>
  <si>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</si>
  <si>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</si>
  <si>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</si>
  <si>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</si>
  <si>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</si>
  <si>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</si>
  <si>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</si>
  <si>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</si>
  <si>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</si>
  <si>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</si>
  <si>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</si>
  <si>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</si>
  <si>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</si>
  <si>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</si>
  <si>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</si>
  <si>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</si>
  <si>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</si>
  <si>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</si>
  <si>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</si>
  <si>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</si>
  <si>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</si>
  <si>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</si>
  <si>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</si>
  <si>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</si>
  <si>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</si>
  <si>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</si>
  <si>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</si>
  <si>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</si>
  <si>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</si>
  <si>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</si>
  <si>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</si>
  <si>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</si>
  <si>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</si>
  <si>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</si>
  <si>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</si>
  <si>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</si>
  <si>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</si>
  <si>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</si>
  <si>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</si>
  <si>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</si>
  <si>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</si>
  <si>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</si>
  <si>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</si>
  <si>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</si>
  <si>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</si>
  <si>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</si>
  <si>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</si>
  <si>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</si>
  <si>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</si>
  <si>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</si>
  <si>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</si>
  <si>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</si>
  <si>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</si>
  <si>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</si>
  <si>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</si>
  <si>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</si>
  <si>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</si>
  <si>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</si>
  <si>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</si>
  <si>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</si>
  <si>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</si>
  <si>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</si>
  <si>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</si>
  <si>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</si>
  <si>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</si>
  <si>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</si>
  <si>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</si>
  <si>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</si>
  <si>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</si>
  <si>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</si>
  <si>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</si>
  <si>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</si>
  <si>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</si>
  <si>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</si>
  <si>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</si>
  <si>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</si>
  <si>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</si>
  <si>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</si>
  <si>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</si>
  <si>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</si>
  <si>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</si>
  <si>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</si>
  <si>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</si>
  <si>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</si>
  <si>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</si>
  <si>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</si>
  <si>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</si>
  <si>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</si>
  <si>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</si>
  <si>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</si>
  <si>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</si>
  <si>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</si>
  <si>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</si>
  <si>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</si>
  <si>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</si>
  <si>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</si>
  <si>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</si>
  <si>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</si>
  <si>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</si>
  <si>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</si>
  <si>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</si>
  <si>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</si>
  <si>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</si>
  <si>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</si>
  <si>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</si>
  <si>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</si>
  <si>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</si>
  <si>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</si>
  <si>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</si>
  <si>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</si>
  <si>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</si>
  <si>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</si>
  <si>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</si>
  <si>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</si>
  <si>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</si>
  <si>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</si>
  <si>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</si>
  <si>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</si>
  <si>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</si>
  <si>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</si>
  <si>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</si>
  <si>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</si>
  <si>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</si>
  <si>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</si>
  <si>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</si>
  <si>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</si>
  <si>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</si>
  <si>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</si>
  <si>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</si>
  <si>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</si>
  <si>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</si>
  <si>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</si>
  <si>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</si>
  <si>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</si>
  <si>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</si>
  <si>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</si>
  <si>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</si>
  <si>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</si>
  <si>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</si>
  <si>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</si>
  <si>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</si>
  <si>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</si>
  <si>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</si>
  <si>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</si>
  <si>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</si>
  <si>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</si>
  <si>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</si>
  <si>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</si>
  <si>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</si>
  <si>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</si>
  <si>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</si>
  <si>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</si>
  <si>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</si>
  <si>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</si>
  <si>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</si>
  <si>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</si>
  <si>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</si>
  <si>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</si>
  <si>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</si>
  <si>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</si>
  <si>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</si>
  <si>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</si>
  <si>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</si>
  <si>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</si>
  <si>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</si>
  <si>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</si>
  <si>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</si>
  <si>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</si>
  <si>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</si>
  <si>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</si>
  <si>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</si>
  <si>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</si>
  <si>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</si>
  <si>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</si>
  <si>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</si>
  <si>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</si>
  <si>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</si>
  <si>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</si>
  <si>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</si>
  <si>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</si>
  <si>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</si>
  <si>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</si>
  <si>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</si>
  <si>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</si>
  <si>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</si>
  <si>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</si>
  <si>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</si>
  <si>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</si>
  <si>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</si>
  <si>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</si>
  <si>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</si>
  <si>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</si>
  <si>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</si>
  <si>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</si>
  <si>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</si>
  <si>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</si>
  <si>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</si>
  <si>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</si>
  <si>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</si>
  <si>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</si>
  <si>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</si>
  <si>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</si>
  <si>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</si>
  <si>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</si>
  <si>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</si>
  <si>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</si>
  <si>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</si>
  <si>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</si>
  <si>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</si>
  <si>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</si>
  <si>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</si>
  <si>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</si>
  <si>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</si>
  <si>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</si>
  <si>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</si>
  <si>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</si>
  <si>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</si>
  <si>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</si>
  <si>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</si>
  <si>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</si>
  <si>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</si>
  <si>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</si>
  <si>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</si>
  <si>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</si>
  <si>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</si>
  <si>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</si>
  <si>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</si>
  <si>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</si>
  <si>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</si>
  <si>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</si>
  <si>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</si>
  <si>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</si>
  <si>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</si>
  <si>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</si>
  <si>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</si>
  <si>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</si>
  <si>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</si>
  <si>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</si>
  <si>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</si>
  <si>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</si>
  <si>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</si>
  <si>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</si>
  <si>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</si>
  <si>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</si>
  <si>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</si>
  <si>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</si>
  <si>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</si>
  <si>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</si>
  <si>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</si>
  <si>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</si>
  <si>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</si>
  <si>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</si>
  <si>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</si>
  <si>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</si>
  <si>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</si>
  <si>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</si>
  <si>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</si>
  <si>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</si>
  <si>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</si>
  <si>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</si>
  <si>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</si>
  <si>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</si>
  <si>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</si>
  <si>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</si>
  <si>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</si>
  <si>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</si>
  <si>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</si>
  <si>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</si>
  <si>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</si>
  <si>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</si>
  <si>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</si>
  <si>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</si>
  <si>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</si>
  <si>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</si>
  <si>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</si>
  <si>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</si>
  <si>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</si>
  <si>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</si>
  <si>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</si>
  <si>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</si>
  <si>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</si>
  <si>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</si>
  <si>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</si>
  <si>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</si>
  <si>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</si>
  <si>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</si>
  <si>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</si>
  <si>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</si>
  <si>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</si>
  <si>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</si>
  <si>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</si>
  <si>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</si>
  <si>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</si>
  <si>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</si>
  <si>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</si>
  <si>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</si>
  <si>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</si>
  <si>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</si>
  <si>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</si>
  <si>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</si>
  <si>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</si>
  <si>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</si>
  <si>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</si>
  <si>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</si>
  <si>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</si>
  <si>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</si>
  <si>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</si>
  <si>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</si>
  <si>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</si>
  <si>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</si>
  <si>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</si>
  <si>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</si>
  <si>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</si>
  <si>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</si>
  <si>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</si>
  <si>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</si>
  <si>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</si>
  <si>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</si>
  <si>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</si>
  <si>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</si>
  <si>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</si>
  <si>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</si>
  <si>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</si>
  <si>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</si>
  <si>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</si>
  <si>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</si>
  <si>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</si>
  <si>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</si>
  <si>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</si>
  <si>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</si>
  <si>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</si>
  <si>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</si>
  <si>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</si>
  <si>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</si>
  <si>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</si>
  <si>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</si>
  <si>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</si>
  <si>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</si>
  <si>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</si>
  <si>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</si>
  <si>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</si>
  <si>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</si>
  <si>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</si>
  <si>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</si>
  <si>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</si>
  <si>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</si>
  <si>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</si>
  <si>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</si>
  <si>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</si>
  <si>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</si>
  <si>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</si>
  <si>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</si>
  <si>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</si>
  <si>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</si>
  <si>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</si>
  <si>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</si>
  <si>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</si>
  <si>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</si>
  <si>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</si>
  <si>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</si>
  <si>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</si>
  <si>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</si>
  <si>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</si>
  <si>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</si>
  <si>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</si>
  <si>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</si>
  <si>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</si>
  <si>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</si>
  <si>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</si>
  <si>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</si>
  <si>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</si>
  <si>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</si>
  <si>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</si>
  <si>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</si>
  <si>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</si>
  <si>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</si>
  <si>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</si>
  <si>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</si>
  <si>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</si>
  <si>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</si>
  <si>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</si>
  <si>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</si>
  <si>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</si>
  <si>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</si>
  <si>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</si>
  <si>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</si>
  <si>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</si>
  <si>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</si>
  <si>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</si>
  <si>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</si>
  <si>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</si>
  <si>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</si>
  <si>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</si>
  <si>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</si>
  <si>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</si>
  <si>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</si>
  <si>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</si>
  <si>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</si>
  <si>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</si>
  <si>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</si>
  <si>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</si>
  <si>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</si>
  <si>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</si>
  <si>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</si>
  <si>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</si>
  <si>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</si>
  <si>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</si>
  <si>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</si>
  <si>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</si>
  <si>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</si>
  <si>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</si>
  <si>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</si>
  <si>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</si>
  <si>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</si>
  <si>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</si>
  <si>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</si>
  <si>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</si>
  <si>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</si>
  <si>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</si>
  <si>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</si>
  <si>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</si>
  <si>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</si>
  <si>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</si>
  <si>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</si>
  <si>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</si>
  <si>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</si>
  <si>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</si>
  <si>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</si>
  <si>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</si>
  <si>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</si>
  <si>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都道府県立職業能力開発施設の運営費交付金(職業転換訓練費
交付金・離職者等職業訓練費交付金）</t>
  </si>
  <si>
    <t>人材開発統括官</t>
  </si>
  <si>
    <t>訓練企画室長　平川 雅浩</t>
  </si>
  <si>
    <t>昭和６０年度</t>
  </si>
  <si>
    <t>終了予定なし</t>
  </si>
  <si>
    <t>訓練企画室</t>
  </si>
  <si>
    <t>　都道府県における職業訓練の規模及び質の維持</t>
  </si>
  <si>
    <t>　都道府県が設置する職業能力開発校等の運営に必要な経費の一部を交付し、離職者、在職者及び学卒者等に対して職業訓練を行うことにより、職業に必要な技能及び知識を習得させる。</t>
  </si>
  <si>
    <t>-</t>
  </si>
  <si>
    <t>職業転換訓練費交付金
(一般会計)</t>
  </si>
  <si>
    <t>離職者訓練（施設内訓練）
修了者の訓練修了後３ヶ月
時点の就職率80％</t>
  </si>
  <si>
    <t>離職者訓練（施設内訓練）
修了者の訓練修了後３ヶ月
時点の就職率（離職者訓練終了後３か月時点の就職者数／訓練修了者数）</t>
  </si>
  <si>
    <t>定例業務統計報告（厚生労働省調べ）</t>
  </si>
  <si>
    <t>人</t>
  </si>
  <si>
    <t>訓練に要した経費／受講者数　　　　　　　　　　　　　　</t>
    <phoneticPr fontId="5"/>
  </si>
  <si>
    <t>円</t>
  </si>
  <si>
    <t>11,640,286,000
/69,412</t>
  </si>
  <si>
    <t>多様な職業能力開発の機会を確保すること（Ⅵ-１）</t>
  </si>
  <si>
    <t>多様な職業能力開発の機会を確保し、生産性の向上に向けた人材育成を強化すること（Ⅵ-１-１）</t>
  </si>
  <si>
    <t>公共職業訓練（離職者訓練・施設内訓練）の修了者に
おける就職率
※（独）高齢・障害・求職者雇用支援機構分を含む</t>
  </si>
  <si>
    <t>公共職業訓練（学卒者訓練）の修了者における就職率
※（独）高齢・障害・求職者雇用支援機構分を含む</t>
  </si>
  <si>
    <t>職業能力開発校施設整備費等補助金</t>
  </si>
  <si>
    <t>948</t>
  </si>
  <si>
    <t>819</t>
  </si>
  <si>
    <t>720</t>
  </si>
  <si>
    <t>593</t>
  </si>
  <si>
    <t>598</t>
  </si>
  <si>
    <t>603</t>
  </si>
  <si>
    <t>590</t>
  </si>
  <si>
    <t>612</t>
  </si>
  <si>
    <t>○</t>
  </si>
  <si>
    <t>-</t>
    <phoneticPr fontId="5"/>
  </si>
  <si>
    <t>訓練受講者数
　・離職者（施設内）訓練受講者
　・在職者訓練受講者
　・学卒者訓練受講者</t>
    <phoneticPr fontId="5"/>
  </si>
  <si>
    <t>11,639,029,000
/67,490</t>
    <phoneticPr fontId="5"/>
  </si>
  <si>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phoneticPr fontId="5"/>
  </si>
  <si>
    <t>点検対象外</t>
    <rPh sb="0" eb="2">
      <t>テンケン</t>
    </rPh>
    <rPh sb="2" eb="5">
      <t>タイショウガイ</t>
    </rPh>
    <phoneticPr fontId="5"/>
  </si>
  <si>
    <t>A.東京都</t>
    <rPh sb="2" eb="5">
      <t>トウキョウト</t>
    </rPh>
    <phoneticPr fontId="5"/>
  </si>
  <si>
    <t>訓練実施経費</t>
  </si>
  <si>
    <t>短期課程、普通課程、専門課程訓練費</t>
  </si>
  <si>
    <t>東京都</t>
    <rPh sb="0" eb="3">
      <t>トウキョウト</t>
    </rPh>
    <phoneticPr fontId="5"/>
  </si>
  <si>
    <t>－</t>
    <phoneticPr fontId="5"/>
  </si>
  <si>
    <t>本事業は地域の実情に応じた多様な訓練機会を確保するため、国が都道府県の職業能力開発校の運営に必要な経費を交付するものである。</t>
  </si>
  <si>
    <t>雇用失業情勢に応じた求職者の就職を実現するためには訓練機会の確保が重要であることから、本事業は優先度が高い事業と言える。</t>
  </si>
  <si>
    <t>‐</t>
  </si>
  <si>
    <t>無</t>
  </si>
  <si>
    <t>-</t>
    <phoneticPr fontId="5"/>
  </si>
  <si>
    <t>費目・使途は都道府県の職業能力開発校の運営に必要な経費に限定されている。</t>
  </si>
  <si>
    <t>本事業は、労働者の職業能力の開発及び向上に資する職業訓練を実施するため、都道府県における職業能力開発校の訓練の規模及び質の維持を図っており、十分に活用していると言える。</t>
    <rPh sb="52" eb="54">
      <t>クンレン</t>
    </rPh>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</si>
  <si>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rPh sb="16" eb="18">
      <t>ショカン</t>
    </rPh>
    <rPh sb="19" eb="21">
      <t>ジンザイ</t>
    </rPh>
    <rPh sb="21" eb="23">
      <t>カイハツ</t>
    </rPh>
    <rPh sb="23" eb="25">
      <t>トウカツ</t>
    </rPh>
    <rPh sb="86" eb="88">
      <t>ショカン</t>
    </rPh>
    <rPh sb="89" eb="91">
      <t>ジンザイ</t>
    </rPh>
    <rPh sb="91" eb="93">
      <t>カイハツ</t>
    </rPh>
    <rPh sb="93" eb="95">
      <t>トウカツ</t>
    </rPh>
    <phoneticPr fontId="5"/>
  </si>
  <si>
    <t>引き続き、効率的・効果的な予算執行に努める。</t>
  </si>
  <si>
    <t>令和２年度は、新型コロナウイルス感染症の影響により雇用情勢が悪化しており、令和３年度についても、労働者の解雇や雇止め等の増加が懸念されるため、引き続き、事業の実施状況等を踏まえ、必要に応じて見直しを行いながら、効率的・効果的な予算執行に努める。</t>
    <rPh sb="37" eb="39">
      <t>レイワ</t>
    </rPh>
    <rPh sb="40" eb="42">
      <t>ネンド</t>
    </rPh>
    <phoneticPr fontId="5"/>
  </si>
  <si>
    <t>離職者、在職者及び学卒者に対して、職業訓練を行い、就職に必要な技能及び知識を習得させる。（交付金の交付）</t>
  </si>
  <si>
    <t>補助金等交付</t>
  </si>
  <si>
    <t>神奈川県</t>
    <rPh sb="0" eb="4">
      <t>カナガワケン</t>
    </rPh>
    <phoneticPr fontId="5"/>
  </si>
  <si>
    <t>北海道</t>
    <rPh sb="0" eb="3">
      <t>ホッカイドウ</t>
    </rPh>
    <phoneticPr fontId="5"/>
  </si>
  <si>
    <t>愛知県</t>
    <rPh sb="0" eb="3">
      <t>アイチケン</t>
    </rPh>
    <phoneticPr fontId="5"/>
  </si>
  <si>
    <t>福岡県</t>
    <rPh sb="0" eb="3">
      <t>フクオカケン</t>
    </rPh>
    <phoneticPr fontId="5"/>
  </si>
  <si>
    <t>岩手県</t>
    <phoneticPr fontId="5"/>
  </si>
  <si>
    <t>長野県</t>
    <rPh sb="0" eb="3">
      <t>ナガノケン</t>
    </rPh>
    <phoneticPr fontId="5"/>
  </si>
  <si>
    <t>千葉県</t>
    <rPh sb="0" eb="3">
      <t>チバケン</t>
    </rPh>
    <phoneticPr fontId="5"/>
  </si>
  <si>
    <t>大阪府</t>
  </si>
  <si>
    <t>埼玉県</t>
    <phoneticPr fontId="5"/>
  </si>
  <si>
    <t>厚労</t>
  </si>
  <si>
    <t>離職者等職業訓練費交付金
(労働保険特別会計雇用勘定)</t>
    <phoneticPr fontId="5"/>
  </si>
  <si>
    <t>-</t>
    <phoneticPr fontId="5"/>
  </si>
  <si>
    <t>-</t>
    <phoneticPr fontId="5"/>
  </si>
  <si>
    <t>第11次職業能力開発基本計画</t>
    <phoneticPr fontId="5"/>
  </si>
  <si>
    <t>職業訓練は国の雇用のセーフティネットとして国の責務として実施すべき事業である（労働施策の総合的な推進並びに労働者の雇用の安定及び職業生活の充実等に関する法律第4条第1項第3号）。</t>
    <phoneticPr fontId="5"/>
  </si>
  <si>
    <t>職業能力開発促進法第16条第１項及び第95条第１項、
雇用保険法第63条第１項第２号、
雇用保険法施行令第12条</t>
    <rPh sb="13" eb="14">
      <t>ダイ</t>
    </rPh>
    <rPh sb="15" eb="16">
      <t>コウ</t>
    </rPh>
    <rPh sb="51" eb="52">
      <t>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</si>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</sst>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54429</xdr:colOff>
      <xdr:row>31</xdr:row>
      <xdr:rowOff>54428</xdr:rowOff>
    </xdr:from>
    <xdr:to>
      <xdr:col>41</xdr:col>
      <xdr:colOff>140607</xdr:colOff>
      <xdr:row>31</xdr:row>
      <xdr:rowOff>255512</xdr:rowOff>
    </xdr:to>
    <xdr:sp macro="" textlink="">
      <xdr:nvSpPr>
        <xdr:cNvPr id="2" name="正方形/長方形 1"/>
        <xdr:cNvSpPr/>
      </xdr:nvSpPr>
      <xdr:spPr>
        <a:xfrm>
          <a:off x="7810500" y="1164771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68036</xdr:colOff>
      <xdr:row>33</xdr:row>
      <xdr:rowOff>54429</xdr:rowOff>
    </xdr:from>
    <xdr:to>
      <xdr:col>41</xdr:col>
      <xdr:colOff>154214</xdr:colOff>
      <xdr:row>33</xdr:row>
      <xdr:rowOff>255513</xdr:rowOff>
    </xdr:to>
    <xdr:sp macro="" textlink="">
      <xdr:nvSpPr>
        <xdr:cNvPr id="3" name="正方形/長方形 2"/>
        <xdr:cNvSpPr/>
      </xdr:nvSpPr>
      <xdr:spPr>
        <a:xfrm>
          <a:off x="7824107" y="12246429"/>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68036</xdr:colOff>
      <xdr:row>100</xdr:row>
      <xdr:rowOff>95250</xdr:rowOff>
    </xdr:from>
    <xdr:to>
      <xdr:col>41</xdr:col>
      <xdr:colOff>154214</xdr:colOff>
      <xdr:row>100</xdr:row>
      <xdr:rowOff>296334</xdr:rowOff>
    </xdr:to>
    <xdr:sp macro="" textlink="">
      <xdr:nvSpPr>
        <xdr:cNvPr id="4" name="正方形/長方形 3"/>
        <xdr:cNvSpPr/>
      </xdr:nvSpPr>
      <xdr:spPr>
        <a:xfrm>
          <a:off x="7824107" y="3184071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68035</xdr:colOff>
      <xdr:row>115</xdr:row>
      <xdr:rowOff>108857</xdr:rowOff>
    </xdr:from>
    <xdr:to>
      <xdr:col>41</xdr:col>
      <xdr:colOff>154213</xdr:colOff>
      <xdr:row>116</xdr:row>
      <xdr:rowOff>503464</xdr:rowOff>
    </xdr:to>
    <xdr:sp macro="" textlink="">
      <xdr:nvSpPr>
        <xdr:cNvPr id="6" name="正方形/長方形 5"/>
        <xdr:cNvSpPr/>
      </xdr:nvSpPr>
      <xdr:spPr>
        <a:xfrm>
          <a:off x="7824106" y="36875357"/>
          <a:ext cx="698500" cy="69396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68036</xdr:colOff>
      <xdr:row>133</xdr:row>
      <xdr:rowOff>163286</xdr:rowOff>
    </xdr:from>
    <xdr:to>
      <xdr:col>41</xdr:col>
      <xdr:colOff>154214</xdr:colOff>
      <xdr:row>133</xdr:row>
      <xdr:rowOff>364370</xdr:rowOff>
    </xdr:to>
    <xdr:sp macro="" textlink="">
      <xdr:nvSpPr>
        <xdr:cNvPr id="7" name="正方形/長方形 6"/>
        <xdr:cNvSpPr/>
      </xdr:nvSpPr>
      <xdr:spPr>
        <a:xfrm>
          <a:off x="7824107" y="44182393"/>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81643</xdr:colOff>
      <xdr:row>137</xdr:row>
      <xdr:rowOff>163286</xdr:rowOff>
    </xdr:from>
    <xdr:to>
      <xdr:col>41</xdr:col>
      <xdr:colOff>167821</xdr:colOff>
      <xdr:row>137</xdr:row>
      <xdr:rowOff>364370</xdr:rowOff>
    </xdr:to>
    <xdr:sp macro="" textlink="">
      <xdr:nvSpPr>
        <xdr:cNvPr id="8" name="正方形/長方形 7"/>
        <xdr:cNvSpPr/>
      </xdr:nvSpPr>
      <xdr:spPr>
        <a:xfrm>
          <a:off x="7837714" y="45679179"/>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27215</xdr:colOff>
      <xdr:row>708</xdr:row>
      <xdr:rowOff>81643</xdr:rowOff>
    </xdr:from>
    <xdr:to>
      <xdr:col>37</xdr:col>
      <xdr:colOff>113394</xdr:colOff>
      <xdr:row>708</xdr:row>
      <xdr:rowOff>282727</xdr:rowOff>
    </xdr:to>
    <xdr:sp macro="" textlink="">
      <xdr:nvSpPr>
        <xdr:cNvPr id="9" name="正方形/長方形 8"/>
        <xdr:cNvSpPr/>
      </xdr:nvSpPr>
      <xdr:spPr>
        <a:xfrm>
          <a:off x="6966858" y="220626214"/>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27215</xdr:colOff>
      <xdr:row>714</xdr:row>
      <xdr:rowOff>81643</xdr:rowOff>
    </xdr:from>
    <xdr:to>
      <xdr:col>37</xdr:col>
      <xdr:colOff>113394</xdr:colOff>
      <xdr:row>714</xdr:row>
      <xdr:rowOff>282727</xdr:rowOff>
    </xdr:to>
    <xdr:sp macro="" textlink="">
      <xdr:nvSpPr>
        <xdr:cNvPr id="10" name="正方形/長方形 9"/>
        <xdr:cNvSpPr/>
      </xdr:nvSpPr>
      <xdr:spPr>
        <a:xfrm>
          <a:off x="6966858" y="222667286"/>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34</xdr:col>
      <xdr:colOff>40821</xdr:colOff>
      <xdr:row>716</xdr:row>
      <xdr:rowOff>81643</xdr:rowOff>
    </xdr:from>
    <xdr:to>
      <xdr:col>37</xdr:col>
      <xdr:colOff>127000</xdr:colOff>
      <xdr:row>716</xdr:row>
      <xdr:rowOff>282727</xdr:rowOff>
    </xdr:to>
    <xdr:sp macro="" textlink="">
      <xdr:nvSpPr>
        <xdr:cNvPr id="11" name="正方形/長方形 10"/>
        <xdr:cNvSpPr/>
      </xdr:nvSpPr>
      <xdr:spPr>
        <a:xfrm>
          <a:off x="6980464" y="223456500"/>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17</xdr:col>
      <xdr:colOff>12873</xdr:colOff>
      <xdr:row>748</xdr:row>
      <xdr:rowOff>39353</xdr:rowOff>
    </xdr:from>
    <xdr:to>
      <xdr:col>36</xdr:col>
      <xdr:colOff>15718</xdr:colOff>
      <xdr:row>757</xdr:row>
      <xdr:rowOff>214684</xdr:rowOff>
    </xdr:to>
    <xdr:grpSp>
      <xdr:nvGrpSpPr>
        <xdr:cNvPr id="12" name="グループ化 11"/>
        <xdr:cNvGrpSpPr/>
      </xdr:nvGrpSpPr>
      <xdr:grpSpPr>
        <a:xfrm>
          <a:off x="3482694" y="41649996"/>
          <a:ext cx="3880881" cy="3359402"/>
          <a:chOff x="3505200" y="39948969"/>
          <a:chExt cx="3927647" cy="3142795"/>
        </a:xfrm>
      </xdr:grpSpPr>
      <xdr:sp macro="" textlink="">
        <xdr:nvSpPr>
          <xdr:cNvPr id="13" name="正方形/長方形 12"/>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12,451</a:t>
            </a:r>
            <a:r>
              <a:rPr kumimoji="1" lang="ja-JP" altLang="en-US" sz="1400"/>
              <a:t>百万円</a:t>
            </a:r>
          </a:p>
        </xdr:txBody>
      </xdr:sp>
      <xdr:sp macro="" textlink="">
        <xdr:nvSpPr>
          <xdr:cNvPr id="14" name="大かっこ 13"/>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15" name="正方形/長方形 14"/>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12,451</a:t>
            </a:r>
            <a:r>
              <a:rPr kumimoji="1" lang="ja-JP" altLang="en-US" sz="1400"/>
              <a:t>百万円</a:t>
            </a:r>
          </a:p>
        </xdr:txBody>
      </xdr:sp>
      <xdr:sp macro="" textlink="">
        <xdr:nvSpPr>
          <xdr:cNvPr id="16" name="大かっこ 15"/>
          <xdr:cNvSpPr/>
        </xdr:nvSpPr>
        <xdr:spPr>
          <a:xfrm>
            <a:off x="3732306" y="42412688"/>
            <a:ext cx="3463884"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16</xdr:col>
      <xdr:colOff>154460</xdr:colOff>
      <xdr:row>753</xdr:row>
      <xdr:rowOff>116584</xdr:rowOff>
    </xdr:from>
    <xdr:to>
      <xdr:col>25</xdr:col>
      <xdr:colOff>5921</xdr:colOff>
      <xdr:row>754</xdr:row>
      <xdr:rowOff>118300</xdr:rowOff>
    </xdr:to>
    <xdr:sp macro="" textlink="">
      <xdr:nvSpPr>
        <xdr:cNvPr id="17" name="テキスト ボックス 16"/>
        <xdr:cNvSpPr txBox="1"/>
      </xdr:nvSpPr>
      <xdr:spPr>
        <a:xfrm>
          <a:off x="3420174" y="43577798"/>
          <a:ext cx="1688426" cy="355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128715</xdr:colOff>
      <xdr:row>752</xdr:row>
      <xdr:rowOff>180941</xdr:rowOff>
    </xdr:from>
    <xdr:to>
      <xdr:col>26</xdr:col>
      <xdr:colOff>128715</xdr:colOff>
      <xdr:row>754</xdr:row>
      <xdr:rowOff>75655</xdr:rowOff>
    </xdr:to>
    <xdr:cxnSp macro="">
      <xdr:nvCxnSpPr>
        <xdr:cNvPr id="18" name="直線矢印コネクタ 17"/>
        <xdr:cNvCxnSpPr/>
      </xdr:nvCxnSpPr>
      <xdr:spPr>
        <a:xfrm>
          <a:off x="5435501" y="43288370"/>
          <a:ext cx="0" cy="602285"/>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I102" sqref="AI102:AL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407</v>
      </c>
      <c r="AJ2" s="952" t="s">
        <v>774</v>
      </c>
      <c r="AK2" s="952"/>
      <c r="AL2" s="952"/>
      <c r="AM2" s="952"/>
      <c r="AN2" s="98" t="s">
        <v>407</v>
      </c>
      <c r="AO2" s="952">
        <v>20</v>
      </c>
      <c r="AP2" s="952"/>
      <c r="AQ2" s="952"/>
      <c r="AR2" s="99" t="s">
        <v>710</v>
      </c>
      <c r="AS2" s="958">
        <v>687</v>
      </c>
      <c r="AT2" s="958"/>
      <c r="AU2" s="958"/>
      <c r="AV2" s="98" t="str">
        <f>IF(AW2="","","-")</f>
        <v/>
      </c>
      <c r="AW2" s="918"/>
      <c r="AX2" s="918"/>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6" t="s">
        <v>25</v>
      </c>
      <c r="B4" s="707"/>
      <c r="C4" s="707"/>
      <c r="D4" s="707"/>
      <c r="E4" s="707"/>
      <c r="F4" s="707"/>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9" t="s">
        <v>715</v>
      </c>
      <c r="H5" s="840"/>
      <c r="I5" s="840"/>
      <c r="J5" s="840"/>
      <c r="K5" s="840"/>
      <c r="L5" s="840"/>
      <c r="M5" s="841" t="s">
        <v>66</v>
      </c>
      <c r="N5" s="842"/>
      <c r="O5" s="842"/>
      <c r="P5" s="842"/>
      <c r="Q5" s="842"/>
      <c r="R5" s="843"/>
      <c r="S5" s="844" t="s">
        <v>716</v>
      </c>
      <c r="T5" s="840"/>
      <c r="U5" s="840"/>
      <c r="V5" s="840"/>
      <c r="W5" s="840"/>
      <c r="X5" s="845"/>
      <c r="Y5" s="700" t="s">
        <v>3</v>
      </c>
      <c r="Z5" s="545"/>
      <c r="AA5" s="545"/>
      <c r="AB5" s="545"/>
      <c r="AC5" s="545"/>
      <c r="AD5" s="546"/>
      <c r="AE5" s="701" t="s">
        <v>717</v>
      </c>
      <c r="AF5" s="701"/>
      <c r="AG5" s="701"/>
      <c r="AH5" s="701"/>
      <c r="AI5" s="701"/>
      <c r="AJ5" s="701"/>
      <c r="AK5" s="701"/>
      <c r="AL5" s="701"/>
      <c r="AM5" s="701"/>
      <c r="AN5" s="701"/>
      <c r="AO5" s="701"/>
      <c r="AP5" s="702"/>
      <c r="AQ5" s="703" t="s">
        <v>714</v>
      </c>
      <c r="AR5" s="704"/>
      <c r="AS5" s="704"/>
      <c r="AT5" s="704"/>
      <c r="AU5" s="704"/>
      <c r="AV5" s="704"/>
      <c r="AW5" s="704"/>
      <c r="AX5" s="705"/>
    </row>
    <row r="6" spans="1:50" ht="39" customHeight="1" x14ac:dyDescent="0.15">
      <c r="A6" s="708" t="s">
        <v>4</v>
      </c>
      <c r="B6" s="709"/>
      <c r="C6" s="709"/>
      <c r="D6" s="709"/>
      <c r="E6" s="709"/>
      <c r="F6" s="709"/>
      <c r="G6" s="392" t="str">
        <f>入力規則等!F39</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780</v>
      </c>
      <c r="H7" s="501"/>
      <c r="I7" s="501"/>
      <c r="J7" s="501"/>
      <c r="K7" s="501"/>
      <c r="L7" s="501"/>
      <c r="M7" s="501"/>
      <c r="N7" s="501"/>
      <c r="O7" s="501"/>
      <c r="P7" s="501"/>
      <c r="Q7" s="501"/>
      <c r="R7" s="501"/>
      <c r="S7" s="501"/>
      <c r="T7" s="501"/>
      <c r="U7" s="501"/>
      <c r="V7" s="501"/>
      <c r="W7" s="501"/>
      <c r="X7" s="502"/>
      <c r="Y7" s="930" t="s">
        <v>390</v>
      </c>
      <c r="Z7" s="442"/>
      <c r="AA7" s="442"/>
      <c r="AB7" s="442"/>
      <c r="AC7" s="442"/>
      <c r="AD7" s="931"/>
      <c r="AE7" s="919" t="s">
        <v>778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256</v>
      </c>
      <c r="B8" s="498"/>
      <c r="C8" s="498"/>
      <c r="D8" s="498"/>
      <c r="E8" s="498"/>
      <c r="F8" s="499"/>
      <c r="G8" s="953" t="str">
        <f>入力規則等!A27</f>
        <v>子ども・若者育成支援</v>
      </c>
      <c r="H8" s="722"/>
      <c r="I8" s="722"/>
      <c r="J8" s="722"/>
      <c r="K8" s="722"/>
      <c r="L8" s="722"/>
      <c r="M8" s="722"/>
      <c r="N8" s="722"/>
      <c r="O8" s="722"/>
      <c r="P8" s="722"/>
      <c r="Q8" s="722"/>
      <c r="R8" s="722"/>
      <c r="S8" s="722"/>
      <c r="T8" s="722"/>
      <c r="U8" s="722"/>
      <c r="V8" s="722"/>
      <c r="W8" s="722"/>
      <c r="X8" s="954"/>
      <c r="Y8" s="846" t="s">
        <v>257</v>
      </c>
      <c r="Z8" s="847"/>
      <c r="AA8" s="847"/>
      <c r="AB8" s="847"/>
      <c r="AC8" s="847"/>
      <c r="AD8" s="848"/>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2" t="s">
        <v>30</v>
      </c>
      <c r="B10" s="663"/>
      <c r="C10" s="663"/>
      <c r="D10" s="663"/>
      <c r="E10" s="663"/>
      <c r="F10" s="663"/>
      <c r="G10" s="756" t="s">
        <v>719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1" t="s">
        <v>24</v>
      </c>
      <c r="B12" s="972"/>
      <c r="C12" s="972"/>
      <c r="D12" s="972"/>
      <c r="E12" s="972"/>
      <c r="F12" s="973"/>
      <c r="G12" s="762"/>
      <c r="H12" s="763"/>
      <c r="I12" s="763"/>
      <c r="J12" s="763"/>
      <c r="K12" s="763"/>
      <c r="L12" s="763"/>
      <c r="M12" s="763"/>
      <c r="N12" s="763"/>
      <c r="O12" s="763"/>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11661</v>
      </c>
      <c r="Q13" s="660"/>
      <c r="R13" s="660"/>
      <c r="S13" s="660"/>
      <c r="T13" s="660"/>
      <c r="U13" s="660"/>
      <c r="V13" s="661"/>
      <c r="W13" s="659">
        <v>11661</v>
      </c>
      <c r="X13" s="660"/>
      <c r="Y13" s="660"/>
      <c r="Z13" s="660"/>
      <c r="AA13" s="660"/>
      <c r="AB13" s="660"/>
      <c r="AC13" s="661"/>
      <c r="AD13" s="659">
        <v>12451</v>
      </c>
      <c r="AE13" s="660"/>
      <c r="AF13" s="660"/>
      <c r="AG13" s="660"/>
      <c r="AH13" s="660"/>
      <c r="AI13" s="660"/>
      <c r="AJ13" s="661"/>
      <c r="AK13" s="659">
        <v>12451</v>
      </c>
      <c r="AL13" s="660"/>
      <c r="AM13" s="660"/>
      <c r="AN13" s="660"/>
      <c r="AO13" s="660"/>
      <c r="AP13" s="660"/>
      <c r="AQ13" s="661"/>
      <c r="AR13" s="927"/>
      <c r="AS13" s="928"/>
      <c r="AT13" s="928"/>
      <c r="AU13" s="928"/>
      <c r="AV13" s="928"/>
      <c r="AW13" s="928"/>
      <c r="AX13" s="929"/>
    </row>
    <row r="14" spans="1:50" ht="21" customHeight="1" x14ac:dyDescent="0.15">
      <c r="A14" s="616"/>
      <c r="B14" s="617"/>
      <c r="C14" s="617"/>
      <c r="D14" s="617"/>
      <c r="E14" s="617"/>
      <c r="F14" s="618"/>
      <c r="G14" s="727"/>
      <c r="H14" s="728"/>
      <c r="I14" s="713" t="s">
        <v>8</v>
      </c>
      <c r="J14" s="764"/>
      <c r="K14" s="764"/>
      <c r="L14" s="764"/>
      <c r="M14" s="764"/>
      <c r="N14" s="764"/>
      <c r="O14" s="765"/>
      <c r="P14" s="659" t="s">
        <v>720</v>
      </c>
      <c r="Q14" s="660"/>
      <c r="R14" s="660"/>
      <c r="S14" s="660"/>
      <c r="T14" s="660"/>
      <c r="U14" s="660"/>
      <c r="V14" s="661"/>
      <c r="W14" s="659" t="s">
        <v>720</v>
      </c>
      <c r="X14" s="660"/>
      <c r="Y14" s="660"/>
      <c r="Z14" s="660"/>
      <c r="AA14" s="660"/>
      <c r="AB14" s="660"/>
      <c r="AC14" s="661"/>
      <c r="AD14" s="659" t="s">
        <v>720</v>
      </c>
      <c r="AE14" s="660"/>
      <c r="AF14" s="660"/>
      <c r="AG14" s="660"/>
      <c r="AH14" s="660"/>
      <c r="AI14" s="660"/>
      <c r="AJ14" s="661"/>
      <c r="AK14" s="659" t="s">
        <v>743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720</v>
      </c>
      <c r="Q15" s="660"/>
      <c r="R15" s="660"/>
      <c r="S15" s="660"/>
      <c r="T15" s="660"/>
      <c r="U15" s="660"/>
      <c r="V15" s="661"/>
      <c r="W15" s="659" t="s">
        <v>720</v>
      </c>
      <c r="X15" s="660"/>
      <c r="Y15" s="660"/>
      <c r="Z15" s="660"/>
      <c r="AA15" s="660"/>
      <c r="AB15" s="660"/>
      <c r="AC15" s="661"/>
      <c r="AD15" s="659" t="s">
        <v>720</v>
      </c>
      <c r="AE15" s="660"/>
      <c r="AF15" s="660"/>
      <c r="AG15" s="660"/>
      <c r="AH15" s="660"/>
      <c r="AI15" s="660"/>
      <c r="AJ15" s="661"/>
      <c r="AK15" s="659" t="s">
        <v>743</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720</v>
      </c>
      <c r="Q16" s="660"/>
      <c r="R16" s="660"/>
      <c r="S16" s="660"/>
      <c r="T16" s="660"/>
      <c r="U16" s="660"/>
      <c r="V16" s="661"/>
      <c r="W16" s="659" t="s">
        <v>720</v>
      </c>
      <c r="X16" s="660"/>
      <c r="Y16" s="660"/>
      <c r="Z16" s="660"/>
      <c r="AA16" s="660"/>
      <c r="AB16" s="660"/>
      <c r="AC16" s="661"/>
      <c r="AD16" s="659" t="s">
        <v>720</v>
      </c>
      <c r="AE16" s="660"/>
      <c r="AF16" s="660"/>
      <c r="AG16" s="660"/>
      <c r="AH16" s="660"/>
      <c r="AI16" s="660"/>
      <c r="AJ16" s="661"/>
      <c r="AK16" s="659" t="s">
        <v>743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720</v>
      </c>
      <c r="Q17" s="660"/>
      <c r="R17" s="660"/>
      <c r="S17" s="660"/>
      <c r="T17" s="660"/>
      <c r="U17" s="660"/>
      <c r="V17" s="661"/>
      <c r="W17" s="659" t="s">
        <v>720</v>
      </c>
      <c r="X17" s="660"/>
      <c r="Y17" s="660"/>
      <c r="Z17" s="660"/>
      <c r="AA17" s="660"/>
      <c r="AB17" s="660"/>
      <c r="AC17" s="661"/>
      <c r="AD17" s="659" t="s">
        <v>720</v>
      </c>
      <c r="AE17" s="660"/>
      <c r="AF17" s="660"/>
      <c r="AG17" s="660"/>
      <c r="AH17" s="660"/>
      <c r="AI17" s="660"/>
      <c r="AJ17" s="661"/>
      <c r="AK17" s="659" t="s">
        <v>743</v>
      </c>
      <c r="AL17" s="660"/>
      <c r="AM17" s="660"/>
      <c r="AN17" s="660"/>
      <c r="AO17" s="660"/>
      <c r="AP17" s="660"/>
      <c r="AQ17" s="661"/>
      <c r="AR17" s="925"/>
      <c r="AS17" s="925"/>
      <c r="AT17" s="925"/>
      <c r="AU17" s="925"/>
      <c r="AV17" s="925"/>
      <c r="AW17" s="925"/>
      <c r="AX17" s="926"/>
    </row>
    <row r="18" spans="1:50" ht="24.75" customHeight="1" x14ac:dyDescent="0.15">
      <c r="A18" s="616"/>
      <c r="B18" s="617"/>
      <c r="C18" s="617"/>
      <c r="D18" s="617"/>
      <c r="E18" s="617"/>
      <c r="F18" s="618"/>
      <c r="G18" s="729"/>
      <c r="H18" s="730"/>
      <c r="I18" s="718" t="s">
        <v>20</v>
      </c>
      <c r="J18" s="719"/>
      <c r="K18" s="719"/>
      <c r="L18" s="719"/>
      <c r="M18" s="719"/>
      <c r="N18" s="719"/>
      <c r="O18" s="720"/>
      <c r="P18" s="878">
        <f>SUM(P13:V17)</f>
        <v>11661</v>
      </c>
      <c r="Q18" s="879"/>
      <c r="R18" s="879"/>
      <c r="S18" s="879"/>
      <c r="T18" s="879"/>
      <c r="U18" s="879"/>
      <c r="V18" s="880"/>
      <c r="W18" s="878">
        <f>SUM(W13:AC17)</f>
        <v>11661</v>
      </c>
      <c r="X18" s="879"/>
      <c r="Y18" s="879"/>
      <c r="Z18" s="879"/>
      <c r="AA18" s="879"/>
      <c r="AB18" s="879"/>
      <c r="AC18" s="880"/>
      <c r="AD18" s="878">
        <f>SUM(AD13:AJ17)</f>
        <v>12451</v>
      </c>
      <c r="AE18" s="879"/>
      <c r="AF18" s="879"/>
      <c r="AG18" s="879"/>
      <c r="AH18" s="879"/>
      <c r="AI18" s="879"/>
      <c r="AJ18" s="880"/>
      <c r="AK18" s="878">
        <f>SUM(AK13:AQ17)</f>
        <v>12451</v>
      </c>
      <c r="AL18" s="879"/>
      <c r="AM18" s="879"/>
      <c r="AN18" s="879"/>
      <c r="AO18" s="879"/>
      <c r="AP18" s="879"/>
      <c r="AQ18" s="880"/>
      <c r="AR18" s="878">
        <f>SUM(AR13:AX17)</f>
        <v>0</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59">
        <v>11640</v>
      </c>
      <c r="Q19" s="660"/>
      <c r="R19" s="660"/>
      <c r="S19" s="660"/>
      <c r="T19" s="660"/>
      <c r="U19" s="660"/>
      <c r="V19" s="661"/>
      <c r="W19" s="659">
        <v>11639</v>
      </c>
      <c r="X19" s="660"/>
      <c r="Y19" s="660"/>
      <c r="Z19" s="660"/>
      <c r="AA19" s="660"/>
      <c r="AB19" s="660"/>
      <c r="AC19" s="661"/>
      <c r="AD19" s="659">
        <v>12451</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6" t="s">
        <v>10</v>
      </c>
      <c r="H20" s="877"/>
      <c r="I20" s="877"/>
      <c r="J20" s="877"/>
      <c r="K20" s="877"/>
      <c r="L20" s="877"/>
      <c r="M20" s="877"/>
      <c r="N20" s="877"/>
      <c r="O20" s="877"/>
      <c r="P20" s="316">
        <f>IF(P18=0, "-", SUM(P19)/P18)</f>
        <v>0.99819912528942634</v>
      </c>
      <c r="Q20" s="316"/>
      <c r="R20" s="316"/>
      <c r="S20" s="316"/>
      <c r="T20" s="316"/>
      <c r="U20" s="316"/>
      <c r="V20" s="316"/>
      <c r="W20" s="316">
        <f t="shared" ref="W20" si="0">IF(W18=0, "-", SUM(W19)/W18)</f>
        <v>0.99811336935082751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4"/>
      <c r="G21" s="314" t="s">
        <v>354</v>
      </c>
      <c r="H21" s="315"/>
      <c r="I21" s="315"/>
      <c r="J21" s="315"/>
      <c r="K21" s="315"/>
      <c r="L21" s="315"/>
      <c r="M21" s="315"/>
      <c r="N21" s="315"/>
      <c r="O21" s="315"/>
      <c r="P21" s="316">
        <f>IF(P19=0, "-", SUM(P19)/SUM(P13,P14))</f>
        <v>0.99819912528942634</v>
      </c>
      <c r="Q21" s="316"/>
      <c r="R21" s="316"/>
      <c r="S21" s="316"/>
      <c r="T21" s="316"/>
      <c r="U21" s="316"/>
      <c r="V21" s="316"/>
      <c r="W21" s="316">
        <f t="shared" ref="W21" si="2">IF(W19=0, "-", SUM(W19)/SUM(W13,W14))</f>
        <v>0.99811336935082751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708</v>
      </c>
      <c r="B22" s="981"/>
      <c r="C22" s="981"/>
      <c r="D22" s="981"/>
      <c r="E22" s="981"/>
      <c r="F22" s="982"/>
      <c r="G22" s="976" t="s">
        <v>333</v>
      </c>
      <c r="H22" s="222"/>
      <c r="I22" s="222"/>
      <c r="J22" s="222"/>
      <c r="K22" s="222"/>
      <c r="L22" s="222"/>
      <c r="M22" s="222"/>
      <c r="N22" s="222"/>
      <c r="O22" s="223"/>
      <c r="P22" s="941" t="s">
        <v>706</v>
      </c>
      <c r="Q22" s="222"/>
      <c r="R22" s="222"/>
      <c r="S22" s="222"/>
      <c r="T22" s="222"/>
      <c r="U22" s="222"/>
      <c r="V22" s="223"/>
      <c r="W22" s="941" t="s">
        <v>707</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56.25" customHeight="1" x14ac:dyDescent="0.15">
      <c r="A23" s="983"/>
      <c r="B23" s="984"/>
      <c r="C23" s="984"/>
      <c r="D23" s="984"/>
      <c r="E23" s="984"/>
      <c r="F23" s="985"/>
      <c r="G23" s="977" t="s">
        <v>775</v>
      </c>
      <c r="H23" s="978"/>
      <c r="I23" s="978"/>
      <c r="J23" s="978"/>
      <c r="K23" s="978"/>
      <c r="L23" s="978"/>
      <c r="M23" s="978"/>
      <c r="N23" s="978"/>
      <c r="O23" s="979"/>
      <c r="P23" s="927">
        <v>8929</v>
      </c>
      <c r="Q23" s="928"/>
      <c r="R23" s="928"/>
      <c r="S23" s="928"/>
      <c r="T23" s="928"/>
      <c r="U23" s="928"/>
      <c r="V23" s="942"/>
      <c r="W23" s="927"/>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721</v>
      </c>
      <c r="H24" s="944"/>
      <c r="I24" s="944"/>
      <c r="J24" s="944"/>
      <c r="K24" s="944"/>
      <c r="L24" s="944"/>
      <c r="M24" s="944"/>
      <c r="N24" s="944"/>
      <c r="O24" s="945"/>
      <c r="P24" s="659">
        <v>3522</v>
      </c>
      <c r="Q24" s="660"/>
      <c r="R24" s="660"/>
      <c r="S24" s="660"/>
      <c r="T24" s="660"/>
      <c r="U24" s="660"/>
      <c r="V24" s="661"/>
      <c r="W24" s="659"/>
      <c r="X24" s="660"/>
      <c r="Y24" s="660"/>
      <c r="Z24" s="660"/>
      <c r="AA24" s="660"/>
      <c r="AB24" s="660"/>
      <c r="AC24" s="661"/>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43"/>
      <c r="H25" s="944"/>
      <c r="I25" s="944"/>
      <c r="J25" s="944"/>
      <c r="K25" s="944"/>
      <c r="L25" s="944"/>
      <c r="M25" s="944"/>
      <c r="N25" s="944"/>
      <c r="O25" s="945"/>
      <c r="P25" s="659"/>
      <c r="Q25" s="660"/>
      <c r="R25" s="660"/>
      <c r="S25" s="660"/>
      <c r="T25" s="660"/>
      <c r="U25" s="660"/>
      <c r="V25" s="661"/>
      <c r="W25" s="659"/>
      <c r="X25" s="660"/>
      <c r="Y25" s="660"/>
      <c r="Z25" s="660"/>
      <c r="AA25" s="660"/>
      <c r="AB25" s="660"/>
      <c r="AC25" s="661"/>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59"/>
      <c r="Q26" s="660"/>
      <c r="R26" s="660"/>
      <c r="S26" s="660"/>
      <c r="T26" s="660"/>
      <c r="U26" s="660"/>
      <c r="V26" s="661"/>
      <c r="W26" s="659"/>
      <c r="X26" s="660"/>
      <c r="Y26" s="660"/>
      <c r="Z26" s="660"/>
      <c r="AA26" s="660"/>
      <c r="AB26" s="660"/>
      <c r="AC26" s="661"/>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59"/>
      <c r="Q27" s="660"/>
      <c r="R27" s="660"/>
      <c r="S27" s="660"/>
      <c r="T27" s="660"/>
      <c r="U27" s="660"/>
      <c r="V27" s="661"/>
      <c r="W27" s="659"/>
      <c r="X27" s="660"/>
      <c r="Y27" s="660"/>
      <c r="Z27" s="660"/>
      <c r="AA27" s="660"/>
      <c r="AB27" s="660"/>
      <c r="AC27" s="661"/>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337</v>
      </c>
      <c r="H28" s="947"/>
      <c r="I28" s="947"/>
      <c r="J28" s="947"/>
      <c r="K28" s="947"/>
      <c r="L28" s="947"/>
      <c r="M28" s="947"/>
      <c r="N28" s="947"/>
      <c r="O28" s="948"/>
      <c r="P28" s="878">
        <f>P29-SUM(P23:P27)</f>
        <v>0</v>
      </c>
      <c r="Q28" s="879"/>
      <c r="R28" s="879"/>
      <c r="S28" s="879"/>
      <c r="T28" s="879"/>
      <c r="U28" s="879"/>
      <c r="V28" s="880"/>
      <c r="W28" s="878">
        <f>W29-SUM(W23:W27)</f>
        <v>0</v>
      </c>
      <c r="X28" s="879"/>
      <c r="Y28" s="879"/>
      <c r="Z28" s="879"/>
      <c r="AA28" s="879"/>
      <c r="AB28" s="879"/>
      <c r="AC28" s="880"/>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9">
        <f>AK13</f>
        <v>12451</v>
      </c>
      <c r="Q29" s="660"/>
      <c r="R29" s="660"/>
      <c r="S29" s="660"/>
      <c r="T29" s="660"/>
      <c r="U29" s="660"/>
      <c r="V29" s="661"/>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1" t="s">
        <v>349</v>
      </c>
      <c r="B30" s="862"/>
      <c r="C30" s="862"/>
      <c r="D30" s="862"/>
      <c r="E30" s="862"/>
      <c r="F30" s="863"/>
      <c r="G30" s="775" t="s">
        <v>146</v>
      </c>
      <c r="H30" s="776"/>
      <c r="I30" s="776"/>
      <c r="J30" s="776"/>
      <c r="K30" s="776"/>
      <c r="L30" s="776"/>
      <c r="M30" s="776"/>
      <c r="N30" s="776"/>
      <c r="O30" s="777"/>
      <c r="P30" s="857" t="s">
        <v>59</v>
      </c>
      <c r="Q30" s="776"/>
      <c r="R30" s="776"/>
      <c r="S30" s="776"/>
      <c r="T30" s="776"/>
      <c r="U30" s="776"/>
      <c r="V30" s="776"/>
      <c r="W30" s="776"/>
      <c r="X30" s="777"/>
      <c r="Y30" s="854"/>
      <c r="Z30" s="855"/>
      <c r="AA30" s="856"/>
      <c r="AB30" s="858" t="s">
        <v>11</v>
      </c>
      <c r="AC30" s="859"/>
      <c r="AD30" s="860"/>
      <c r="AE30" s="858" t="s">
        <v>391</v>
      </c>
      <c r="AF30" s="859"/>
      <c r="AG30" s="859"/>
      <c r="AH30" s="860"/>
      <c r="AI30" s="922" t="s">
        <v>413</v>
      </c>
      <c r="AJ30" s="922"/>
      <c r="AK30" s="922"/>
      <c r="AL30" s="858"/>
      <c r="AM30" s="922" t="s">
        <v>510</v>
      </c>
      <c r="AN30" s="922"/>
      <c r="AO30" s="922"/>
      <c r="AP30" s="858"/>
      <c r="AQ30" s="769" t="s">
        <v>232</v>
      </c>
      <c r="AR30" s="770"/>
      <c r="AS30" s="770"/>
      <c r="AT30" s="771"/>
      <c r="AU30" s="776" t="s">
        <v>134</v>
      </c>
      <c r="AV30" s="776"/>
      <c r="AW30" s="776"/>
      <c r="AX30" s="924"/>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3"/>
      <c r="AJ31" s="923"/>
      <c r="AK31" s="923"/>
      <c r="AL31" s="410"/>
      <c r="AM31" s="923"/>
      <c r="AN31" s="923"/>
      <c r="AO31" s="923"/>
      <c r="AP31" s="410"/>
      <c r="AQ31" s="250" t="s">
        <v>720</v>
      </c>
      <c r="AR31" s="201"/>
      <c r="AS31" s="136" t="s">
        <v>233</v>
      </c>
      <c r="AT31" s="137"/>
      <c r="AU31" s="200">
        <v>3</v>
      </c>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372</v>
      </c>
      <c r="AC32" s="463"/>
      <c r="AD32" s="463"/>
      <c r="AE32" s="218">
        <v>84.7</v>
      </c>
      <c r="AF32" s="219"/>
      <c r="AG32" s="219"/>
      <c r="AH32" s="219"/>
      <c r="AI32" s="218">
        <v>80.400000000000006</v>
      </c>
      <c r="AJ32" s="219"/>
      <c r="AK32" s="219"/>
      <c r="AL32" s="219"/>
      <c r="AM32" s="218"/>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372</v>
      </c>
      <c r="AC33" s="525"/>
      <c r="AD33" s="525"/>
      <c r="AE33" s="218">
        <v>80</v>
      </c>
      <c r="AF33" s="219"/>
      <c r="AG33" s="219"/>
      <c r="AH33" s="219"/>
      <c r="AI33" s="218">
        <v>80</v>
      </c>
      <c r="AJ33" s="219"/>
      <c r="AK33" s="219"/>
      <c r="AL33" s="219"/>
      <c r="AM33" s="218">
        <v>80</v>
      </c>
      <c r="AN33" s="219"/>
      <c r="AO33" s="219"/>
      <c r="AP33" s="219"/>
      <c r="AQ33" s="336" t="s">
        <v>720</v>
      </c>
      <c r="AR33" s="208"/>
      <c r="AS33" s="208"/>
      <c r="AT33" s="337"/>
      <c r="AU33" s="219">
        <v>80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105.9</v>
      </c>
      <c r="AF34" s="219"/>
      <c r="AG34" s="219"/>
      <c r="AH34" s="219"/>
      <c r="AI34" s="218">
        <v>100.5</v>
      </c>
      <c r="AJ34" s="219"/>
      <c r="AK34" s="219"/>
      <c r="AL34" s="219"/>
      <c r="AM34" s="218"/>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7"/>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7"/>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2" t="s">
        <v>134</v>
      </c>
      <c r="AV51" s="932"/>
      <c r="AW51" s="932"/>
      <c r="AX51" s="933"/>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2" t="s">
        <v>134</v>
      </c>
      <c r="AV58" s="932"/>
      <c r="AW58" s="932"/>
      <c r="AX58" s="933"/>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5"/>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c r="AY82">
        <f t="shared" ref="AY82:AY89" si="10">$AY$80</f>
        <v>0</v>
      </c>
    </row>
    <row r="83" spans="1:60" ht="22.5" hidden="1" customHeight="1" x14ac:dyDescent="0.15">
      <c r="A83" s="865"/>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c r="AY83">
        <f t="shared" si="10"/>
        <v>0</v>
      </c>
    </row>
    <row r="84" spans="1:60" ht="19.5" hidden="1" customHeight="1" x14ac:dyDescent="0.15">
      <c r="A84" s="865"/>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8.5" customHeight="1" x14ac:dyDescent="0.15">
      <c r="A101" s="421"/>
      <c r="B101" s="422"/>
      <c r="C101" s="422"/>
      <c r="D101" s="422"/>
      <c r="E101" s="422"/>
      <c r="F101" s="423"/>
      <c r="G101" s="108" t="s">
        <v>744</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282">
        <v>69412</v>
      </c>
      <c r="AF101" s="282"/>
      <c r="AG101" s="282"/>
      <c r="AH101" s="282"/>
      <c r="AI101" s="282">
        <v>67490</v>
      </c>
      <c r="AJ101" s="282"/>
      <c r="AK101" s="282"/>
      <c r="AL101" s="282"/>
      <c r="AM101" s="282"/>
      <c r="AN101" s="282"/>
      <c r="AO101" s="282"/>
      <c r="AP101" s="282"/>
      <c r="AQ101" s="282" t="s">
        <v>743</v>
      </c>
      <c r="AR101" s="282"/>
      <c r="AS101" s="282"/>
      <c r="AT101" s="282"/>
      <c r="AU101" s="218"/>
      <c r="AV101" s="219"/>
      <c r="AW101" s="219"/>
      <c r="AX101" s="221"/>
    </row>
    <row r="102" spans="1:60" ht="30"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282">
        <v>95250</v>
      </c>
      <c r="AF102" s="282"/>
      <c r="AG102" s="282"/>
      <c r="AH102" s="282"/>
      <c r="AI102" s="282">
        <v>96215</v>
      </c>
      <c r="AJ102" s="282"/>
      <c r="AK102" s="282"/>
      <c r="AL102" s="282"/>
      <c r="AM102" s="282">
        <v>95146</v>
      </c>
      <c r="AN102" s="282"/>
      <c r="AO102" s="282"/>
      <c r="AP102" s="282"/>
      <c r="AQ102" s="282">
        <v>88241</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167698</v>
      </c>
      <c r="AF116" s="282"/>
      <c r="AG116" s="282"/>
      <c r="AH116" s="282"/>
      <c r="AI116" s="282">
        <v>172456</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92" t="s">
        <v>728</v>
      </c>
      <c r="AF117" s="553"/>
      <c r="AG117" s="553"/>
      <c r="AH117" s="553"/>
      <c r="AI117" s="592" t="s">
        <v>745</v>
      </c>
      <c r="AJ117" s="553"/>
      <c r="AK117" s="553"/>
      <c r="AL117" s="553"/>
      <c r="AM117" s="553"/>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7"/>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8"/>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4"/>
      <c r="Z127" s="935"/>
      <c r="AA127" s="936"/>
      <c r="AB127" s="410" t="s">
        <v>11</v>
      </c>
      <c r="AC127" s="411"/>
      <c r="AD127" s="412"/>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86.8</v>
      </c>
      <c r="AF134" s="208"/>
      <c r="AG134" s="208"/>
      <c r="AH134" s="208"/>
      <c r="AI134" s="207">
        <v>84.2</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80</v>
      </c>
      <c r="AF135" s="208"/>
      <c r="AG135" s="208"/>
      <c r="AH135" s="208"/>
      <c r="AI135" s="207">
        <v>80</v>
      </c>
      <c r="AJ135" s="208"/>
      <c r="AK135" s="208"/>
      <c r="AL135" s="208"/>
      <c r="AM135" s="207">
        <v>80</v>
      </c>
      <c r="AN135" s="208"/>
      <c r="AO135" s="208"/>
      <c r="AP135" s="208"/>
      <c r="AQ135" s="207" t="s">
        <v>720</v>
      </c>
      <c r="AR135" s="208"/>
      <c r="AS135" s="208"/>
      <c r="AT135" s="208"/>
      <c r="AU135" s="207">
        <v>80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372</v>
      </c>
      <c r="AC138" s="206"/>
      <c r="AD138" s="206"/>
      <c r="AE138" s="207">
        <v>97.4</v>
      </c>
      <c r="AF138" s="208"/>
      <c r="AG138" s="208"/>
      <c r="AH138" s="208"/>
      <c r="AI138" s="207">
        <v>95.7</v>
      </c>
      <c r="AJ138" s="208"/>
      <c r="AK138" s="208"/>
      <c r="AL138" s="208"/>
      <c r="AM138" s="207"/>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372</v>
      </c>
      <c r="AC139" s="214"/>
      <c r="AD139" s="214"/>
      <c r="AE139" s="207">
        <v>90</v>
      </c>
      <c r="AF139" s="208"/>
      <c r="AG139" s="208"/>
      <c r="AH139" s="208"/>
      <c r="AI139" s="207">
        <v>90</v>
      </c>
      <c r="AJ139" s="208"/>
      <c r="AK139" s="208"/>
      <c r="AL139" s="208"/>
      <c r="AM139" s="207">
        <v>90</v>
      </c>
      <c r="AN139" s="208"/>
      <c r="AO139" s="208"/>
      <c r="AP139" s="208"/>
      <c r="AQ139" s="207" t="s">
        <v>720</v>
      </c>
      <c r="AR139" s="208"/>
      <c r="AS139" s="208"/>
      <c r="AT139" s="208"/>
      <c r="AU139" s="207">
        <v>90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9"/>
      <c r="E430" s="175" t="s">
        <v>400</v>
      </c>
      <c r="F430" s="898"/>
      <c r="G430" s="899" t="s">
        <v>252</v>
      </c>
      <c r="H430" s="126"/>
      <c r="I430" s="126"/>
      <c r="J430" s="900" t="s">
        <v>720</v>
      </c>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customHeight="1" x14ac:dyDescent="0.15">
      <c r="A538" s="190"/>
      <c r="B538" s="187"/>
      <c r="C538" s="181"/>
      <c r="D538" s="187"/>
      <c r="E538" s="175" t="s">
        <v>404</v>
      </c>
      <c r="F538" s="176"/>
      <c r="G538" s="899" t="s">
        <v>252</v>
      </c>
      <c r="H538" s="126"/>
      <c r="I538" s="126"/>
      <c r="J538" s="900" t="s">
        <v>720</v>
      </c>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1</v>
      </c>
    </row>
    <row r="555" spans="1:51" ht="18.75"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t="s">
        <v>720</v>
      </c>
      <c r="AF555" s="201"/>
      <c r="AG555" s="136" t="s">
        <v>233</v>
      </c>
      <c r="AH555" s="137"/>
      <c r="AI555" s="335"/>
      <c r="AJ555" s="335"/>
      <c r="AK555" s="335"/>
      <c r="AL555" s="157"/>
      <c r="AM555" s="335"/>
      <c r="AN555" s="335"/>
      <c r="AO555" s="335"/>
      <c r="AP555" s="157"/>
      <c r="AQ555" s="250" t="s">
        <v>720</v>
      </c>
      <c r="AR555" s="201"/>
      <c r="AS555" s="136" t="s">
        <v>233</v>
      </c>
      <c r="AT555" s="137"/>
      <c r="AU555" s="201" t="s">
        <v>720</v>
      </c>
      <c r="AV555" s="201"/>
      <c r="AW555" s="136" t="s">
        <v>179</v>
      </c>
      <c r="AX555" s="196"/>
      <c r="AY555">
        <f>$AY$554</f>
        <v>1</v>
      </c>
    </row>
    <row r="556" spans="1:51" ht="23.25" customHeight="1" x14ac:dyDescent="0.15">
      <c r="A556" s="190"/>
      <c r="B556" s="187"/>
      <c r="C556" s="181"/>
      <c r="D556" s="187"/>
      <c r="E556" s="338"/>
      <c r="F556" s="339"/>
      <c r="G556" s="107" t="s">
        <v>720</v>
      </c>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t="s">
        <v>720</v>
      </c>
      <c r="AC556" s="214"/>
      <c r="AD556" s="214"/>
      <c r="AE556" s="336" t="s">
        <v>720</v>
      </c>
      <c r="AF556" s="208"/>
      <c r="AG556" s="208"/>
      <c r="AH556" s="208"/>
      <c r="AI556" s="336" t="s">
        <v>720</v>
      </c>
      <c r="AJ556" s="208"/>
      <c r="AK556" s="208"/>
      <c r="AL556" s="208"/>
      <c r="AM556" s="336" t="s">
        <v>777</v>
      </c>
      <c r="AN556" s="208"/>
      <c r="AO556" s="208"/>
      <c r="AP556" s="337"/>
      <c r="AQ556" s="336" t="s">
        <v>720</v>
      </c>
      <c r="AR556" s="208"/>
      <c r="AS556" s="208"/>
      <c r="AT556" s="337"/>
      <c r="AU556" s="208" t="s">
        <v>720</v>
      </c>
      <c r="AV556" s="208"/>
      <c r="AW556" s="208"/>
      <c r="AX556" s="209"/>
      <c r="AY556">
        <f t="shared" ref="AY556:AY558" si="86">$AY$554</f>
        <v>1</v>
      </c>
    </row>
    <row r="557" spans="1:51" ht="23.25"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t="s">
        <v>720</v>
      </c>
      <c r="AC557" s="206"/>
      <c r="AD557" s="206"/>
      <c r="AE557" s="336" t="s">
        <v>720</v>
      </c>
      <c r="AF557" s="208"/>
      <c r="AG557" s="208"/>
      <c r="AH557" s="337"/>
      <c r="AI557" s="336" t="s">
        <v>720</v>
      </c>
      <c r="AJ557" s="208"/>
      <c r="AK557" s="208"/>
      <c r="AL557" s="208"/>
      <c r="AM557" s="336" t="s">
        <v>777</v>
      </c>
      <c r="AN557" s="208"/>
      <c r="AO557" s="208"/>
      <c r="AP557" s="337"/>
      <c r="AQ557" s="336" t="s">
        <v>720</v>
      </c>
      <c r="AR557" s="208"/>
      <c r="AS557" s="208"/>
      <c r="AT557" s="337"/>
      <c r="AU557" s="208" t="s">
        <v>720</v>
      </c>
      <c r="AV557" s="208"/>
      <c r="AW557" s="208"/>
      <c r="AX557" s="209"/>
      <c r="AY557">
        <f t="shared" si="86"/>
        <v>1</v>
      </c>
    </row>
    <row r="558" spans="1:51" ht="23.25"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t="s">
        <v>720</v>
      </c>
      <c r="AF558" s="208"/>
      <c r="AG558" s="208"/>
      <c r="AH558" s="337"/>
      <c r="AI558" s="336" t="s">
        <v>720</v>
      </c>
      <c r="AJ558" s="208"/>
      <c r="AK558" s="208"/>
      <c r="AL558" s="208"/>
      <c r="AM558" s="336" t="s">
        <v>777</v>
      </c>
      <c r="AN558" s="208"/>
      <c r="AO558" s="208"/>
      <c r="AP558" s="337"/>
      <c r="AQ558" s="336" t="s">
        <v>720</v>
      </c>
      <c r="AR558" s="208"/>
      <c r="AS558" s="208"/>
      <c r="AT558" s="337"/>
      <c r="AU558" s="208" t="s">
        <v>720</v>
      </c>
      <c r="AV558" s="208"/>
      <c r="AW558" s="208"/>
      <c r="AX558" s="209"/>
      <c r="AY558">
        <f t="shared" si="86"/>
        <v>1</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720</v>
      </c>
      <c r="AF565" s="201"/>
      <c r="AG565" s="136" t="s">
        <v>233</v>
      </c>
      <c r="AH565" s="137"/>
      <c r="AI565" s="335"/>
      <c r="AJ565" s="335"/>
      <c r="AK565" s="335"/>
      <c r="AL565" s="157"/>
      <c r="AM565" s="335"/>
      <c r="AN565" s="335"/>
      <c r="AO565" s="335"/>
      <c r="AP565" s="157"/>
      <c r="AQ565" s="250" t="s">
        <v>720</v>
      </c>
      <c r="AR565" s="201"/>
      <c r="AS565" s="136" t="s">
        <v>233</v>
      </c>
      <c r="AT565" s="137"/>
      <c r="AU565" s="201" t="s">
        <v>720</v>
      </c>
      <c r="AV565" s="201"/>
      <c r="AW565" s="136" t="s">
        <v>179</v>
      </c>
      <c r="AX565" s="196"/>
      <c r="AY565">
        <f>$AY$564</f>
        <v>1</v>
      </c>
    </row>
    <row r="566" spans="1:51" ht="23.25" customHeight="1" x14ac:dyDescent="0.15">
      <c r="A566" s="190"/>
      <c r="B566" s="187"/>
      <c r="C566" s="181"/>
      <c r="D566" s="187"/>
      <c r="E566" s="338"/>
      <c r="F566" s="339"/>
      <c r="G566" s="107" t="s">
        <v>720</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720</v>
      </c>
      <c r="AC566" s="214"/>
      <c r="AD566" s="214"/>
      <c r="AE566" s="336" t="s">
        <v>720</v>
      </c>
      <c r="AF566" s="208"/>
      <c r="AG566" s="208"/>
      <c r="AH566" s="208"/>
      <c r="AI566" s="336" t="s">
        <v>720</v>
      </c>
      <c r="AJ566" s="208"/>
      <c r="AK566" s="208"/>
      <c r="AL566" s="208"/>
      <c r="AM566" s="336" t="s">
        <v>777</v>
      </c>
      <c r="AN566" s="208"/>
      <c r="AO566" s="208"/>
      <c r="AP566" s="337"/>
      <c r="AQ566" s="336" t="s">
        <v>720</v>
      </c>
      <c r="AR566" s="208"/>
      <c r="AS566" s="208"/>
      <c r="AT566" s="337"/>
      <c r="AU566" s="208" t="s">
        <v>720</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720</v>
      </c>
      <c r="AC567" s="206"/>
      <c r="AD567" s="206"/>
      <c r="AE567" s="336" t="s">
        <v>720</v>
      </c>
      <c r="AF567" s="208"/>
      <c r="AG567" s="208"/>
      <c r="AH567" s="337"/>
      <c r="AI567" s="336" t="s">
        <v>720</v>
      </c>
      <c r="AJ567" s="208"/>
      <c r="AK567" s="208"/>
      <c r="AL567" s="208"/>
      <c r="AM567" s="336" t="s">
        <v>777</v>
      </c>
      <c r="AN567" s="208"/>
      <c r="AO567" s="208"/>
      <c r="AP567" s="337"/>
      <c r="AQ567" s="336" t="s">
        <v>720</v>
      </c>
      <c r="AR567" s="208"/>
      <c r="AS567" s="208"/>
      <c r="AT567" s="337"/>
      <c r="AU567" s="208" t="s">
        <v>720</v>
      </c>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t="s">
        <v>720</v>
      </c>
      <c r="AF568" s="208"/>
      <c r="AG568" s="208"/>
      <c r="AH568" s="337"/>
      <c r="AI568" s="336" t="s">
        <v>720</v>
      </c>
      <c r="AJ568" s="208"/>
      <c r="AK568" s="208"/>
      <c r="AL568" s="208"/>
      <c r="AM568" s="336" t="s">
        <v>777</v>
      </c>
      <c r="AN568" s="208"/>
      <c r="AO568" s="208"/>
      <c r="AP568" s="337"/>
      <c r="AQ568" s="336" t="s">
        <v>720</v>
      </c>
      <c r="AR568" s="208"/>
      <c r="AS568" s="208"/>
      <c r="AT568" s="337"/>
      <c r="AU568" s="208" t="s">
        <v>720</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58.5" customHeight="1" x14ac:dyDescent="0.15">
      <c r="A702" s="870" t="s">
        <v>140</v>
      </c>
      <c r="B702" s="871"/>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742</v>
      </c>
      <c r="AE702" s="342"/>
      <c r="AF702" s="342"/>
      <c r="AG702" s="382" t="s">
        <v>779</v>
      </c>
      <c r="AH702" s="383"/>
      <c r="AI702" s="383"/>
      <c r="AJ702" s="383"/>
      <c r="AK702" s="383"/>
      <c r="AL702" s="383"/>
      <c r="AM702" s="383"/>
      <c r="AN702" s="383"/>
      <c r="AO702" s="383"/>
      <c r="AP702" s="383"/>
      <c r="AQ702" s="383"/>
      <c r="AR702" s="383"/>
      <c r="AS702" s="383"/>
      <c r="AT702" s="383"/>
      <c r="AU702" s="383"/>
      <c r="AV702" s="383"/>
      <c r="AW702" s="383"/>
      <c r="AX702" s="384"/>
    </row>
    <row r="703" spans="1:51" ht="42.7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742</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74"/>
      <c r="B704" s="875"/>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742</v>
      </c>
      <c r="AE704" s="785"/>
      <c r="AF704" s="785"/>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755</v>
      </c>
      <c r="AE705" s="717"/>
      <c r="AF705" s="717"/>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756</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756</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755</v>
      </c>
      <c r="AE708" s="607"/>
      <c r="AF708" s="607"/>
      <c r="AG708" s="744" t="s">
        <v>757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755</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742</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4" t="s">
        <v>755</v>
      </c>
      <c r="AE712" s="785"/>
      <c r="AF712" s="785"/>
      <c r="AG712" s="809" t="s">
        <v>720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755</v>
      </c>
      <c r="AE713" s="323"/>
      <c r="AF713" s="665"/>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755</v>
      </c>
      <c r="AE714" s="807"/>
      <c r="AF714" s="808"/>
      <c r="AG714" s="738" t="s">
        <v>720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755</v>
      </c>
      <c r="AE716" s="629"/>
      <c r="AF716" s="629"/>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65.25"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742</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742</v>
      </c>
      <c r="AE719" s="607"/>
      <c r="AF719" s="607"/>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711</v>
      </c>
      <c r="D721" s="294"/>
      <c r="E721" s="294"/>
      <c r="F721" s="295"/>
      <c r="G721" s="284">
        <v>20</v>
      </c>
      <c r="H721" s="285"/>
      <c r="I721" s="77" t="str">
        <f>IF(OR(G721="　", G721=""), "", "-")</f>
        <v>-</v>
      </c>
      <c r="J721" s="288">
        <v>681</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7" customHeight="1" x14ac:dyDescent="0.15">
      <c r="A726" s="642" t="s">
        <v>48</v>
      </c>
      <c r="B726" s="801"/>
      <c r="C726" s="814" t="s">
        <v>53</v>
      </c>
      <c r="D726" s="836"/>
      <c r="E726" s="836"/>
      <c r="F726" s="837"/>
      <c r="G726" s="579" t="s">
        <v>762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57" customHeight="1" thickBot="1" x14ac:dyDescent="0.2">
      <c r="A727" s="802"/>
      <c r="B727" s="803"/>
      <c r="C727" s="750" t="s">
        <v>57</v>
      </c>
      <c r="D727" s="751"/>
      <c r="E727" s="751"/>
      <c r="F727" s="752"/>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44.25" customHeight="1" thickBot="1" x14ac:dyDescent="0.2">
      <c r="A729" s="636" t="s">
        <v>747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39.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8.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38.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8" t="s">
        <v>673</v>
      </c>
      <c r="B737" s="211"/>
      <c r="C737" s="211"/>
      <c r="D737" s="212"/>
      <c r="E737" s="962" t="s">
        <v>734</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398</v>
      </c>
      <c r="B738" s="361"/>
      <c r="C738" s="361"/>
      <c r="D738" s="361"/>
      <c r="E738" s="962" t="s">
        <v>735</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397</v>
      </c>
      <c r="B739" s="361"/>
      <c r="C739" s="361"/>
      <c r="D739" s="361"/>
      <c r="E739" s="962" t="s">
        <v>736</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396</v>
      </c>
      <c r="B740" s="361"/>
      <c r="C740" s="361"/>
      <c r="D740" s="361"/>
      <c r="E740" s="962" t="s">
        <v>737</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395</v>
      </c>
      <c r="B741" s="361"/>
      <c r="C741" s="361"/>
      <c r="D741" s="361"/>
      <c r="E741" s="962" t="s">
        <v>738</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394</v>
      </c>
      <c r="B742" s="361"/>
      <c r="C742" s="361"/>
      <c r="D742" s="361"/>
      <c r="E742" s="962" t="s">
        <v>739</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393</v>
      </c>
      <c r="B743" s="361"/>
      <c r="C743" s="361"/>
      <c r="D743" s="361"/>
      <c r="E743" s="962" t="s">
        <v>738</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392</v>
      </c>
      <c r="B744" s="361"/>
      <c r="C744" s="361"/>
      <c r="D744" s="361"/>
      <c r="E744" s="962" t="s">
        <v>740</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391</v>
      </c>
      <c r="B745" s="361"/>
      <c r="C745" s="361"/>
      <c r="D745" s="361"/>
      <c r="E745" s="999" t="s">
        <v>741</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546</v>
      </c>
      <c r="B746" s="361"/>
      <c r="C746" s="361"/>
      <c r="D746" s="361"/>
      <c r="E746" s="968" t="s">
        <v>711</v>
      </c>
      <c r="F746" s="966"/>
      <c r="G746" s="966"/>
      <c r="H746" s="100" t="str">
        <f>IF(E746="","","-")</f>
        <v>-</v>
      </c>
      <c r="I746" s="966"/>
      <c r="J746" s="966"/>
      <c r="K746" s="100" t="str">
        <f>IF(I746="","","-")</f>
        <v/>
      </c>
      <c r="L746" s="967">
        <v>620</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510</v>
      </c>
      <c r="B747" s="361"/>
      <c r="C747" s="361"/>
      <c r="D747" s="361"/>
      <c r="E747" s="968" t="s">
        <v>711</v>
      </c>
      <c r="F747" s="966"/>
      <c r="G747" s="966"/>
      <c r="H747" s="100" t="str">
        <f>IF(E747="","","-")</f>
        <v>-</v>
      </c>
      <c r="I747" s="966"/>
      <c r="J747" s="966"/>
      <c r="K747" s="100" t="str">
        <f>IF(I747="","","-")</f>
        <v/>
      </c>
      <c r="L747" s="967">
        <v>629</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748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749</v>
      </c>
      <c r="H789" s="673"/>
      <c r="I789" s="673"/>
      <c r="J789" s="673"/>
      <c r="K789" s="674"/>
      <c r="L789" s="666" t="s">
        <v>750</v>
      </c>
      <c r="M789" s="667"/>
      <c r="N789" s="667"/>
      <c r="O789" s="667"/>
      <c r="P789" s="667"/>
      <c r="Q789" s="667"/>
      <c r="R789" s="667"/>
      <c r="S789" s="667"/>
      <c r="T789" s="667"/>
      <c r="U789" s="667"/>
      <c r="V789" s="667"/>
      <c r="W789" s="667"/>
      <c r="X789" s="668"/>
      <c r="Y789" s="385">
        <v>1313</v>
      </c>
      <c r="Z789" s="386"/>
      <c r="AA789" s="386"/>
      <c r="AB789" s="804"/>
      <c r="AC789" s="672"/>
      <c r="AD789" s="673"/>
      <c r="AE789" s="673"/>
      <c r="AF789" s="673"/>
      <c r="AG789" s="674"/>
      <c r="AH789" s="666"/>
      <c r="AI789" s="667"/>
      <c r="AJ789" s="667"/>
      <c r="AK789" s="667"/>
      <c r="AL789" s="667"/>
      <c r="AM789" s="667"/>
      <c r="AN789" s="667"/>
      <c r="AO789" s="667"/>
      <c r="AP789" s="667"/>
      <c r="AQ789" s="667"/>
      <c r="AR789" s="667"/>
      <c r="AS789" s="667"/>
      <c r="AT789" s="668"/>
      <c r="AU789" s="385"/>
      <c r="AV789" s="386"/>
      <c r="AW789" s="386"/>
      <c r="AX789" s="387"/>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1313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5"/>
      <c r="Z802" s="386"/>
      <c r="AA802" s="386"/>
      <c r="AB802" s="804"/>
      <c r="AC802" s="672"/>
      <c r="AD802" s="673"/>
      <c r="AE802" s="673"/>
      <c r="AF802" s="673"/>
      <c r="AG802" s="674"/>
      <c r="AH802" s="666"/>
      <c r="AI802" s="667"/>
      <c r="AJ802" s="667"/>
      <c r="AK802" s="667"/>
      <c r="AL802" s="667"/>
      <c r="AM802" s="667"/>
      <c r="AN802" s="667"/>
      <c r="AO802" s="667"/>
      <c r="AP802" s="667"/>
      <c r="AQ802" s="667"/>
      <c r="AR802" s="667"/>
      <c r="AS802" s="667"/>
      <c r="AT802" s="668"/>
      <c r="AU802" s="385"/>
      <c r="AV802" s="386"/>
      <c r="AW802" s="386"/>
      <c r="AX802" s="387"/>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5"/>
      <c r="Z815" s="386"/>
      <c r="AA815" s="386"/>
      <c r="AB815" s="804"/>
      <c r="AC815" s="672"/>
      <c r="AD815" s="673"/>
      <c r="AE815" s="673"/>
      <c r="AF815" s="673"/>
      <c r="AG815" s="674"/>
      <c r="AH815" s="666"/>
      <c r="AI815" s="667"/>
      <c r="AJ815" s="667"/>
      <c r="AK815" s="667"/>
      <c r="AL815" s="667"/>
      <c r="AM815" s="667"/>
      <c r="AN815" s="667"/>
      <c r="AO815" s="667"/>
      <c r="AP815" s="667"/>
      <c r="AQ815" s="667"/>
      <c r="AR815" s="667"/>
      <c r="AS815" s="667"/>
      <c r="AT815" s="668"/>
      <c r="AU815" s="385"/>
      <c r="AV815" s="386"/>
      <c r="AW815" s="386"/>
      <c r="AX815" s="387"/>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804"/>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70.5" customHeight="1" x14ac:dyDescent="0.15">
      <c r="A845" s="370">
        <v>1</v>
      </c>
      <c r="B845" s="370">
        <v>1</v>
      </c>
      <c r="C845" s="343" t="s">
        <v>751</v>
      </c>
      <c r="D845" s="343"/>
      <c r="E845" s="343"/>
      <c r="F845" s="343"/>
      <c r="G845" s="343"/>
      <c r="H845" s="343"/>
      <c r="I845" s="343"/>
      <c r="J845" s="344">
        <v>8000020130001</v>
      </c>
      <c r="K845" s="345"/>
      <c r="L845" s="345"/>
      <c r="M845" s="345"/>
      <c r="N845" s="345"/>
      <c r="O845" s="345"/>
      <c r="P845" s="912" t="s">
        <v>763</v>
      </c>
      <c r="Q845" s="912"/>
      <c r="R845" s="912"/>
      <c r="S845" s="912"/>
      <c r="T845" s="912"/>
      <c r="U845" s="912"/>
      <c r="V845" s="912"/>
      <c r="W845" s="912"/>
      <c r="X845" s="912"/>
      <c r="Y845" s="347">
        <v>1313</v>
      </c>
      <c r="Z845" s="348"/>
      <c r="AA845" s="348"/>
      <c r="AB845" s="349"/>
      <c r="AC845" s="907" t="s">
        <v>764</v>
      </c>
      <c r="AD845" s="908"/>
      <c r="AE845" s="908"/>
      <c r="AF845" s="908"/>
      <c r="AG845" s="908"/>
      <c r="AH845" s="366" t="s">
        <v>757</v>
      </c>
      <c r="AI845" s="367"/>
      <c r="AJ845" s="367"/>
      <c r="AK845" s="367"/>
      <c r="AL845" s="354" t="s">
        <v>757</v>
      </c>
      <c r="AM845" s="355"/>
      <c r="AN845" s="355"/>
      <c r="AO845" s="356"/>
      <c r="AP845" s="357" t="s">
        <v>757</v>
      </c>
      <c r="AQ845" s="357"/>
      <c r="AR845" s="357"/>
      <c r="AS845" s="357"/>
      <c r="AT845" s="357"/>
      <c r="AU845" s="357"/>
      <c r="AV845" s="357"/>
      <c r="AW845" s="357"/>
      <c r="AX845" s="357"/>
    </row>
    <row r="846" spans="1:51" ht="70.5" customHeight="1" x14ac:dyDescent="0.15">
      <c r="A846" s="370">
        <v>2</v>
      </c>
      <c r="B846" s="370">
        <v>1</v>
      </c>
      <c r="C846" s="343" t="s">
        <v>765</v>
      </c>
      <c r="D846" s="343"/>
      <c r="E846" s="343"/>
      <c r="F846" s="343"/>
      <c r="G846" s="343"/>
      <c r="H846" s="343"/>
      <c r="I846" s="343"/>
      <c r="J846" s="344">
        <v>1000020140007</v>
      </c>
      <c r="K846" s="345"/>
      <c r="L846" s="345"/>
      <c r="M846" s="345"/>
      <c r="N846" s="345"/>
      <c r="O846" s="345"/>
      <c r="P846" s="912" t="s">
        <v>763</v>
      </c>
      <c r="Q846" s="912"/>
      <c r="R846" s="912"/>
      <c r="S846" s="912"/>
      <c r="T846" s="912"/>
      <c r="U846" s="912"/>
      <c r="V846" s="912"/>
      <c r="W846" s="912"/>
      <c r="X846" s="912"/>
      <c r="Y846" s="347">
        <v>873</v>
      </c>
      <c r="Z846" s="348"/>
      <c r="AA846" s="348"/>
      <c r="AB846" s="349"/>
      <c r="AC846" s="907" t="s">
        <v>764</v>
      </c>
      <c r="AD846" s="907"/>
      <c r="AE846" s="907"/>
      <c r="AF846" s="907"/>
      <c r="AG846" s="907"/>
      <c r="AH846" s="366" t="s">
        <v>757</v>
      </c>
      <c r="AI846" s="367"/>
      <c r="AJ846" s="367"/>
      <c r="AK846" s="367"/>
      <c r="AL846" s="354" t="s">
        <v>757</v>
      </c>
      <c r="AM846" s="355"/>
      <c r="AN846" s="355"/>
      <c r="AO846" s="356"/>
      <c r="AP846" s="357" t="s">
        <v>757</v>
      </c>
      <c r="AQ846" s="357"/>
      <c r="AR846" s="357"/>
      <c r="AS846" s="357"/>
      <c r="AT846" s="357"/>
      <c r="AU846" s="357"/>
      <c r="AV846" s="357"/>
      <c r="AW846" s="357"/>
      <c r="AX846" s="357"/>
      <c r="AY846">
        <f>COUNTA($C$846)</f>
        <v>1</v>
      </c>
    </row>
    <row r="847" spans="1:51" ht="70.5" customHeight="1" x14ac:dyDescent="0.15">
      <c r="A847" s="370">
        <v>3</v>
      </c>
      <c r="B847" s="370">
        <v>1</v>
      </c>
      <c r="C847" s="371" t="s">
        <v>773</v>
      </c>
      <c r="D847" s="372"/>
      <c r="E847" s="372"/>
      <c r="F847" s="372"/>
      <c r="G847" s="372"/>
      <c r="H847" s="372"/>
      <c r="I847" s="373"/>
      <c r="J847" s="344">
        <v>1000020110001</v>
      </c>
      <c r="K847" s="345"/>
      <c r="L847" s="345"/>
      <c r="M847" s="345"/>
      <c r="N847" s="345"/>
      <c r="O847" s="345"/>
      <c r="P847" s="913" t="s">
        <v>763</v>
      </c>
      <c r="Q847" s="912"/>
      <c r="R847" s="912"/>
      <c r="S847" s="912"/>
      <c r="T847" s="912"/>
      <c r="U847" s="912"/>
      <c r="V847" s="912"/>
      <c r="W847" s="912"/>
      <c r="X847" s="912"/>
      <c r="Y847" s="347">
        <v>508</v>
      </c>
      <c r="Z847" s="348"/>
      <c r="AA847" s="348"/>
      <c r="AB847" s="349"/>
      <c r="AC847" s="907" t="s">
        <v>764</v>
      </c>
      <c r="AD847" s="907"/>
      <c r="AE847" s="907"/>
      <c r="AF847" s="907"/>
      <c r="AG847" s="907"/>
      <c r="AH847" s="366" t="s">
        <v>757</v>
      </c>
      <c r="AI847" s="367"/>
      <c r="AJ847" s="367"/>
      <c r="AK847" s="367"/>
      <c r="AL847" s="354" t="s">
        <v>757</v>
      </c>
      <c r="AM847" s="355"/>
      <c r="AN847" s="355"/>
      <c r="AO847" s="356"/>
      <c r="AP847" s="357" t="s">
        <v>757</v>
      </c>
      <c r="AQ847" s="357"/>
      <c r="AR847" s="357"/>
      <c r="AS847" s="357"/>
      <c r="AT847" s="357"/>
      <c r="AU847" s="357"/>
      <c r="AV847" s="357"/>
      <c r="AW847" s="357"/>
      <c r="AX847" s="357"/>
      <c r="AY847">
        <f>COUNTA($C$847)</f>
        <v>1</v>
      </c>
    </row>
    <row r="848" spans="1:51" ht="70.5" customHeight="1" x14ac:dyDescent="0.15">
      <c r="A848" s="370">
        <v>4</v>
      </c>
      <c r="B848" s="370">
        <v>1</v>
      </c>
      <c r="C848" s="371" t="s">
        <v>772</v>
      </c>
      <c r="D848" s="372"/>
      <c r="E848" s="372"/>
      <c r="F848" s="372"/>
      <c r="G848" s="372"/>
      <c r="H848" s="372"/>
      <c r="I848" s="373"/>
      <c r="J848" s="904">
        <v>4000020270008</v>
      </c>
      <c r="K848" s="905"/>
      <c r="L848" s="905"/>
      <c r="M848" s="905"/>
      <c r="N848" s="905"/>
      <c r="O848" s="906"/>
      <c r="P848" s="913" t="s">
        <v>763</v>
      </c>
      <c r="Q848" s="912"/>
      <c r="R848" s="912"/>
      <c r="S848" s="912"/>
      <c r="T848" s="912"/>
      <c r="U848" s="912"/>
      <c r="V848" s="912"/>
      <c r="W848" s="912"/>
      <c r="X848" s="912"/>
      <c r="Y848" s="347">
        <v>502</v>
      </c>
      <c r="Z848" s="348"/>
      <c r="AA848" s="348"/>
      <c r="AB848" s="349"/>
      <c r="AC848" s="907" t="s">
        <v>764</v>
      </c>
      <c r="AD848" s="907"/>
      <c r="AE848" s="907"/>
      <c r="AF848" s="907"/>
      <c r="AG848" s="907"/>
      <c r="AH848" s="366" t="s">
        <v>757</v>
      </c>
      <c r="AI848" s="367"/>
      <c r="AJ848" s="367"/>
      <c r="AK848" s="367"/>
      <c r="AL848" s="354" t="s">
        <v>757</v>
      </c>
      <c r="AM848" s="355"/>
      <c r="AN848" s="355"/>
      <c r="AO848" s="356"/>
      <c r="AP848" s="357" t="s">
        <v>757</v>
      </c>
      <c r="AQ848" s="357"/>
      <c r="AR848" s="357"/>
      <c r="AS848" s="357"/>
      <c r="AT848" s="357"/>
      <c r="AU848" s="357"/>
      <c r="AV848" s="357"/>
      <c r="AW848" s="357"/>
      <c r="AX848" s="357"/>
      <c r="AY848">
        <f>COUNTA($C$848)</f>
        <v>1</v>
      </c>
    </row>
    <row r="849" spans="1:51" ht="70.5" customHeight="1" x14ac:dyDescent="0.15">
      <c r="A849" s="370">
        <v>5</v>
      </c>
      <c r="B849" s="370">
        <v>1</v>
      </c>
      <c r="C849" s="343" t="s">
        <v>767</v>
      </c>
      <c r="D849" s="343"/>
      <c r="E849" s="343"/>
      <c r="F849" s="343"/>
      <c r="G849" s="343"/>
      <c r="H849" s="343"/>
      <c r="I849" s="343"/>
      <c r="J849" s="344">
        <v>1000020230006</v>
      </c>
      <c r="K849" s="345"/>
      <c r="L849" s="345"/>
      <c r="M849" s="345"/>
      <c r="N849" s="345"/>
      <c r="O849" s="345"/>
      <c r="P849" s="912" t="s">
        <v>763</v>
      </c>
      <c r="Q849" s="912"/>
      <c r="R849" s="912"/>
      <c r="S849" s="912"/>
      <c r="T849" s="912"/>
      <c r="U849" s="912"/>
      <c r="V849" s="912"/>
      <c r="W849" s="912"/>
      <c r="X849" s="912"/>
      <c r="Y849" s="347">
        <v>500</v>
      </c>
      <c r="Z849" s="348"/>
      <c r="AA849" s="348"/>
      <c r="AB849" s="349"/>
      <c r="AC849" s="838" t="s">
        <v>764</v>
      </c>
      <c r="AD849" s="838"/>
      <c r="AE849" s="838"/>
      <c r="AF849" s="838"/>
      <c r="AG849" s="838"/>
      <c r="AH849" s="366" t="s">
        <v>757</v>
      </c>
      <c r="AI849" s="367"/>
      <c r="AJ849" s="367"/>
      <c r="AK849" s="367"/>
      <c r="AL849" s="354" t="s">
        <v>757</v>
      </c>
      <c r="AM849" s="355"/>
      <c r="AN849" s="355"/>
      <c r="AO849" s="356"/>
      <c r="AP849" s="357" t="s">
        <v>757</v>
      </c>
      <c r="AQ849" s="357"/>
      <c r="AR849" s="357"/>
      <c r="AS849" s="357"/>
      <c r="AT849" s="357"/>
      <c r="AU849" s="357"/>
      <c r="AV849" s="357"/>
      <c r="AW849" s="357"/>
      <c r="AX849" s="357"/>
      <c r="AY849">
        <f>COUNTA($C$849)</f>
        <v>1</v>
      </c>
    </row>
    <row r="850" spans="1:51" ht="70.5" customHeight="1" x14ac:dyDescent="0.15">
      <c r="A850" s="370">
        <v>6</v>
      </c>
      <c r="B850" s="370">
        <v>1</v>
      </c>
      <c r="C850" s="358" t="s">
        <v>766</v>
      </c>
      <c r="D850" s="343"/>
      <c r="E850" s="343"/>
      <c r="F850" s="343"/>
      <c r="G850" s="343"/>
      <c r="H850" s="343"/>
      <c r="I850" s="343"/>
      <c r="J850" s="344">
        <v>7000020010006</v>
      </c>
      <c r="K850" s="345"/>
      <c r="L850" s="345"/>
      <c r="M850" s="345"/>
      <c r="N850" s="345"/>
      <c r="O850" s="345"/>
      <c r="P850" s="912" t="s">
        <v>763</v>
      </c>
      <c r="Q850" s="912"/>
      <c r="R850" s="912"/>
      <c r="S850" s="912"/>
      <c r="T850" s="912"/>
      <c r="U850" s="912"/>
      <c r="V850" s="912"/>
      <c r="W850" s="912"/>
      <c r="X850" s="912"/>
      <c r="Y850" s="347">
        <v>500</v>
      </c>
      <c r="Z850" s="348"/>
      <c r="AA850" s="348"/>
      <c r="AB850" s="349"/>
      <c r="AC850" s="838" t="s">
        <v>764</v>
      </c>
      <c r="AD850" s="838"/>
      <c r="AE850" s="838"/>
      <c r="AF850" s="838"/>
      <c r="AG850" s="838"/>
      <c r="AH850" s="366" t="s">
        <v>757</v>
      </c>
      <c r="AI850" s="367"/>
      <c r="AJ850" s="367"/>
      <c r="AK850" s="367"/>
      <c r="AL850" s="354" t="s">
        <v>757</v>
      </c>
      <c r="AM850" s="355"/>
      <c r="AN850" s="355"/>
      <c r="AO850" s="356"/>
      <c r="AP850" s="357" t="s">
        <v>757</v>
      </c>
      <c r="AQ850" s="357"/>
      <c r="AR850" s="357"/>
      <c r="AS850" s="357"/>
      <c r="AT850" s="357"/>
      <c r="AU850" s="357"/>
      <c r="AV850" s="357"/>
      <c r="AW850" s="357"/>
      <c r="AX850" s="357"/>
      <c r="AY850">
        <f>COUNTA($C$850)</f>
        <v>1</v>
      </c>
    </row>
    <row r="851" spans="1:51" ht="70.5" customHeight="1" x14ac:dyDescent="0.15">
      <c r="A851" s="370">
        <v>7</v>
      </c>
      <c r="B851" s="370">
        <v>1</v>
      </c>
      <c r="C851" s="343" t="s">
        <v>768</v>
      </c>
      <c r="D851" s="343"/>
      <c r="E851" s="343"/>
      <c r="F851" s="343"/>
      <c r="G851" s="343"/>
      <c r="H851" s="343"/>
      <c r="I851" s="343"/>
      <c r="J851" s="344">
        <v>6000020400009</v>
      </c>
      <c r="K851" s="345"/>
      <c r="L851" s="345"/>
      <c r="M851" s="345"/>
      <c r="N851" s="345"/>
      <c r="O851" s="345"/>
      <c r="P851" s="912" t="s">
        <v>763</v>
      </c>
      <c r="Q851" s="912"/>
      <c r="R851" s="912"/>
      <c r="S851" s="912"/>
      <c r="T851" s="912"/>
      <c r="U851" s="912"/>
      <c r="V851" s="912"/>
      <c r="W851" s="912"/>
      <c r="X851" s="912"/>
      <c r="Y851" s="347">
        <v>421</v>
      </c>
      <c r="Z851" s="348"/>
      <c r="AA851" s="348"/>
      <c r="AB851" s="349"/>
      <c r="AC851" s="838" t="s">
        <v>764</v>
      </c>
      <c r="AD851" s="838"/>
      <c r="AE851" s="838"/>
      <c r="AF851" s="838"/>
      <c r="AG851" s="838"/>
      <c r="AH851" s="366" t="s">
        <v>757</v>
      </c>
      <c r="AI851" s="367"/>
      <c r="AJ851" s="367"/>
      <c r="AK851" s="367"/>
      <c r="AL851" s="354" t="s">
        <v>757</v>
      </c>
      <c r="AM851" s="355"/>
      <c r="AN851" s="355"/>
      <c r="AO851" s="356"/>
      <c r="AP851" s="357" t="s">
        <v>757</v>
      </c>
      <c r="AQ851" s="357"/>
      <c r="AR851" s="357"/>
      <c r="AS851" s="357"/>
      <c r="AT851" s="357"/>
      <c r="AU851" s="357"/>
      <c r="AV851" s="357"/>
      <c r="AW851" s="357"/>
      <c r="AX851" s="357"/>
      <c r="AY851">
        <f>COUNTA($C$851)</f>
        <v>1</v>
      </c>
    </row>
    <row r="852" spans="1:51" ht="70.5" customHeight="1" x14ac:dyDescent="0.15">
      <c r="A852" s="370">
        <v>8</v>
      </c>
      <c r="B852" s="370">
        <v>1</v>
      </c>
      <c r="C852" s="358" t="s">
        <v>769</v>
      </c>
      <c r="D852" s="343"/>
      <c r="E852" s="343"/>
      <c r="F852" s="343"/>
      <c r="G852" s="343"/>
      <c r="H852" s="343"/>
      <c r="I852" s="343"/>
      <c r="J852" s="344">
        <v>4000020030007</v>
      </c>
      <c r="K852" s="345"/>
      <c r="L852" s="345"/>
      <c r="M852" s="345"/>
      <c r="N852" s="345"/>
      <c r="O852" s="345"/>
      <c r="P852" s="912" t="s">
        <v>763</v>
      </c>
      <c r="Q852" s="912"/>
      <c r="R852" s="912"/>
      <c r="S852" s="912"/>
      <c r="T852" s="912"/>
      <c r="U852" s="912"/>
      <c r="V852" s="912"/>
      <c r="W852" s="912"/>
      <c r="X852" s="912"/>
      <c r="Y852" s="347">
        <v>407</v>
      </c>
      <c r="Z852" s="348"/>
      <c r="AA852" s="348"/>
      <c r="AB852" s="349"/>
      <c r="AC852" s="838" t="s">
        <v>764</v>
      </c>
      <c r="AD852" s="838"/>
      <c r="AE852" s="838"/>
      <c r="AF852" s="838"/>
      <c r="AG852" s="838"/>
      <c r="AH852" s="366" t="s">
        <v>757</v>
      </c>
      <c r="AI852" s="367"/>
      <c r="AJ852" s="367"/>
      <c r="AK852" s="367"/>
      <c r="AL852" s="354" t="s">
        <v>757</v>
      </c>
      <c r="AM852" s="355"/>
      <c r="AN852" s="355"/>
      <c r="AO852" s="356"/>
      <c r="AP852" s="357" t="s">
        <v>757</v>
      </c>
      <c r="AQ852" s="357"/>
      <c r="AR852" s="357"/>
      <c r="AS852" s="357"/>
      <c r="AT852" s="357"/>
      <c r="AU852" s="357"/>
      <c r="AV852" s="357"/>
      <c r="AW852" s="357"/>
      <c r="AX852" s="357"/>
      <c r="AY852">
        <f>COUNTA($C$852)</f>
        <v>1</v>
      </c>
    </row>
    <row r="853" spans="1:51" ht="70.5" customHeight="1" x14ac:dyDescent="0.15">
      <c r="A853" s="370">
        <v>9</v>
      </c>
      <c r="B853" s="370">
        <v>1</v>
      </c>
      <c r="C853" s="343" t="s">
        <v>770</v>
      </c>
      <c r="D853" s="343"/>
      <c r="E853" s="343"/>
      <c r="F853" s="343"/>
      <c r="G853" s="343"/>
      <c r="H853" s="343"/>
      <c r="I853" s="343"/>
      <c r="J853" s="344">
        <v>1000020200000</v>
      </c>
      <c r="K853" s="345"/>
      <c r="L853" s="345"/>
      <c r="M853" s="345"/>
      <c r="N853" s="345"/>
      <c r="O853" s="345"/>
      <c r="P853" s="912" t="s">
        <v>763</v>
      </c>
      <c r="Q853" s="912"/>
      <c r="R853" s="912"/>
      <c r="S853" s="912"/>
      <c r="T853" s="912"/>
      <c r="U853" s="912"/>
      <c r="V853" s="912"/>
      <c r="W853" s="912"/>
      <c r="X853" s="912"/>
      <c r="Y853" s="347">
        <v>394</v>
      </c>
      <c r="Z853" s="348"/>
      <c r="AA853" s="348"/>
      <c r="AB853" s="349"/>
      <c r="AC853" s="838" t="s">
        <v>764</v>
      </c>
      <c r="AD853" s="838"/>
      <c r="AE853" s="838"/>
      <c r="AF853" s="838"/>
      <c r="AG853" s="838"/>
      <c r="AH853" s="366" t="s">
        <v>757</v>
      </c>
      <c r="AI853" s="367"/>
      <c r="AJ853" s="367"/>
      <c r="AK853" s="367"/>
      <c r="AL853" s="354" t="s">
        <v>757</v>
      </c>
      <c r="AM853" s="355"/>
      <c r="AN853" s="355"/>
      <c r="AO853" s="356"/>
      <c r="AP853" s="357" t="s">
        <v>757</v>
      </c>
      <c r="AQ853" s="357"/>
      <c r="AR853" s="357"/>
      <c r="AS853" s="357"/>
      <c r="AT853" s="357"/>
      <c r="AU853" s="357"/>
      <c r="AV853" s="357"/>
      <c r="AW853" s="357"/>
      <c r="AX853" s="357"/>
      <c r="AY853">
        <f>COUNTA($C$853)</f>
        <v>1</v>
      </c>
    </row>
    <row r="854" spans="1:51" ht="70.5" customHeight="1" x14ac:dyDescent="0.15">
      <c r="A854" s="370">
        <v>10</v>
      </c>
      <c r="B854" s="370">
        <v>1</v>
      </c>
      <c r="C854" s="343" t="s">
        <v>771</v>
      </c>
      <c r="D854" s="343"/>
      <c r="E854" s="343"/>
      <c r="F854" s="343"/>
      <c r="G854" s="343"/>
      <c r="H854" s="343"/>
      <c r="I854" s="343"/>
      <c r="J854" s="344">
        <v>4000020120006</v>
      </c>
      <c r="K854" s="345"/>
      <c r="L854" s="345"/>
      <c r="M854" s="345"/>
      <c r="N854" s="345"/>
      <c r="O854" s="345"/>
      <c r="P854" s="912" t="s">
        <v>763</v>
      </c>
      <c r="Q854" s="912"/>
      <c r="R854" s="912"/>
      <c r="S854" s="912"/>
      <c r="T854" s="912"/>
      <c r="U854" s="912"/>
      <c r="V854" s="912"/>
      <c r="W854" s="912"/>
      <c r="X854" s="912"/>
      <c r="Y854" s="347">
        <v>366</v>
      </c>
      <c r="Z854" s="348"/>
      <c r="AA854" s="348"/>
      <c r="AB854" s="349"/>
      <c r="AC854" s="838" t="s">
        <v>764</v>
      </c>
      <c r="AD854" s="838"/>
      <c r="AE854" s="838"/>
      <c r="AF854" s="838"/>
      <c r="AG854" s="838"/>
      <c r="AH854" s="366" t="s">
        <v>757</v>
      </c>
      <c r="AI854" s="367"/>
      <c r="AJ854" s="367"/>
      <c r="AK854" s="367"/>
      <c r="AL854" s="354" t="s">
        <v>757</v>
      </c>
      <c r="AM854" s="355"/>
      <c r="AN854" s="355"/>
      <c r="AO854" s="356"/>
      <c r="AP854" s="357" t="s">
        <v>757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752</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55:AO874">
    <cfRule type="expression" dxfId="2499" priority="6629">
      <formula>IF(AND(AL855&gt;=0, RIGHT(TEXT(AL855,"0.#"),1)&lt;&gt;"."),TRUE,FALSE)</formula>
    </cfRule>
    <cfRule type="expression" dxfId="2498" priority="6630">
      <formula>IF(AND(AL855&gt;=0, RIGHT(TEXT(AL855,"0.#"),1)="."),TRUE,FALSE)</formula>
    </cfRule>
    <cfRule type="expression" dxfId="2497" priority="6631">
      <formula>IF(AND(AL855&lt;0, RIGHT(TEXT(AL855,"0.#"),1)&lt;&gt;"."),TRUE,FALSE)</formula>
    </cfRule>
    <cfRule type="expression" dxfId="2496" priority="6632">
      <formula>IF(AND(AL855&lt;0, RIGHT(TEXT(AL855,"0.#"),1)="."),TRUE,FALSE)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55:Y874">
    <cfRule type="expression" dxfId="2425" priority="2957">
      <formula>IF(RIGHT(TEXT(Y855,"0.#"),1)=".",FALSE,TRUE)</formula>
    </cfRule>
    <cfRule type="expression" dxfId="2424" priority="2958">
      <formula>IF(RIGHT(TEXT(Y855,"0.#"),1)=".",TRUE,FALSE)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54">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7 J849: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742</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t="s">
        <v>742</v>
      </c>
      <c r="H14" s="13" t="str">
        <f t="shared" si="1"/>
        <v>労働保険特別会計雇用勘定</v>
      </c>
      <c r="I14" s="13" t="str">
        <f t="shared" si="5"/>
        <v>一般会計、労働保険特別会計雇用勘定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8"/>
      <c r="Z2" s="828"/>
      <c r="AA2" s="829"/>
      <c r="AB2" s="1032" t="s">
        <v>11</v>
      </c>
      <c r="AC2" s="1033"/>
      <c r="AD2" s="1034"/>
      <c r="AE2" s="1038" t="s">
        <v>391</v>
      </c>
      <c r="AF2" s="1038"/>
      <c r="AG2" s="1038"/>
      <c r="AH2" s="1038"/>
      <c r="AI2" s="1038" t="s">
        <v>413</v>
      </c>
      <c r="AJ2" s="1038"/>
      <c r="AK2" s="1038"/>
      <c r="AL2" s="559"/>
      <c r="AM2" s="1038" t="s">
        <v>510</v>
      </c>
      <c r="AN2" s="1038"/>
      <c r="AO2" s="1038"/>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9"/>
      <c r="Z3" s="1030"/>
      <c r="AA3" s="1031"/>
      <c r="AB3" s="1035"/>
      <c r="AC3" s="1036"/>
      <c r="AD3" s="1037"/>
      <c r="AE3" s="923"/>
      <c r="AF3" s="923"/>
      <c r="AG3" s="923"/>
      <c r="AH3" s="923"/>
      <c r="AI3" s="923"/>
      <c r="AJ3" s="923"/>
      <c r="AK3" s="923"/>
      <c r="AL3" s="410"/>
      <c r="AM3" s="923"/>
      <c r="AN3" s="923"/>
      <c r="AO3" s="923"/>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5"/>
      <c r="I4" s="1005"/>
      <c r="J4" s="1005"/>
      <c r="K4" s="1005"/>
      <c r="L4" s="1005"/>
      <c r="M4" s="1005"/>
      <c r="N4" s="1005"/>
      <c r="O4" s="1006"/>
      <c r="P4" s="108"/>
      <c r="Q4" s="1013"/>
      <c r="R4" s="1013"/>
      <c r="S4" s="1013"/>
      <c r="T4" s="1013"/>
      <c r="U4" s="1013"/>
      <c r="V4" s="1013"/>
      <c r="W4" s="1013"/>
      <c r="X4" s="1014"/>
      <c r="Y4" s="1023" t="s">
        <v>12</v>
      </c>
      <c r="Z4" s="1024"/>
      <c r="AA4" s="1025"/>
      <c r="AB4" s="463"/>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49" t="s">
        <v>54</v>
      </c>
      <c r="Z5" s="1020"/>
      <c r="AA5" s="1021"/>
      <c r="AB5" s="525"/>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8"/>
      <c r="Z9" s="828"/>
      <c r="AA9" s="829"/>
      <c r="AB9" s="1032" t="s">
        <v>11</v>
      </c>
      <c r="AC9" s="1033"/>
      <c r="AD9" s="1034"/>
      <c r="AE9" s="1038" t="s">
        <v>391</v>
      </c>
      <c r="AF9" s="1038"/>
      <c r="AG9" s="1038"/>
      <c r="AH9" s="1038"/>
      <c r="AI9" s="1038" t="s">
        <v>413</v>
      </c>
      <c r="AJ9" s="1038"/>
      <c r="AK9" s="1038"/>
      <c r="AL9" s="559"/>
      <c r="AM9" s="1038" t="s">
        <v>510</v>
      </c>
      <c r="AN9" s="1038"/>
      <c r="AO9" s="1038"/>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9"/>
      <c r="Z10" s="1030"/>
      <c r="AA10" s="1031"/>
      <c r="AB10" s="1035"/>
      <c r="AC10" s="1036"/>
      <c r="AD10" s="1037"/>
      <c r="AE10" s="923"/>
      <c r="AF10" s="923"/>
      <c r="AG10" s="923"/>
      <c r="AH10" s="923"/>
      <c r="AI10" s="923"/>
      <c r="AJ10" s="923"/>
      <c r="AK10" s="923"/>
      <c r="AL10" s="410"/>
      <c r="AM10" s="923"/>
      <c r="AN10" s="923"/>
      <c r="AO10" s="923"/>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3"/>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49" t="s">
        <v>54</v>
      </c>
      <c r="Z12" s="1020"/>
      <c r="AA12" s="1021"/>
      <c r="AB12" s="525"/>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8"/>
      <c r="Z16" s="828"/>
      <c r="AA16" s="829"/>
      <c r="AB16" s="1032" t="s">
        <v>11</v>
      </c>
      <c r="AC16" s="1033"/>
      <c r="AD16" s="1034"/>
      <c r="AE16" s="1038" t="s">
        <v>391</v>
      </c>
      <c r="AF16" s="1038"/>
      <c r="AG16" s="1038"/>
      <c r="AH16" s="1038"/>
      <c r="AI16" s="1038" t="s">
        <v>413</v>
      </c>
      <c r="AJ16" s="1038"/>
      <c r="AK16" s="1038"/>
      <c r="AL16" s="559"/>
      <c r="AM16" s="1038" t="s">
        <v>510</v>
      </c>
      <c r="AN16" s="1038"/>
      <c r="AO16" s="1038"/>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9"/>
      <c r="Z17" s="1030"/>
      <c r="AA17" s="1031"/>
      <c r="AB17" s="1035"/>
      <c r="AC17" s="1036"/>
      <c r="AD17" s="1037"/>
      <c r="AE17" s="923"/>
      <c r="AF17" s="923"/>
      <c r="AG17" s="923"/>
      <c r="AH17" s="923"/>
      <c r="AI17" s="923"/>
      <c r="AJ17" s="923"/>
      <c r="AK17" s="923"/>
      <c r="AL17" s="410"/>
      <c r="AM17" s="923"/>
      <c r="AN17" s="923"/>
      <c r="AO17" s="923"/>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3"/>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49" t="s">
        <v>54</v>
      </c>
      <c r="Z19" s="1020"/>
      <c r="AA19" s="1021"/>
      <c r="AB19" s="525"/>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8"/>
      <c r="Z23" s="828"/>
      <c r="AA23" s="829"/>
      <c r="AB23" s="1032" t="s">
        <v>11</v>
      </c>
      <c r="AC23" s="1033"/>
      <c r="AD23" s="1034"/>
      <c r="AE23" s="1038" t="s">
        <v>391</v>
      </c>
      <c r="AF23" s="1038"/>
      <c r="AG23" s="1038"/>
      <c r="AH23" s="1038"/>
      <c r="AI23" s="1038" t="s">
        <v>413</v>
      </c>
      <c r="AJ23" s="1038"/>
      <c r="AK23" s="1038"/>
      <c r="AL23" s="559"/>
      <c r="AM23" s="1038" t="s">
        <v>510</v>
      </c>
      <c r="AN23" s="1038"/>
      <c r="AO23" s="1038"/>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9"/>
      <c r="Z24" s="1030"/>
      <c r="AA24" s="1031"/>
      <c r="AB24" s="1035"/>
      <c r="AC24" s="1036"/>
      <c r="AD24" s="1037"/>
      <c r="AE24" s="923"/>
      <c r="AF24" s="923"/>
      <c r="AG24" s="923"/>
      <c r="AH24" s="923"/>
      <c r="AI24" s="923"/>
      <c r="AJ24" s="923"/>
      <c r="AK24" s="923"/>
      <c r="AL24" s="410"/>
      <c r="AM24" s="923"/>
      <c r="AN24" s="923"/>
      <c r="AO24" s="923"/>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3"/>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49" t="s">
        <v>54</v>
      </c>
      <c r="Z26" s="1020"/>
      <c r="AA26" s="1021"/>
      <c r="AB26" s="525"/>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8"/>
      <c r="Z30" s="828"/>
      <c r="AA30" s="829"/>
      <c r="AB30" s="1032" t="s">
        <v>11</v>
      </c>
      <c r="AC30" s="1033"/>
      <c r="AD30" s="1034"/>
      <c r="AE30" s="1038" t="s">
        <v>391</v>
      </c>
      <c r="AF30" s="1038"/>
      <c r="AG30" s="1038"/>
      <c r="AH30" s="1038"/>
      <c r="AI30" s="1038" t="s">
        <v>413</v>
      </c>
      <c r="AJ30" s="1038"/>
      <c r="AK30" s="1038"/>
      <c r="AL30" s="559"/>
      <c r="AM30" s="1038" t="s">
        <v>510</v>
      </c>
      <c r="AN30" s="1038"/>
      <c r="AO30" s="1038"/>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9"/>
      <c r="Z31" s="1030"/>
      <c r="AA31" s="1031"/>
      <c r="AB31" s="1035"/>
      <c r="AC31" s="1036"/>
      <c r="AD31" s="1037"/>
      <c r="AE31" s="923"/>
      <c r="AF31" s="923"/>
      <c r="AG31" s="923"/>
      <c r="AH31" s="923"/>
      <c r="AI31" s="923"/>
      <c r="AJ31" s="923"/>
      <c r="AK31" s="923"/>
      <c r="AL31" s="410"/>
      <c r="AM31" s="923"/>
      <c r="AN31" s="923"/>
      <c r="AO31" s="923"/>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3"/>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49" t="s">
        <v>54</v>
      </c>
      <c r="Z33" s="1020"/>
      <c r="AA33" s="1021"/>
      <c r="AB33" s="525"/>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8"/>
      <c r="Z37" s="828"/>
      <c r="AA37" s="829"/>
      <c r="AB37" s="1032" t="s">
        <v>11</v>
      </c>
      <c r="AC37" s="1033"/>
      <c r="AD37" s="1034"/>
      <c r="AE37" s="1038" t="s">
        <v>391</v>
      </c>
      <c r="AF37" s="1038"/>
      <c r="AG37" s="1038"/>
      <c r="AH37" s="1038"/>
      <c r="AI37" s="1038" t="s">
        <v>413</v>
      </c>
      <c r="AJ37" s="1038"/>
      <c r="AK37" s="1038"/>
      <c r="AL37" s="559"/>
      <c r="AM37" s="1038" t="s">
        <v>510</v>
      </c>
      <c r="AN37" s="1038"/>
      <c r="AO37" s="1038"/>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9"/>
      <c r="Z38" s="1030"/>
      <c r="AA38" s="1031"/>
      <c r="AB38" s="1035"/>
      <c r="AC38" s="1036"/>
      <c r="AD38" s="1037"/>
      <c r="AE38" s="923"/>
      <c r="AF38" s="923"/>
      <c r="AG38" s="923"/>
      <c r="AH38" s="923"/>
      <c r="AI38" s="923"/>
      <c r="AJ38" s="923"/>
      <c r="AK38" s="923"/>
      <c r="AL38" s="410"/>
      <c r="AM38" s="923"/>
      <c r="AN38" s="923"/>
      <c r="AO38" s="923"/>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3"/>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49" t="s">
        <v>54</v>
      </c>
      <c r="Z40" s="1020"/>
      <c r="AA40" s="1021"/>
      <c r="AB40" s="525"/>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8"/>
      <c r="Z44" s="828"/>
      <c r="AA44" s="829"/>
      <c r="AB44" s="1032" t="s">
        <v>11</v>
      </c>
      <c r="AC44" s="1033"/>
      <c r="AD44" s="1034"/>
      <c r="AE44" s="1038" t="s">
        <v>391</v>
      </c>
      <c r="AF44" s="1038"/>
      <c r="AG44" s="1038"/>
      <c r="AH44" s="1038"/>
      <c r="AI44" s="1038" t="s">
        <v>413</v>
      </c>
      <c r="AJ44" s="1038"/>
      <c r="AK44" s="1038"/>
      <c r="AL44" s="559"/>
      <c r="AM44" s="1038" t="s">
        <v>510</v>
      </c>
      <c r="AN44" s="1038"/>
      <c r="AO44" s="1038"/>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9"/>
      <c r="Z45" s="1030"/>
      <c r="AA45" s="1031"/>
      <c r="AB45" s="1035"/>
      <c r="AC45" s="1036"/>
      <c r="AD45" s="1037"/>
      <c r="AE45" s="923"/>
      <c r="AF45" s="923"/>
      <c r="AG45" s="923"/>
      <c r="AH45" s="923"/>
      <c r="AI45" s="923"/>
      <c r="AJ45" s="923"/>
      <c r="AK45" s="923"/>
      <c r="AL45" s="410"/>
      <c r="AM45" s="923"/>
      <c r="AN45" s="923"/>
      <c r="AO45" s="923"/>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3"/>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49" t="s">
        <v>54</v>
      </c>
      <c r="Z47" s="1020"/>
      <c r="AA47" s="1021"/>
      <c r="AB47" s="525"/>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8"/>
      <c r="Z51" s="828"/>
      <c r="AA51" s="829"/>
      <c r="AB51" s="559" t="s">
        <v>11</v>
      </c>
      <c r="AC51" s="1033"/>
      <c r="AD51" s="1034"/>
      <c r="AE51" s="1038" t="s">
        <v>391</v>
      </c>
      <c r="AF51" s="1038"/>
      <c r="AG51" s="1038"/>
      <c r="AH51" s="1038"/>
      <c r="AI51" s="1038" t="s">
        <v>413</v>
      </c>
      <c r="AJ51" s="1038"/>
      <c r="AK51" s="1038"/>
      <c r="AL51" s="559"/>
      <c r="AM51" s="1038" t="s">
        <v>510</v>
      </c>
      <c r="AN51" s="1038"/>
      <c r="AO51" s="1038"/>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9"/>
      <c r="Z52" s="1030"/>
      <c r="AA52" s="1031"/>
      <c r="AB52" s="1035"/>
      <c r="AC52" s="1036"/>
      <c r="AD52" s="1037"/>
      <c r="AE52" s="923"/>
      <c r="AF52" s="923"/>
      <c r="AG52" s="923"/>
      <c r="AH52" s="923"/>
      <c r="AI52" s="923"/>
      <c r="AJ52" s="923"/>
      <c r="AK52" s="923"/>
      <c r="AL52" s="410"/>
      <c r="AM52" s="923"/>
      <c r="AN52" s="923"/>
      <c r="AO52" s="923"/>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3"/>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49" t="s">
        <v>54</v>
      </c>
      <c r="Z54" s="1020"/>
      <c r="AA54" s="1021"/>
      <c r="AB54" s="525"/>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8"/>
      <c r="Z58" s="828"/>
      <c r="AA58" s="829"/>
      <c r="AB58" s="1032" t="s">
        <v>11</v>
      </c>
      <c r="AC58" s="1033"/>
      <c r="AD58" s="1034"/>
      <c r="AE58" s="1038" t="s">
        <v>391</v>
      </c>
      <c r="AF58" s="1038"/>
      <c r="AG58" s="1038"/>
      <c r="AH58" s="1038"/>
      <c r="AI58" s="1038" t="s">
        <v>413</v>
      </c>
      <c r="AJ58" s="1038"/>
      <c r="AK58" s="1038"/>
      <c r="AL58" s="559"/>
      <c r="AM58" s="1038" t="s">
        <v>510</v>
      </c>
      <c r="AN58" s="1038"/>
      <c r="AO58" s="1038"/>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9"/>
      <c r="Z59" s="1030"/>
      <c r="AA59" s="1031"/>
      <c r="AB59" s="1035"/>
      <c r="AC59" s="1036"/>
      <c r="AD59" s="1037"/>
      <c r="AE59" s="923"/>
      <c r="AF59" s="923"/>
      <c r="AG59" s="923"/>
      <c r="AH59" s="923"/>
      <c r="AI59" s="923"/>
      <c r="AJ59" s="923"/>
      <c r="AK59" s="923"/>
      <c r="AL59" s="410"/>
      <c r="AM59" s="923"/>
      <c r="AN59" s="923"/>
      <c r="AO59" s="923"/>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3"/>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49" t="s">
        <v>54</v>
      </c>
      <c r="Z61" s="1020"/>
      <c r="AA61" s="1021"/>
      <c r="AB61" s="525"/>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8"/>
      <c r="Z65" s="828"/>
      <c r="AA65" s="829"/>
      <c r="AB65" s="1032" t="s">
        <v>11</v>
      </c>
      <c r="AC65" s="1033"/>
      <c r="AD65" s="1034"/>
      <c r="AE65" s="1038" t="s">
        <v>391</v>
      </c>
      <c r="AF65" s="1038"/>
      <c r="AG65" s="1038"/>
      <c r="AH65" s="1038"/>
      <c r="AI65" s="1038" t="s">
        <v>413</v>
      </c>
      <c r="AJ65" s="1038"/>
      <c r="AK65" s="1038"/>
      <c r="AL65" s="559"/>
      <c r="AM65" s="1038" t="s">
        <v>510</v>
      </c>
      <c r="AN65" s="1038"/>
      <c r="AO65" s="1038"/>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9"/>
      <c r="Z66" s="1030"/>
      <c r="AA66" s="1031"/>
      <c r="AB66" s="1035"/>
      <c r="AC66" s="1036"/>
      <c r="AD66" s="1037"/>
      <c r="AE66" s="923"/>
      <c r="AF66" s="923"/>
      <c r="AG66" s="923"/>
      <c r="AH66" s="923"/>
      <c r="AI66" s="923"/>
      <c r="AJ66" s="923"/>
      <c r="AK66" s="923"/>
      <c r="AL66" s="410"/>
      <c r="AM66" s="923"/>
      <c r="AN66" s="923"/>
      <c r="AO66" s="923"/>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3"/>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49" t="s">
        <v>54</v>
      </c>
      <c r="Z68" s="1020"/>
      <c r="AA68" s="1021"/>
      <c r="AB68" s="525"/>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49" t="s">
        <v>13</v>
      </c>
      <c r="Z69" s="1020"/>
      <c r="AA69" s="1021"/>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5"/>
      <c r="Z4" s="386"/>
      <c r="AA4" s="386"/>
      <c r="AB4" s="804"/>
      <c r="AC4" s="672"/>
      <c r="AD4" s="673"/>
      <c r="AE4" s="673"/>
      <c r="AF4" s="673"/>
      <c r="AG4" s="674"/>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1"/>
      <c r="B15" s="1052"/>
      <c r="C15" s="1052"/>
      <c r="D15" s="1052"/>
      <c r="E15" s="1052"/>
      <c r="F15" s="1053"/>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51"/>
      <c r="B16" s="1052"/>
      <c r="C16" s="1052"/>
      <c r="D16" s="1052"/>
      <c r="E16" s="1052"/>
      <c r="F16" s="1053"/>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5"/>
      <c r="Z17" s="386"/>
      <c r="AA17" s="386"/>
      <c r="AB17" s="804"/>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1"/>
      <c r="B28" s="1052"/>
      <c r="C28" s="1052"/>
      <c r="D28" s="1052"/>
      <c r="E28" s="1052"/>
      <c r="F28" s="1053"/>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51"/>
      <c r="B29" s="1052"/>
      <c r="C29" s="1052"/>
      <c r="D29" s="1052"/>
      <c r="E29" s="1052"/>
      <c r="F29" s="1053"/>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5"/>
      <c r="Z30" s="386"/>
      <c r="AA30" s="386"/>
      <c r="AB30" s="804"/>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1"/>
      <c r="B41" s="1052"/>
      <c r="C41" s="1052"/>
      <c r="D41" s="1052"/>
      <c r="E41" s="1052"/>
      <c r="F41" s="1053"/>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51"/>
      <c r="B42" s="1052"/>
      <c r="C42" s="1052"/>
      <c r="D42" s="1052"/>
      <c r="E42" s="1052"/>
      <c r="F42" s="1053"/>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5"/>
      <c r="Z43" s="386"/>
      <c r="AA43" s="386"/>
      <c r="AB43" s="804"/>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51"/>
      <c r="B56" s="1052"/>
      <c r="C56" s="1052"/>
      <c r="D56" s="1052"/>
      <c r="E56" s="1052"/>
      <c r="F56" s="1053"/>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5"/>
      <c r="Z57" s="386"/>
      <c r="AA57" s="386"/>
      <c r="AB57" s="804"/>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1"/>
      <c r="B68" s="1052"/>
      <c r="C68" s="1052"/>
      <c r="D68" s="1052"/>
      <c r="E68" s="1052"/>
      <c r="F68" s="1053"/>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51"/>
      <c r="B69" s="1052"/>
      <c r="C69" s="1052"/>
      <c r="D69" s="1052"/>
      <c r="E69" s="1052"/>
      <c r="F69" s="1053"/>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5"/>
      <c r="Z70" s="386"/>
      <c r="AA70" s="386"/>
      <c r="AB70" s="804"/>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1"/>
      <c r="B81" s="1052"/>
      <c r="C81" s="1052"/>
      <c r="D81" s="1052"/>
      <c r="E81" s="1052"/>
      <c r="F81" s="1053"/>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51"/>
      <c r="B82" s="1052"/>
      <c r="C82" s="1052"/>
      <c r="D82" s="1052"/>
      <c r="E82" s="1052"/>
      <c r="F82" s="1053"/>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5"/>
      <c r="Z83" s="386"/>
      <c r="AA83" s="386"/>
      <c r="AB83" s="804"/>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1"/>
      <c r="B94" s="1052"/>
      <c r="C94" s="1052"/>
      <c r="D94" s="1052"/>
      <c r="E94" s="1052"/>
      <c r="F94" s="1053"/>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51"/>
      <c r="B95" s="1052"/>
      <c r="C95" s="1052"/>
      <c r="D95" s="1052"/>
      <c r="E95" s="1052"/>
      <c r="F95" s="1053"/>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5"/>
      <c r="Z96" s="386"/>
      <c r="AA96" s="386"/>
      <c r="AB96" s="804"/>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51"/>
      <c r="B109" s="1052"/>
      <c r="C109" s="1052"/>
      <c r="D109" s="1052"/>
      <c r="E109" s="1052"/>
      <c r="F109" s="1053"/>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4"/>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1"/>
      <c r="B121" s="1052"/>
      <c r="C121" s="1052"/>
      <c r="D121" s="1052"/>
      <c r="E121" s="1052"/>
      <c r="F121" s="1053"/>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51"/>
      <c r="B122" s="1052"/>
      <c r="C122" s="1052"/>
      <c r="D122" s="1052"/>
      <c r="E122" s="1052"/>
      <c r="F122" s="1053"/>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4"/>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1"/>
      <c r="B134" s="1052"/>
      <c r="C134" s="1052"/>
      <c r="D134" s="1052"/>
      <c r="E134" s="1052"/>
      <c r="F134" s="1053"/>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51"/>
      <c r="B135" s="1052"/>
      <c r="C135" s="1052"/>
      <c r="D135" s="1052"/>
      <c r="E135" s="1052"/>
      <c r="F135" s="1053"/>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4"/>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1"/>
      <c r="B147" s="1052"/>
      <c r="C147" s="1052"/>
      <c r="D147" s="1052"/>
      <c r="E147" s="1052"/>
      <c r="F147" s="1053"/>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51"/>
      <c r="B148" s="1052"/>
      <c r="C148" s="1052"/>
      <c r="D148" s="1052"/>
      <c r="E148" s="1052"/>
      <c r="F148" s="1053"/>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4"/>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51"/>
      <c r="B162" s="1052"/>
      <c r="C162" s="1052"/>
      <c r="D162" s="1052"/>
      <c r="E162" s="1052"/>
      <c r="F162" s="1053"/>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4"/>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1"/>
      <c r="B174" s="1052"/>
      <c r="C174" s="1052"/>
      <c r="D174" s="1052"/>
      <c r="E174" s="1052"/>
      <c r="F174" s="1053"/>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51"/>
      <c r="B175" s="1052"/>
      <c r="C175" s="1052"/>
      <c r="D175" s="1052"/>
      <c r="E175" s="1052"/>
      <c r="F175" s="1053"/>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4"/>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1"/>
      <c r="B187" s="1052"/>
      <c r="C187" s="1052"/>
      <c r="D187" s="1052"/>
      <c r="E187" s="1052"/>
      <c r="F187" s="1053"/>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51"/>
      <c r="B188" s="1052"/>
      <c r="C188" s="1052"/>
      <c r="D188" s="1052"/>
      <c r="E188" s="1052"/>
      <c r="F188" s="1053"/>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4"/>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1"/>
      <c r="B200" s="1052"/>
      <c r="C200" s="1052"/>
      <c r="D200" s="1052"/>
      <c r="E200" s="1052"/>
      <c r="F200" s="1053"/>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51"/>
      <c r="B201" s="1052"/>
      <c r="C201" s="1052"/>
      <c r="D201" s="1052"/>
      <c r="E201" s="1052"/>
      <c r="F201" s="1053"/>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4"/>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51"/>
      <c r="B215" s="1052"/>
      <c r="C215" s="1052"/>
      <c r="D215" s="1052"/>
      <c r="E215" s="1052"/>
      <c r="F215" s="1053"/>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4"/>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1"/>
      <c r="B227" s="1052"/>
      <c r="C227" s="1052"/>
      <c r="D227" s="1052"/>
      <c r="E227" s="1052"/>
      <c r="F227" s="1053"/>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51"/>
      <c r="B228" s="1052"/>
      <c r="C228" s="1052"/>
      <c r="D228" s="1052"/>
      <c r="E228" s="1052"/>
      <c r="F228" s="1053"/>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4"/>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1"/>
      <c r="B240" s="1052"/>
      <c r="C240" s="1052"/>
      <c r="D240" s="1052"/>
      <c r="E240" s="1052"/>
      <c r="F240" s="1053"/>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51"/>
      <c r="B241" s="1052"/>
      <c r="C241" s="1052"/>
      <c r="D241" s="1052"/>
      <c r="E241" s="1052"/>
      <c r="F241" s="1053"/>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4"/>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1"/>
      <c r="B253" s="1052"/>
      <c r="C253" s="1052"/>
      <c r="D253" s="1052"/>
      <c r="E253" s="1052"/>
      <c r="F253" s="1053"/>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51"/>
      <c r="B254" s="1052"/>
      <c r="C254" s="1052"/>
      <c r="D254" s="1052"/>
      <c r="E254" s="1052"/>
      <c r="F254" s="1053"/>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4"/>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今井 啓介(imai-keisuke.5c9)</dc:creator>
  <cp:lastModifiedBy>厚生労働省ネットワークシステム</cp:lastModifiedBy>
  <cp:lastPrinted>2021-05-20T08:21:34Z</cp:lastPrinted>
  <dcterms:created xsi:type="dcterms:W3CDTF">2012-03-13T00:50:25Z</dcterms:created>
  <dcterms:modified xsi:type="dcterms:W3CDTF">2021-06-07T08:35:41Z</dcterms:modified>
</cp:coreProperties>
</file>