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2 人開\set\"/>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616" i="3"/>
  <c r="AY606" i="3"/>
  <c r="AY645" i="3"/>
  <c r="AY235"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<sst xmlns="http://schemas.openxmlformats.org/spreadsheetml/2006/main" count="3214" uniqueCount="796">
  <si>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</si>
  <si>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</si>
  <si>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</si>
  <si>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</si>
  <si>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</si>
  <si>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</si>
  <si>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</si>
  <si>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</si>
  <si>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</si>
  <si>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</si>
  <si>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</si>
  <si>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</si>
  <si>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</si>
  <si>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</si>
  <si>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</si>
  <si>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</si>
  <si>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</si>
  <si>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</si>
  <si>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</si>
  <si>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</si>
  <si>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</si>
  <si>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</si>
  <si>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</si>
  <si>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</si>
  <si>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</si>
  <si>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</si>
  <si>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</si>
  <si>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</si>
  <si>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</si>
  <si>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</si>
  <si>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</si>
  <si>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</si>
  <si>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</si>
  <si>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</si>
  <si>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</si>
  <si>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</si>
  <si>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</si>
  <si>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</si>
  <si>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</si>
  <si>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</si>
  <si>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</si>
  <si>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</si>
  <si>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</si>
  <si>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</si>
  <si>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</si>
  <si>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</si>
  <si>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</si>
  <si>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</si>
  <si>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</si>
  <si>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</si>
  <si>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</si>
  <si>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</si>
  <si>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</si>
  <si>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</si>
  <si>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</si>
  <si>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</si>
  <si>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</si>
  <si>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</si>
  <si>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</si>
  <si>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</si>
  <si>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</si>
  <si>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</si>
  <si>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</si>
  <si>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</si>
  <si>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</si>
  <si>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</si>
  <si>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</si>
  <si>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</si>
  <si>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</si>
  <si>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</si>
  <si>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</si>
  <si>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</si>
  <si>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</si>
  <si>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</si>
  <si>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</si>
  <si>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</si>
  <si>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</si>
  <si>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</si>
  <si>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</si>
  <si>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</si>
  <si>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</si>
  <si>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</si>
  <si>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</si>
  <si>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</si>
  <si>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</si>
  <si>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</si>
  <si>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</si>
  <si>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</si>
  <si>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</si>
  <si>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</si>
  <si>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</si>
  <si>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</si>
  <si>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</si>
  <si>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</si>
  <si>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</si>
  <si>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</si>
  <si>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</si>
  <si>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</si>
  <si>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</si>
  <si>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</si>
  <si>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</si>
  <si>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</si>
  <si>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</si>
  <si>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</si>
  <si>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</si>
  <si>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</si>
  <si>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</si>
  <si>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</si>
  <si>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</si>
  <si>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</si>
  <si>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</si>
  <si>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</si>
  <si>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</si>
  <si>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</si>
  <si>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</si>
  <si>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</si>
  <si>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</si>
  <si>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</si>
  <si>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</si>
  <si>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</si>
  <si>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</si>
  <si>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</si>
  <si>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</si>
  <si>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</si>
  <si>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</si>
  <si>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</si>
  <si>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</si>
  <si>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</si>
  <si>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</si>
  <si>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</si>
  <si>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</si>
  <si>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</si>
  <si>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</si>
  <si>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</si>
  <si>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</si>
  <si>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</si>
  <si>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</si>
  <si>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</si>
  <si>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</si>
  <si>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</si>
  <si>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</si>
  <si>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</si>
  <si>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</si>
  <si>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</si>
  <si>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</si>
  <si>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</si>
  <si>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</si>
  <si>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</si>
  <si>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</si>
  <si>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</si>
  <si>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</si>
  <si>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</si>
  <si>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</si>
  <si>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</si>
  <si>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</si>
  <si>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</si>
  <si>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</si>
  <si>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</si>
  <si>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</si>
  <si>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</si>
  <si>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</si>
  <si>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</si>
  <si>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</si>
  <si>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</si>
  <si>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</si>
  <si>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</si>
  <si>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</si>
  <si>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</si>
  <si>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</si>
  <si>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</si>
  <si>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</si>
  <si>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</si>
  <si>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</si>
  <si>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</si>
  <si>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</si>
  <si>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</si>
  <si>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</si>
  <si>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</si>
  <si>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</si>
  <si>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</si>
  <si>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</si>
  <si>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</si>
  <si>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</si>
  <si>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</si>
  <si>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</si>
  <si>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</si>
  <si>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</si>
  <si>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</si>
  <si>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</si>
  <si>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</si>
  <si>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</si>
  <si>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</si>
  <si>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</si>
  <si>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</si>
  <si>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</si>
  <si>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</si>
  <si>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</si>
  <si>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</si>
  <si>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</si>
  <si>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</si>
  <si>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</si>
  <si>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</si>
  <si>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</si>
  <si>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</si>
  <si>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</si>
  <si>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</si>
  <si>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</si>
  <si>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</si>
  <si>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</si>
  <si>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</si>
  <si>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</si>
  <si>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</si>
  <si>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</si>
  <si>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</si>
  <si>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</si>
  <si>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</si>
  <si>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</si>
  <si>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</si>
  <si>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</si>
  <si>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</si>
  <si>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</si>
  <si>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</si>
  <si>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</si>
  <si>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</si>
  <si>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</si>
  <si>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</si>
  <si>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</si>
  <si>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</si>
  <si>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</si>
  <si>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</si>
  <si>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</si>
  <si>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</si>
  <si>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</si>
  <si>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</si>
  <si>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</si>
  <si>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</si>
  <si>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</si>
  <si>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</si>
  <si>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</si>
  <si>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</si>
  <si>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</si>
  <si>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</si>
  <si>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</si>
  <si>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</si>
  <si>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</si>
  <si>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</si>
  <si>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</si>
  <si>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</si>
  <si>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</si>
  <si>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</si>
  <si>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</si>
  <si>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</si>
  <si>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</si>
  <si>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</si>
  <si>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</si>
  <si>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</si>
  <si>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</si>
  <si>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</si>
  <si>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</si>
  <si>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</si>
  <si>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</si>
  <si>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</si>
  <si>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</si>
  <si>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</si>
  <si>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</si>
  <si>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</si>
  <si>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</si>
  <si>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</si>
  <si>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</si>
  <si>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</si>
  <si>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</si>
  <si>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</si>
  <si>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</si>
  <si>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</si>
  <si>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</si>
  <si>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</si>
  <si>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</si>
  <si>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</si>
  <si>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</si>
  <si>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</si>
  <si>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</si>
  <si>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</si>
  <si>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</si>
  <si>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</si>
  <si>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</si>
  <si>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</si>
  <si>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</si>
  <si>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</si>
  <si>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</si>
  <si>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</si>
  <si>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</si>
  <si>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</si>
  <si>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</si>
  <si>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</si>
  <si>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</si>
  <si>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</si>
  <si>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</si>
  <si>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</si>
  <si>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</si>
  <si>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</si>
  <si>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</si>
  <si>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</si>
  <si>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</si>
  <si>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</si>
  <si>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</si>
  <si>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</si>
  <si>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</si>
  <si>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</si>
  <si>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</si>
  <si>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</si>
  <si>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</si>
  <si>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</si>
  <si>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</si>
  <si>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</si>
  <si>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</si>
  <si>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</si>
  <si>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</si>
  <si>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</si>
  <si>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</si>
  <si>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</si>
  <si>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</si>
  <si>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</si>
  <si>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</si>
  <si>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</si>
  <si>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</si>
  <si>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</si>
  <si>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</si>
  <si>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</si>
  <si>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</si>
  <si>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</si>
  <si>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</si>
  <si>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</si>
  <si>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</si>
  <si>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</si>
  <si>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</si>
  <si>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</si>
  <si>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</si>
  <si>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</si>
  <si>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</si>
  <si>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</si>
  <si>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</si>
  <si>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</si>
  <si>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</si>
  <si>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</si>
  <si>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</si>
  <si>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</si>
  <si>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</si>
  <si>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</si>
  <si>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</si>
  <si>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</si>
  <si>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</si>
  <si>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</si>
  <si>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</si>
  <si>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</si>
  <si>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</si>
  <si>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</si>
  <si>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</si>
  <si>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</si>
  <si>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</si>
  <si>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</si>
  <si>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</si>
  <si>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</si>
  <si>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</si>
  <si>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</si>
  <si>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</si>
  <si>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</si>
  <si>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</si>
  <si>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</si>
  <si>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</si>
  <si>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</si>
  <si>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</si>
  <si>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</si>
  <si>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</si>
  <si>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</si>
  <si>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</si>
  <si>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</si>
  <si>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</si>
  <si>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</si>
  <si>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</si>
  <si>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</si>
  <si>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</si>
  <si>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</si>
  <si>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</si>
  <si>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</si>
  <si>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</si>
  <si>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</si>
  <si>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</si>
  <si>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</si>
  <si>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</si>
  <si>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</si>
  <si>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</si>
  <si>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</si>
  <si>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</si>
  <si>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</si>
  <si>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</si>
  <si>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</si>
  <si>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</si>
  <si>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</si>
  <si>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</si>
  <si>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</si>
  <si>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</si>
  <si>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</si>
  <si>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</si>
  <si>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</si>
  <si>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</si>
  <si>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</si>
  <si>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</si>
  <si>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</si>
  <si>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</si>
  <si>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</si>
  <si>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</si>
  <si>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</si>
  <si>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</si>
  <si>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</si>
  <si>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</si>
  <si>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</si>
  <si>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</si>
  <si>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</si>
  <si>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</si>
  <si>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</si>
  <si>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</si>
  <si>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</si>
  <si>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</si>
  <si>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</si>
  <si>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</si>
  <si>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</si>
  <si>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</si>
  <si>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</si>
  <si>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</si>
  <si>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</si>
  <si>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</si>
  <si>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</si>
  <si>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</si>
  <si>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</si>
  <si>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</si>
  <si>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</si>
  <si>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</si>
  <si>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</si>
  <si>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</si>
  <si>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</si>
  <si>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</si>
  <si>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</si>
  <si>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</si>
  <si>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</si>
  <si>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</si>
  <si>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</si>
  <si>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</si>
  <si>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</si>
  <si>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</si>
  <si>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</si>
  <si>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</si>
  <si>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</si>
  <si>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</si>
  <si>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</si>
  <si>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</si>
  <si>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</si>
  <si>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</si>
  <si>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</si>
  <si>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</si>
  <si>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</si>
  <si>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</si>
  <si>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</si>
  <si>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</si>
  <si>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</si>
  <si>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</si>
  <si>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</si>
  <si>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</si>
  <si>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</si>
  <si>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</si>
  <si>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</si>
  <si>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</si>
  <si>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</si>
  <si>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</si>
  <si>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</si>
  <si>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</si>
  <si>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</si>
  <si>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</si>
  <si>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</si>
  <si>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</si>
  <si>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</si>
  <si>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</si>
  <si>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</si>
  <si>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</si>
  <si>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</si>
  <si>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</si>
  <si>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</si>
  <si>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</si>
  <si>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</si>
  <si>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</si>
  <si>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</si>
  <si>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</si>
  <si>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</si>
  <si>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</si>
  <si>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</si>
  <si>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</si>
  <si>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</si>
  <si>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</si>
  <si>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</si>
  <si>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</si>
  <si>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</si>
  <si>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</si>
  <si>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</si>
  <si>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</si>
  <si>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</si>
  <si>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</si>
  <si>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</si>
  <si>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</si>
  <si>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</si>
  <si>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</si>
  <si>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</si>
  <si>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</si>
  <si>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</si>
  <si>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</si>
  <si>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</si>
  <si>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</si>
  <si>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</si>
  <si>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</si>
  <si>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</si>
  <si>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</si>
  <si>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</si>
  <si>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</si>
  <si>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</si>
  <si>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</si>
  <si>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</si>
  <si>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</si>
  <si>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</si>
  <si>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</si>
  <si>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</si>
  <si>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</si>
  <si>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</si>
  <si>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</si>
  <si>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</si>
  <si>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</si>
  <si>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</si>
  <si>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</si>
  <si>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</si>
  <si>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</si>
  <si>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</si>
  <si>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</si>
  <si>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</si>
  <si>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</si>
  <si>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</si>
  <si>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</si>
  <si>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</si>
  <si>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</si>
  <si>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</si>
  <si>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</si>
  <si>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</si>
  <si>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</si>
  <si>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</si>
  <si>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</si>
  <si>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</si>
  <si>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</si>
  <si>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</si>
  <si>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</si>
  <si>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</si>
  <si>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</si>
  <si>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</si>
  <si>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</si>
  <si>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</si>
  <si>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</si>
  <si>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</si>
  <si>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</si>
  <si>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</si>
  <si>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</si>
  <si>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</si>
  <si>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</si>
  <si>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</si>
  <si>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</si>
  <si>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</si>
  <si>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</si>
  <si>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</si>
  <si>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</si>
  <si>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</si>
  <si>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</si>
  <si>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</si>
  <si>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</si>
  <si>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</si>
  <si>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</si>
  <si>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</si>
  <si>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</si>
  <si>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</si>
  <si>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</si>
  <si>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</si>
  <si>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</si>
  <si>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</si>
  <si>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</si>
  <si>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</si>
  <si>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</si>
  <si>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</si>
  <si>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</si>
  <si>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</si>
  <si>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</si>
  <si>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</si>
  <si>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</si>
  <si>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</si>
  <si>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</si>
  <si>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</si>
  <si>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</si>
  <si>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</si>
  <si>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</si>
  <si>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</si>
  <si>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</si>
  <si>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</si>
  <si>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</si>
  <si>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</si>
  <si>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</si>
  <si>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</si>
  <si>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</si>
  <si>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</si>
  <si>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</si>
  <si>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</si>
  <si>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</si>
  <si>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</si>
  <si>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</si>
  <si>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</si>
  <si>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</si>
  <si>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</si>
  <si>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</si>
  <si>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</si>
  <si>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</si>
  <si>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</si>
  <si>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</si>
  <si>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</si>
  <si>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</si>
  <si>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</si>
  <si>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</si>
  <si>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</si>
  <si>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</si>
  <si>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</si>
  <si>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</si>
  <si>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</si>
  <si>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</si>
  <si>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</si>
  <si>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</si>
  <si>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</si>
  <si>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</si>
  <si>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</si>
  <si>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</si>
  <si>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</si>
  <si>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</si>
  <si>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</si>
  <si>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</si>
  <si>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</si>
  <si>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</si>
  <si>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</si>
  <si>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</si>
  <si>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</si>
  <si>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</si>
  <si>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</si>
  <si>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</si>
  <si>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</si>
  <si>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</si>
  <si>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</si>
  <si>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</si>
  <si>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</si>
  <si>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</si>
  <si>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</si>
  <si>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</si>
  <si>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</si>
  <si>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</si>
  <si>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</si>
  <si>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</si>
  <si>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</si>
  <si>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</si>
  <si>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</si>
  <si>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</si>
  <si>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</si>
  <si>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</si>
  <si>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</si>
  <si>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</si>
  <si>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</si>
  <si>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</si>
  <si>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</si>
  <si>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</si>
  <si>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</si>
  <si>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</si>
  <si>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</si>
  <si>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</si>
  <si>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</si>
  <si>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</si>
  <si>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</si>
  <si>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</si>
  <si>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</si>
  <si>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</si>
  <si>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</si>
  <si>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</si>
  <si>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</si>
  <si>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</si>
  <si>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</si>
  <si>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</si>
  <si>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</si>
  <si>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</si>
  <si>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</si>
  <si>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</si>
  <si>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</si>
  <si>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</si>
  <si>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</si>
  <si>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</si>
  <si>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</si>
  <si>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</si>
  <si>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</si>
  <si>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</si>
  <si>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</si>
  <si>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</si>
  <si>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</si>
  <si>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</si>
  <si>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</si>
  <si>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</si>
  <si>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</si>
  <si>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</si>
  <si>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人材開発支援助成金</t>
  </si>
  <si>
    <t>人材開発統括官</t>
  </si>
  <si>
    <t>平成13年度</t>
  </si>
  <si>
    <t>終了予定なし</t>
  </si>
  <si>
    <t>若年者・キャリア形成支援担当参事官付企業内人材開発支援室</t>
  </si>
  <si>
    <t>労働者の職業生活設計の全期間を通じて段階的かつ体系的な職業能力開発を促進し、企業内における労働者のキャリア形成の効果的な促進に資することを目的とする。</t>
  </si>
  <si>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</si>
  <si>
    <t>-</t>
  </si>
  <si>
    <t>雇用安定等給付金</t>
  </si>
  <si>
    <t>諸謝金</t>
  </si>
  <si>
    <t>庁費</t>
  </si>
  <si>
    <t>委員等旅費</t>
  </si>
  <si>
    <t>職員旅費</t>
  </si>
  <si>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</si>
  <si>
    <t>厚生労働省人材開発統括官調べ</t>
  </si>
  <si>
    <t>助成対象の訓練の実施及び人材育成制度の導入によりキャリア形成につながったとする従業員の割合が90％以上</t>
  </si>
  <si>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</si>
  <si>
    <t>助成対象となった従業員について、訓練終了後の評価を反映して処遇の向上、職務拡大等を実施した（実施する予定も含む）事業主の割合（アンケート調査を実施し、訓練終了後の評価を反映して処遇の向上、職務拡大等を実施した事業主の数／アンケート調査に回答した事業主の数）</t>
  </si>
  <si>
    <t>特定訓練コースに対する助成措置が、訓練受講の目的の達成に役立ったとする事業主の割合が90％以上</t>
  </si>
  <si>
    <t>特定訓練コースに対する助成措置が、訓練受講の目的に役立ったとする事業主の割合（アンケート調査を実施し、特定訓練コースに対する助成措置が、訓練受講の目的の達成に役立ったとする事業主の数／アンケート調査に回答した事業主の数）</t>
  </si>
  <si>
    <t>☑</t>
  </si>
  <si>
    <t>支給決定件数</t>
  </si>
  <si>
    <t>件</t>
  </si>
  <si>
    <t>単位当たりコスト＝X／Y
X:「執行額」
Y:「支給決定件数」　　　　　　　　　　　　　　</t>
    <phoneticPr fontId="5"/>
  </si>
  <si>
    <t>千円</t>
  </si>
  <si>
    <t>　　X/Y</t>
    <phoneticPr fontId="5"/>
  </si>
  <si>
    <t>35,196,713
千円
／71,291件</t>
  </si>
  <si>
    <t>30,024,206
千円
／56,663件</t>
  </si>
  <si>
    <t>多様な職業能力開発の機会を確保すること（Ⅵー１）</t>
  </si>
  <si>
    <t>多様な職業能力開発の機会を確保し、生産性の向上に向けた人材育成を強化すること（Ⅵー１ー１）</t>
  </si>
  <si>
    <t>人材開発支援助成金（復興関連事業）</t>
  </si>
  <si>
    <t>784</t>
  </si>
  <si>
    <t>708</t>
  </si>
  <si>
    <t>624</t>
  </si>
  <si>
    <t>590</t>
  </si>
  <si>
    <t>596</t>
  </si>
  <si>
    <t>601</t>
  </si>
  <si>
    <t>588</t>
  </si>
  <si>
    <t>610</t>
  </si>
  <si>
    <t>厚生労働省人材開発統括官付調べ</t>
  </si>
  <si>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</si>
  <si>
    <t>○</t>
  </si>
  <si>
    <t>企業内人材開発支援室長
吉岡　勝利</t>
    <rPh sb="12" eb="14">
      <t>ヨシオカ</t>
    </rPh>
    <rPh sb="15" eb="17">
      <t>カツトシ</t>
    </rPh>
    <phoneticPr fontId="5"/>
  </si>
  <si>
    <t>厚労</t>
  </si>
  <si>
    <t>本助成措置が企業内で人材を育成しようとする契機となった旨の評価が得られた割合が90％以上</t>
    <phoneticPr fontId="5"/>
  </si>
  <si>
    <t>雇用保険法　第63条第1項第1号、第4号、第5号及び第8号
雇用保険法施行規則　第125条
職業能力開発促進法　第15条の3及び第96条</t>
    <phoneticPr fontId="5"/>
  </si>
  <si>
    <t>第11次職業能力開発基本計画</t>
    <phoneticPr fontId="5"/>
  </si>
  <si>
    <t>助成対象となった従業員について、訓練終了後の評価を反映して処遇の向上、職務反映等を実施した（実施する予定も含む）割合が74％以上</t>
    <phoneticPr fontId="5"/>
  </si>
  <si>
    <t>32,185,867千円
／76,819件</t>
    <rPh sb="10" eb="12">
      <t>センエン</t>
    </rPh>
    <phoneticPr fontId="5"/>
  </si>
  <si>
    <t>本助成金を活用することで、事業主や事業主団体が行う人材育成を促進することにより、多様な職業能力開発機会の確保に一層寄与することができる。</t>
    <phoneticPr fontId="5"/>
  </si>
  <si>
    <t>-</t>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</si>
  <si>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9">
      <t>ジンザイイクセイ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</si>
  <si>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</si>
  <si>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</si>
  <si>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t>
  </si>
  <si>
    <t>無</t>
  </si>
  <si>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</si>
  <si>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</si>
  <si>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</si>
  <si>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事業主等にとってより使いやすい仕組みとなるよう、申請様式の見直し等を行った。</t>
    <rPh sb="0" eb="3">
      <t>ジギョウヌシ</t>
    </rPh>
    <rPh sb="3" eb="4">
      <t>トウ</t>
    </rPh>
    <rPh sb="10" eb="11">
      <t>ツカ</t>
    </rPh>
    <rPh sb="15" eb="17">
      <t>シク</t>
    </rPh>
    <rPh sb="24" eb="26">
      <t>シンセイ</t>
    </rPh>
    <rPh sb="26" eb="28">
      <t>ヨウシキ</t>
    </rPh>
    <rPh sb="29" eb="31">
      <t>ミナオ</t>
    </rPh>
    <rPh sb="32" eb="33">
      <t>トウ</t>
    </rPh>
    <rPh sb="34" eb="35">
      <t>オコナ</t>
    </rPh>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</si>
  <si>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phoneticPr fontId="5"/>
  </si>
  <si>
    <t>助成金</t>
    <rPh sb="0" eb="3">
      <t>ジョセイキン</t>
    </rPh>
    <phoneticPr fontId="5"/>
  </si>
  <si>
    <t>事業主等に対する助成金業務として</t>
    <rPh sb="0" eb="4">
      <t>ジギョウヌシトウ</t>
    </rPh>
    <rPh sb="5" eb="6">
      <t>タイ</t>
    </rPh>
    <rPh sb="8" eb="11">
      <t>ジョセイキン</t>
    </rPh>
    <rPh sb="11" eb="13">
      <t>ギョウム</t>
    </rPh>
    <phoneticPr fontId="5"/>
  </si>
  <si>
    <t>B.法人A</t>
    <rPh sb="2" eb="4">
      <t>ホウジン</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</si>
  <si>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</si>
  <si>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法人A</t>
    <rPh sb="0" eb="2">
      <t>ホウジン</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</si>
  <si>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</si>
  <si>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</si>
  <si>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</si>
  <si>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</si>
  <si>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</si>
  <si>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</si>
  <si>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</si>
  <si>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</si>
  <si>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</si>
  <si>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</si>
  <si>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</si>
  <si>
    <t>支給決定件数が当初の予定を下回ったため。</t>
    <rPh sb="0" eb="2">
      <t>シキュウ</t>
    </rPh>
    <rPh sb="2" eb="4">
      <t>ケッテイ</t>
    </rPh>
    <rPh sb="4" eb="6">
      <t>ケンスウ</t>
    </rPh>
    <rPh sb="7" eb="9">
      <t>トウショ</t>
    </rPh>
    <rPh sb="10" eb="12">
      <t>ヨテイ</t>
    </rPh>
    <rPh sb="13" eb="15">
      <t>シタマワ</t>
    </rPh>
    <phoneticPr fontId="5"/>
  </si>
  <si>
    <t>成果目標は概ね達成しているものの、一部のコースで目標を達成することができなかった。</t>
    <rPh sb="0" eb="2">
      <t>セイカ</t>
    </rPh>
    <rPh sb="2" eb="4">
      <t>モクヒョウ</t>
    </rPh>
    <rPh sb="5" eb="6">
      <t>オオム</t>
    </rPh>
    <rPh sb="7" eb="9">
      <t>タッセイ</t>
    </rPh>
    <rPh sb="17" eb="19">
      <t>イチブ</t>
    </rPh>
    <rPh sb="24" eb="26">
      <t>モクヒョウ</t>
    </rPh>
    <rPh sb="27" eb="29">
      <t>タッセイ</t>
    </rPh>
    <phoneticPr fontId="5"/>
  </si>
  <si>
    <t>有期実習型訓練修了後の正規雇用労働者等となった者の割合（訓練修了後に正規雇用労働者等となった者の数／訓練修了者数）</t>
    <phoneticPr fontId="5"/>
  </si>
  <si>
    <t>特別育成訓練コースにより、有期契約労働者等の正規雇用労働者等への転換または処遇の改善が図られたとする事業主の割合　90％以上</t>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</si>
  <si>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</si>
  <si>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A.○○労働局</t>
    <rPh sb="4" eb="7">
      <t>ロウドウキョク</t>
    </rPh>
    <phoneticPr fontId="5"/>
  </si>
  <si>
    <t>有期実習型訓練修了後の正規雇用労働者等（正規雇用者及び多様な正社員）となった者の割合　77％以上</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</si>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</sst>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190499</xdr:colOff>
      <xdr:row>18</xdr:row>
      <xdr:rowOff>47626</xdr:rowOff>
    </xdr:from>
    <xdr:to>
      <xdr:col>34</xdr:col>
      <xdr:colOff>59530</xdr:colOff>
      <xdr:row>18</xdr:row>
      <xdr:rowOff>273844</xdr:rowOff>
    </xdr:to>
    <xdr:sp macro="" textlink="">
      <xdr:nvSpPr>
        <xdr:cNvPr id="2" name="テキスト ボックス 1"/>
        <xdr:cNvSpPr txBox="1"/>
      </xdr:nvSpPr>
      <xdr:spPr>
        <a:xfrm>
          <a:off x="6262687" y="7608095"/>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47</xdr:col>
      <xdr:colOff>23813</xdr:colOff>
      <xdr:row>101</xdr:row>
      <xdr:rowOff>35719</xdr:rowOff>
    </xdr:from>
    <xdr:to>
      <xdr:col>49</xdr:col>
      <xdr:colOff>297657</xdr:colOff>
      <xdr:row>101</xdr:row>
      <xdr:rowOff>261937</xdr:rowOff>
    </xdr:to>
    <xdr:sp macro="" textlink="">
      <xdr:nvSpPr>
        <xdr:cNvPr id="5" name="テキスト ボックス 4"/>
        <xdr:cNvSpPr txBox="1"/>
      </xdr:nvSpPr>
      <xdr:spPr>
        <a:xfrm>
          <a:off x="9536907" y="23324344"/>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38</xdr:col>
      <xdr:colOff>71437</xdr:colOff>
      <xdr:row>115</xdr:row>
      <xdr:rowOff>214312</xdr:rowOff>
    </xdr:from>
    <xdr:to>
      <xdr:col>41</xdr:col>
      <xdr:colOff>142875</xdr:colOff>
      <xdr:row>116</xdr:row>
      <xdr:rowOff>142874</xdr:rowOff>
    </xdr:to>
    <xdr:sp macro="" textlink="">
      <xdr:nvSpPr>
        <xdr:cNvPr id="6" name="テキスト ボックス 5"/>
        <xdr:cNvSpPr txBox="1"/>
      </xdr:nvSpPr>
      <xdr:spPr>
        <a:xfrm>
          <a:off x="7762875" y="24098250"/>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32</xdr:col>
      <xdr:colOff>35719</xdr:colOff>
      <xdr:row>711</xdr:row>
      <xdr:rowOff>59532</xdr:rowOff>
    </xdr:from>
    <xdr:to>
      <xdr:col>35</xdr:col>
      <xdr:colOff>107156</xdr:colOff>
      <xdr:row>711</xdr:row>
      <xdr:rowOff>285750</xdr:rowOff>
    </xdr:to>
    <xdr:sp macro="" textlink="">
      <xdr:nvSpPr>
        <xdr:cNvPr id="10" name="テキスト ボックス 9"/>
        <xdr:cNvSpPr txBox="1"/>
      </xdr:nvSpPr>
      <xdr:spPr>
        <a:xfrm>
          <a:off x="6512719" y="38290501"/>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27</xdr:col>
      <xdr:colOff>0</xdr:colOff>
      <xdr:row>725</xdr:row>
      <xdr:rowOff>762000</xdr:rowOff>
    </xdr:from>
    <xdr:to>
      <xdr:col>30</xdr:col>
      <xdr:colOff>71437</xdr:colOff>
      <xdr:row>726</xdr:row>
      <xdr:rowOff>130968</xdr:rowOff>
    </xdr:to>
    <xdr:sp macro="" textlink="">
      <xdr:nvSpPr>
        <xdr:cNvPr id="13" name="テキスト ボックス 12"/>
        <xdr:cNvSpPr txBox="1"/>
      </xdr:nvSpPr>
      <xdr:spPr>
        <a:xfrm>
          <a:off x="5464969" y="42564844"/>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19</xdr:col>
      <xdr:colOff>0</xdr:colOff>
      <xdr:row>752</xdr:row>
      <xdr:rowOff>0</xdr:rowOff>
    </xdr:from>
    <xdr:to>
      <xdr:col>36</xdr:col>
      <xdr:colOff>152400</xdr:colOff>
      <xdr:row>754</xdr:row>
      <xdr:rowOff>304800</xdr:rowOff>
    </xdr:to>
    <xdr:sp macro="" textlink="">
      <xdr:nvSpPr>
        <xdr:cNvPr id="14" name="正方形/長方形 13"/>
        <xdr:cNvSpPr/>
      </xdr:nvSpPr>
      <xdr:spPr>
        <a:xfrm>
          <a:off x="3800475" y="54902100"/>
          <a:ext cx="3552825" cy="1009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19</xdr:col>
      <xdr:colOff>0</xdr:colOff>
      <xdr:row>758</xdr:row>
      <xdr:rowOff>76200</xdr:rowOff>
    </xdr:from>
    <xdr:to>
      <xdr:col>36</xdr:col>
      <xdr:colOff>152400</xdr:colOff>
      <xdr:row>761</xdr:row>
      <xdr:rowOff>25400</xdr:rowOff>
    </xdr:to>
    <xdr:sp macro="" textlink="">
      <xdr:nvSpPr>
        <xdr:cNvPr id="15" name="正方形/長方形 14"/>
        <xdr:cNvSpPr/>
      </xdr:nvSpPr>
      <xdr:spPr>
        <a:xfrm>
          <a:off x="3800475" y="57092850"/>
          <a:ext cx="3552825"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27</xdr:col>
      <xdr:colOff>190500</xdr:colOff>
      <xdr:row>754</xdr:row>
      <xdr:rowOff>292100</xdr:rowOff>
    </xdr:from>
    <xdr:to>
      <xdr:col>27</xdr:col>
      <xdr:colOff>193675</xdr:colOff>
      <xdr:row>758</xdr:row>
      <xdr:rowOff>41275</xdr:rowOff>
    </xdr:to>
    <xdr:cxnSp macro="">
      <xdr:nvCxnSpPr>
        <xdr:cNvPr id="16" name="直線矢印コネクタ 15"/>
        <xdr:cNvCxnSpPr/>
      </xdr:nvCxnSpPr>
      <xdr:spPr>
        <a:xfrm>
          <a:off x="5591175" y="55899050"/>
          <a:ext cx="3175" cy="1158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755</xdr:row>
      <xdr:rowOff>177800</xdr:rowOff>
    </xdr:from>
    <xdr:to>
      <xdr:col>19</xdr:col>
      <xdr:colOff>12700</xdr:colOff>
      <xdr:row>756</xdr:row>
      <xdr:rowOff>225425</xdr:rowOff>
    </xdr:to>
    <xdr:sp macro="" textlink="">
      <xdr:nvSpPr>
        <xdr:cNvPr id="17" name="正方形/長方形 16"/>
        <xdr:cNvSpPr/>
      </xdr:nvSpPr>
      <xdr:spPr>
        <a:xfrm>
          <a:off x="2200275" y="561371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12</xdr:col>
      <xdr:colOff>127000</xdr:colOff>
      <xdr:row>750</xdr:row>
      <xdr:rowOff>12700</xdr:rowOff>
    </xdr:from>
    <xdr:to>
      <xdr:col>15</xdr:col>
      <xdr:colOff>174625</xdr:colOff>
      <xdr:row>751</xdr:row>
      <xdr:rowOff>212725</xdr:rowOff>
    </xdr:to>
    <xdr:sp macro="" textlink="">
      <xdr:nvSpPr>
        <xdr:cNvPr id="18" name="正方形/長方形 17"/>
        <xdr:cNvSpPr/>
      </xdr:nvSpPr>
      <xdr:spPr>
        <a:xfrm>
          <a:off x="2527300" y="542099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33</xdr:col>
      <xdr:colOff>139700</xdr:colOff>
      <xdr:row>755</xdr:row>
      <xdr:rowOff>127000</xdr:rowOff>
    </xdr:from>
    <xdr:to>
      <xdr:col>43</xdr:col>
      <xdr:colOff>98425</xdr:colOff>
      <xdr:row>756</xdr:row>
      <xdr:rowOff>222250</xdr:rowOff>
    </xdr:to>
    <xdr:sp macro="" textlink="">
      <xdr:nvSpPr>
        <xdr:cNvPr id="19" name="大かっこ 18"/>
        <xdr:cNvSpPr/>
      </xdr:nvSpPr>
      <xdr:spPr>
        <a:xfrm>
          <a:off x="6740525" y="56086375"/>
          <a:ext cx="1958975"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19</xdr:col>
      <xdr:colOff>165100</xdr:colOff>
      <xdr:row>762</xdr:row>
      <xdr:rowOff>0</xdr:rowOff>
    </xdr:from>
    <xdr:to>
      <xdr:col>36</xdr:col>
      <xdr:colOff>19050</xdr:colOff>
      <xdr:row>764</xdr:row>
      <xdr:rowOff>76200</xdr:rowOff>
    </xdr:to>
    <xdr:sp macro="" textlink="">
      <xdr:nvSpPr>
        <xdr:cNvPr id="20" name="大かっこ 19"/>
        <xdr:cNvSpPr/>
      </xdr:nvSpPr>
      <xdr:spPr>
        <a:xfrm>
          <a:off x="3965575" y="58426350"/>
          <a:ext cx="3254375"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10</xdr:col>
      <xdr:colOff>177800</xdr:colOff>
      <xdr:row>748</xdr:row>
      <xdr:rowOff>266700</xdr:rowOff>
    </xdr:from>
    <xdr:to>
      <xdr:col>44</xdr:col>
      <xdr:colOff>152400</xdr:colOff>
      <xdr:row>765</xdr:row>
      <xdr:rowOff>28575</xdr:rowOff>
    </xdr:to>
    <xdr:sp macro="" textlink="">
      <xdr:nvSpPr>
        <xdr:cNvPr id="21" name="角丸四角形 20"/>
        <xdr:cNvSpPr/>
      </xdr:nvSpPr>
      <xdr:spPr>
        <a:xfrm>
          <a:off x="2178050" y="5375910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765</xdr:row>
      <xdr:rowOff>0</xdr:rowOff>
    </xdr:from>
    <xdr:to>
      <xdr:col>27</xdr:col>
      <xdr:colOff>191030</xdr:colOff>
      <xdr:row>767</xdr:row>
      <xdr:rowOff>269875</xdr:rowOff>
    </xdr:to>
    <xdr:cxnSp macro="">
      <xdr:nvCxnSpPr>
        <xdr:cNvPr id="22" name="直線矢印コネクタ 21"/>
        <xdr:cNvCxnSpPr/>
      </xdr:nvCxnSpPr>
      <xdr:spPr>
        <a:xfrm>
          <a:off x="5591175" y="59797950"/>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768</xdr:row>
      <xdr:rowOff>25400</xdr:rowOff>
    </xdr:from>
    <xdr:to>
      <xdr:col>36</xdr:col>
      <xdr:colOff>152400</xdr:colOff>
      <xdr:row>770</xdr:row>
      <xdr:rowOff>354013</xdr:rowOff>
    </xdr:to>
    <xdr:sp macro="" textlink="">
      <xdr:nvSpPr>
        <xdr:cNvPr id="23" name="正方形/長方形 22"/>
        <xdr:cNvSpPr/>
      </xdr:nvSpPr>
      <xdr:spPr>
        <a:xfrm>
          <a:off x="3800475" y="61528325"/>
          <a:ext cx="3552825" cy="10048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33,797</a:t>
          </a:r>
          <a:r>
            <a:rPr kumimoji="1" lang="ja-JP" altLang="en-US" sz="1400">
              <a:solidFill>
                <a:schemeClr val="tx1"/>
              </a:solidFill>
            </a:rPr>
            <a:t>件</a:t>
          </a:r>
        </a:p>
      </xdr:txBody>
    </xdr:sp>
    <xdr:clientData/>
  </xdr:twoCellAnchor>
  <xdr:twoCellAnchor>
    <xdr:from>
      <xdr:col>17</xdr:col>
      <xdr:colOff>190500</xdr:colOff>
      <xdr:row>766</xdr:row>
      <xdr:rowOff>419100</xdr:rowOff>
    </xdr:from>
    <xdr:to>
      <xdr:col>26</xdr:col>
      <xdr:colOff>0</xdr:colOff>
      <xdr:row>767</xdr:row>
      <xdr:rowOff>152400</xdr:rowOff>
    </xdr:to>
    <xdr:sp macro="" textlink="">
      <xdr:nvSpPr>
        <xdr:cNvPr id="24" name="正方形/長方形 23"/>
        <xdr:cNvSpPr/>
      </xdr:nvSpPr>
      <xdr:spPr>
        <a:xfrm>
          <a:off x="3590925" y="60883800"/>
          <a:ext cx="1609725"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21</xdr:col>
      <xdr:colOff>0</xdr:colOff>
      <xdr:row>772</xdr:row>
      <xdr:rowOff>190500</xdr:rowOff>
    </xdr:from>
    <xdr:to>
      <xdr:col>35</xdr:col>
      <xdr:colOff>38100</xdr:colOff>
      <xdr:row>774</xdr:row>
      <xdr:rowOff>254000</xdr:rowOff>
    </xdr:to>
    <xdr:sp macro="" textlink="">
      <xdr:nvSpPr>
        <xdr:cNvPr id="25" name="大かっこ 24"/>
        <xdr:cNvSpPr/>
      </xdr:nvSpPr>
      <xdr:spPr>
        <a:xfrm>
          <a:off x="4200525" y="63065025"/>
          <a:ext cx="2838450" cy="6921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p>
        <a:p>
          <a:pPr algn="ctr"/>
          <a:r>
            <a:rPr kumimoji="1" lang="ja-JP" altLang="en-US" sz="1100"/>
            <a:t>人材育成制度を導入する事業主</a:t>
          </a:r>
        </a:p>
      </xdr:txBody>
    </xdr:sp>
    <xdr:clientData/>
  </xdr:twoCellAnchor>
  <xdr:twoCellAnchor>
    <xdr:from>
      <xdr:col>22</xdr:col>
      <xdr:colOff>145256</xdr:colOff>
      <xdr:row>753</xdr:row>
      <xdr:rowOff>157163</xdr:rowOff>
    </xdr:from>
    <xdr:to>
      <xdr:col>26</xdr:col>
      <xdr:colOff>14287</xdr:colOff>
      <xdr:row>754</xdr:row>
      <xdr:rowOff>26193</xdr:rowOff>
    </xdr:to>
    <xdr:sp macro="" textlink="">
      <xdr:nvSpPr>
        <xdr:cNvPr id="28" name="テキスト ボックス 27"/>
        <xdr:cNvSpPr txBox="1"/>
      </xdr:nvSpPr>
      <xdr:spPr>
        <a:xfrm>
          <a:off x="4598194" y="54175819"/>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22</xdr:col>
      <xdr:colOff>59531</xdr:colOff>
      <xdr:row>759</xdr:row>
      <xdr:rowOff>238126</xdr:rowOff>
    </xdr:from>
    <xdr:to>
      <xdr:col>25</xdr:col>
      <xdr:colOff>130969</xdr:colOff>
      <xdr:row>760</xdr:row>
      <xdr:rowOff>107156</xdr:rowOff>
    </xdr:to>
    <xdr:sp macro="" textlink="">
      <xdr:nvSpPr>
        <xdr:cNvPr id="29" name="テキスト ボックス 28"/>
        <xdr:cNvSpPr txBox="1"/>
      </xdr:nvSpPr>
      <xdr:spPr>
        <a:xfrm>
          <a:off x="4512469" y="56399907"/>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22</xdr:col>
      <xdr:colOff>107155</xdr:colOff>
      <xdr:row>769</xdr:row>
      <xdr:rowOff>178594</xdr:rowOff>
    </xdr:from>
    <xdr:to>
      <xdr:col>25</xdr:col>
      <xdr:colOff>178593</xdr:colOff>
      <xdr:row>769</xdr:row>
      <xdr:rowOff>404812</xdr:rowOff>
    </xdr:to>
    <xdr:sp macro="" textlink="">
      <xdr:nvSpPr>
        <xdr:cNvPr id="30" name="テキスト ボックス 29"/>
        <xdr:cNvSpPr txBox="1"/>
      </xdr:nvSpPr>
      <xdr:spPr>
        <a:xfrm>
          <a:off x="4560093" y="60721875"/>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24</xdr:col>
      <xdr:colOff>71437</xdr:colOff>
      <xdr:row>788</xdr:row>
      <xdr:rowOff>47625</xdr:rowOff>
    </xdr:from>
    <xdr:to>
      <xdr:col>27</xdr:col>
      <xdr:colOff>142874</xdr:colOff>
      <xdr:row>788</xdr:row>
      <xdr:rowOff>273843</xdr:rowOff>
    </xdr:to>
    <xdr:sp macro="" textlink="">
      <xdr:nvSpPr>
        <xdr:cNvPr id="31" name="テキスト ボックス 30"/>
        <xdr:cNvSpPr txBox="1"/>
      </xdr:nvSpPr>
      <xdr:spPr>
        <a:xfrm>
          <a:off x="4929187" y="63591281"/>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3</xdr:col>
      <xdr:colOff>178594</xdr:colOff>
      <xdr:row>848</xdr:row>
      <xdr:rowOff>83343</xdr:rowOff>
    </xdr:from>
    <xdr:to>
      <xdr:col>7</xdr:col>
      <xdr:colOff>47625</xdr:colOff>
      <xdr:row>848</xdr:row>
      <xdr:rowOff>309561</xdr:rowOff>
    </xdr:to>
    <xdr:sp macro="" textlink="">
      <xdr:nvSpPr>
        <xdr:cNvPr id="32" name="テキスト ボックス 31"/>
        <xdr:cNvSpPr txBox="1"/>
      </xdr:nvSpPr>
      <xdr:spPr>
        <a:xfrm>
          <a:off x="785813" y="68377593"/>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24</xdr:col>
      <xdr:colOff>59531</xdr:colOff>
      <xdr:row>848</xdr:row>
      <xdr:rowOff>95250</xdr:rowOff>
    </xdr:from>
    <xdr:to>
      <xdr:col>27</xdr:col>
      <xdr:colOff>130968</xdr:colOff>
      <xdr:row>848</xdr:row>
      <xdr:rowOff>321468</xdr:rowOff>
    </xdr:to>
    <xdr:sp macro="" textlink="">
      <xdr:nvSpPr>
        <xdr:cNvPr id="33" name="テキスト ボックス 32"/>
        <xdr:cNvSpPr txBox="1"/>
      </xdr:nvSpPr>
      <xdr:spPr>
        <a:xfrm>
          <a:off x="4917281" y="68389500"/>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47</xdr:col>
      <xdr:colOff>11907</xdr:colOff>
      <xdr:row>788</xdr:row>
      <xdr:rowOff>47625</xdr:rowOff>
    </xdr:from>
    <xdr:to>
      <xdr:col>49</xdr:col>
      <xdr:colOff>285751</xdr:colOff>
      <xdr:row>788</xdr:row>
      <xdr:rowOff>273843</xdr:rowOff>
    </xdr:to>
    <xdr:sp macro="" textlink="">
      <xdr:nvSpPr>
        <xdr:cNvPr id="34" name="テキスト ボックス 33"/>
        <xdr:cNvSpPr txBox="1"/>
      </xdr:nvSpPr>
      <xdr:spPr>
        <a:xfrm>
          <a:off x="9525001" y="63591281"/>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24</xdr:col>
      <xdr:colOff>71437</xdr:colOff>
      <xdr:row>881</xdr:row>
      <xdr:rowOff>83344</xdr:rowOff>
    </xdr:from>
    <xdr:to>
      <xdr:col>27</xdr:col>
      <xdr:colOff>142874</xdr:colOff>
      <xdr:row>881</xdr:row>
      <xdr:rowOff>309562</xdr:rowOff>
    </xdr:to>
    <xdr:sp macro="" textlink="">
      <xdr:nvSpPr>
        <xdr:cNvPr id="35" name="テキスト ボックス 34"/>
        <xdr:cNvSpPr txBox="1"/>
      </xdr:nvSpPr>
      <xdr:spPr>
        <a:xfrm>
          <a:off x="4929187" y="73556813"/>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twoCellAnchor>
    <xdr:from>
      <xdr:col>32</xdr:col>
      <xdr:colOff>35719</xdr:colOff>
      <xdr:row>708</xdr:row>
      <xdr:rowOff>59532</xdr:rowOff>
    </xdr:from>
    <xdr:to>
      <xdr:col>35</xdr:col>
      <xdr:colOff>107156</xdr:colOff>
      <xdr:row>708</xdr:row>
      <xdr:rowOff>285750</xdr:rowOff>
    </xdr:to>
    <xdr:sp macro="" textlink="">
      <xdr:nvSpPr>
        <xdr:cNvPr id="36" name="テキスト ボックス 35"/>
        <xdr:cNvSpPr txBox="1"/>
      </xdr:nvSpPr>
      <xdr:spPr>
        <a:xfrm>
          <a:off x="6512719" y="39350157"/>
          <a:ext cx="678656" cy="2262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bg1"/>
              </a:solidFill>
              <a:latin typeface="メイリオ" panose="020B0604030504040204" pitchFamily="50" charset="-128"/>
              <a:ea typeface="メイリオ" panose="020B0604030504040204" pitchFamily="50" charset="-128"/>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754</v>
      </c>
      <c r="AK2" s="945"/>
      <c r="AL2" s="945"/>
      <c r="AM2" s="945"/>
      <c r="AN2" s="98" t="s">
        <v>406</v>
      </c>
      <c r="AO2" s="945">
        <v>20</v>
      </c>
      <c r="AP2" s="945"/>
      <c r="AQ2" s="945"/>
      <c r="AR2" s="99" t="s">
        <v>709</v>
      </c>
      <c r="AS2" s="951">
        <v>686</v>
      </c>
      <c r="AT2" s="951"/>
      <c r="AU2" s="951"/>
      <c r="AV2" s="98" t="str">
        <f>IF(AW2="","","-")</f>
        <v/>
      </c>
      <c r="AW2" s="911"/>
      <c r="AX2" s="911"/>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8" t="s">
        <v>713</v>
      </c>
      <c r="H5" s="839"/>
      <c r="I5" s="839"/>
      <c r="J5" s="839"/>
      <c r="K5" s="839"/>
      <c r="L5" s="839"/>
      <c r="M5" s="840" t="s">
        <v>66</v>
      </c>
      <c r="N5" s="841"/>
      <c r="O5" s="841"/>
      <c r="P5" s="841"/>
      <c r="Q5" s="841"/>
      <c r="R5" s="842"/>
      <c r="S5" s="843" t="s">
        <v>714</v>
      </c>
      <c r="T5" s="839"/>
      <c r="U5" s="839"/>
      <c r="V5" s="839"/>
      <c r="W5" s="839"/>
      <c r="X5" s="844"/>
      <c r="Y5" s="702" t="s">
        <v>3</v>
      </c>
      <c r="Z5" s="542"/>
      <c r="AA5" s="542"/>
      <c r="AB5" s="542"/>
      <c r="AC5" s="542"/>
      <c r="AD5" s="543"/>
      <c r="AE5" s="703" t="s">
        <v>715</v>
      </c>
      <c r="AF5" s="703"/>
      <c r="AG5" s="703"/>
      <c r="AH5" s="703"/>
      <c r="AI5" s="703"/>
      <c r="AJ5" s="703"/>
      <c r="AK5" s="703"/>
      <c r="AL5" s="703"/>
      <c r="AM5" s="703"/>
      <c r="AN5" s="703"/>
      <c r="AO5" s="703"/>
      <c r="AP5" s="704"/>
      <c r="AQ5" s="705" t="s">
        <v>753</v>
      </c>
      <c r="AR5" s="706"/>
      <c r="AS5" s="706"/>
      <c r="AT5" s="706"/>
      <c r="AU5" s="706"/>
      <c r="AV5" s="706"/>
      <c r="AW5" s="706"/>
      <c r="AX5" s="707"/>
    </row>
    <row r="6" spans="1:50" ht="39" customHeight="1" x14ac:dyDescent="0.15">
      <c r="A6" s="710" t="s">
        <v>4</v>
      </c>
      <c r="B6" s="711"/>
      <c r="C6" s="711"/>
      <c r="D6" s="711"/>
      <c r="E6" s="711"/>
      <c r="F6" s="711"/>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1.5" customHeight="1" x14ac:dyDescent="0.15">
      <c r="A7" s="494" t="s">
        <v>22</v>
      </c>
      <c r="B7" s="495"/>
      <c r="C7" s="495"/>
      <c r="D7" s="495"/>
      <c r="E7" s="495"/>
      <c r="F7" s="496"/>
      <c r="G7" s="497" t="s">
        <v>756</v>
      </c>
      <c r="H7" s="498"/>
      <c r="I7" s="498"/>
      <c r="J7" s="498"/>
      <c r="K7" s="498"/>
      <c r="L7" s="498"/>
      <c r="M7" s="498"/>
      <c r="N7" s="498"/>
      <c r="O7" s="498"/>
      <c r="P7" s="498"/>
      <c r="Q7" s="498"/>
      <c r="R7" s="498"/>
      <c r="S7" s="498"/>
      <c r="T7" s="498"/>
      <c r="U7" s="498"/>
      <c r="V7" s="498"/>
      <c r="W7" s="498"/>
      <c r="X7" s="499"/>
      <c r="Y7" s="923" t="s">
        <v>389</v>
      </c>
      <c r="Z7" s="439"/>
      <c r="AA7" s="439"/>
      <c r="AB7" s="439"/>
      <c r="AC7" s="439"/>
      <c r="AD7" s="924"/>
      <c r="AE7" s="912" t="s">
        <v>757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少子化社会対策、男女共同参画</v>
      </c>
      <c r="H8" s="727"/>
      <c r="I8" s="727"/>
      <c r="J8" s="727"/>
      <c r="K8" s="727"/>
      <c r="L8" s="727"/>
      <c r="M8" s="727"/>
      <c r="N8" s="727"/>
      <c r="O8" s="727"/>
      <c r="P8" s="727"/>
      <c r="Q8" s="727"/>
      <c r="R8" s="727"/>
      <c r="S8" s="727"/>
      <c r="T8" s="727"/>
      <c r="U8" s="727"/>
      <c r="V8" s="727"/>
      <c r="W8" s="727"/>
      <c r="X8" s="947"/>
      <c r="Y8" s="845" t="s">
        <v>257</v>
      </c>
      <c r="Z8" s="846"/>
      <c r="AA8" s="846"/>
      <c r="AB8" s="846"/>
      <c r="AC8" s="846"/>
      <c r="AD8" s="847"/>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48" t="s">
        <v>23</v>
      </c>
      <c r="B9" s="849"/>
      <c r="C9" s="849"/>
      <c r="D9" s="849"/>
      <c r="E9" s="849"/>
      <c r="F9" s="849"/>
      <c r="G9" s="850" t="s">
        <v>716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4" t="s">
        <v>30</v>
      </c>
      <c r="B10" s="665"/>
      <c r="C10" s="665"/>
      <c r="D10" s="665"/>
      <c r="E10" s="665"/>
      <c r="F10" s="665"/>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4" t="s">
        <v>24</v>
      </c>
      <c r="B12" s="965"/>
      <c r="C12" s="965"/>
      <c r="D12" s="965"/>
      <c r="E12" s="965"/>
      <c r="F12" s="966"/>
      <c r="G12" s="767"/>
      <c r="H12" s="768"/>
      <c r="I12" s="768"/>
      <c r="J12" s="768"/>
      <c r="K12" s="768"/>
      <c r="L12" s="768"/>
      <c r="M12" s="768"/>
      <c r="N12" s="768"/>
      <c r="O12" s="768"/>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1">
        <v>40883</v>
      </c>
      <c r="Q13" s="662"/>
      <c r="R13" s="662"/>
      <c r="S13" s="662"/>
      <c r="T13" s="662"/>
      <c r="U13" s="662"/>
      <c r="V13" s="663"/>
      <c r="W13" s="661">
        <v>53337</v>
      </c>
      <c r="X13" s="662"/>
      <c r="Y13" s="662"/>
      <c r="Z13" s="662"/>
      <c r="AA13" s="662"/>
      <c r="AB13" s="662"/>
      <c r="AC13" s="663"/>
      <c r="AD13" s="661">
        <v>87361</v>
      </c>
      <c r="AE13" s="662"/>
      <c r="AF13" s="662"/>
      <c r="AG13" s="662"/>
      <c r="AH13" s="662"/>
      <c r="AI13" s="662"/>
      <c r="AJ13" s="663"/>
      <c r="AK13" s="661">
        <v>32186</v>
      </c>
      <c r="AL13" s="662"/>
      <c r="AM13" s="662"/>
      <c r="AN13" s="662"/>
      <c r="AO13" s="662"/>
      <c r="AP13" s="662"/>
      <c r="AQ13" s="663"/>
      <c r="AR13" s="920"/>
      <c r="AS13" s="921"/>
      <c r="AT13" s="921"/>
      <c r="AU13" s="921"/>
      <c r="AV13" s="921"/>
      <c r="AW13" s="921"/>
      <c r="AX13" s="922"/>
    </row>
    <row r="14" spans="1:50" ht="21" customHeight="1" x14ac:dyDescent="0.15">
      <c r="A14" s="618"/>
      <c r="B14" s="619"/>
      <c r="C14" s="619"/>
      <c r="D14" s="619"/>
      <c r="E14" s="619"/>
      <c r="F14" s="620"/>
      <c r="G14" s="732"/>
      <c r="H14" s="733"/>
      <c r="I14" s="718" t="s">
        <v>8</v>
      </c>
      <c r="J14" s="769"/>
      <c r="K14" s="769"/>
      <c r="L14" s="769"/>
      <c r="M14" s="769"/>
      <c r="N14" s="769"/>
      <c r="O14" s="770"/>
      <c r="P14" s="661" t="s">
        <v>718</v>
      </c>
      <c r="Q14" s="662"/>
      <c r="R14" s="662"/>
      <c r="S14" s="662"/>
      <c r="T14" s="662"/>
      <c r="U14" s="662"/>
      <c r="V14" s="663"/>
      <c r="W14" s="661" t="s">
        <v>718</v>
      </c>
      <c r="X14" s="662"/>
      <c r="Y14" s="662"/>
      <c r="Z14" s="662"/>
      <c r="AA14" s="662"/>
      <c r="AB14" s="662"/>
      <c r="AC14" s="663"/>
      <c r="AD14" s="661">
        <v>1001</v>
      </c>
      <c r="AE14" s="662"/>
      <c r="AF14" s="662"/>
      <c r="AG14" s="662"/>
      <c r="AH14" s="662"/>
      <c r="AI14" s="662"/>
      <c r="AJ14" s="663"/>
      <c r="AK14" s="661" t="s">
        <v>718</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2"/>
      <c r="H15" s="733"/>
      <c r="I15" s="718" t="s">
        <v>51</v>
      </c>
      <c r="J15" s="719"/>
      <c r="K15" s="719"/>
      <c r="L15" s="719"/>
      <c r="M15" s="719"/>
      <c r="N15" s="719"/>
      <c r="O15" s="720"/>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718</v>
      </c>
      <c r="AL15" s="662"/>
      <c r="AM15" s="662"/>
      <c r="AN15" s="662"/>
      <c r="AO15" s="662"/>
      <c r="AP15" s="662"/>
      <c r="AQ15" s="663"/>
      <c r="AR15" s="661"/>
      <c r="AS15" s="662"/>
      <c r="AT15" s="662"/>
      <c r="AU15" s="662"/>
      <c r="AV15" s="662"/>
      <c r="AW15" s="662"/>
      <c r="AX15" s="808"/>
    </row>
    <row r="16" spans="1:50" ht="21" customHeight="1" x14ac:dyDescent="0.15">
      <c r="A16" s="618"/>
      <c r="B16" s="619"/>
      <c r="C16" s="619"/>
      <c r="D16" s="619"/>
      <c r="E16" s="619"/>
      <c r="F16" s="620"/>
      <c r="G16" s="732"/>
      <c r="H16" s="733"/>
      <c r="I16" s="718" t="s">
        <v>52</v>
      </c>
      <c r="J16" s="719"/>
      <c r="K16" s="719"/>
      <c r="L16" s="719"/>
      <c r="M16" s="719"/>
      <c r="N16" s="719"/>
      <c r="O16" s="720"/>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t="s">
        <v>718</v>
      </c>
      <c r="AL16" s="662"/>
      <c r="AM16" s="662"/>
      <c r="AN16" s="662"/>
      <c r="AO16" s="662"/>
      <c r="AP16" s="662"/>
      <c r="AQ16" s="663"/>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1" t="s">
        <v>718</v>
      </c>
      <c r="Q17" s="662"/>
      <c r="R17" s="662"/>
      <c r="S17" s="662"/>
      <c r="T17" s="662"/>
      <c r="U17" s="662"/>
      <c r="V17" s="663"/>
      <c r="W17" s="661" t="s">
        <v>718</v>
      </c>
      <c r="X17" s="662"/>
      <c r="Y17" s="662"/>
      <c r="Z17" s="662"/>
      <c r="AA17" s="662"/>
      <c r="AB17" s="662"/>
      <c r="AC17" s="663"/>
      <c r="AD17" s="661">
        <v>-59739</v>
      </c>
      <c r="AE17" s="662"/>
      <c r="AF17" s="662"/>
      <c r="AG17" s="662"/>
      <c r="AH17" s="662"/>
      <c r="AI17" s="662"/>
      <c r="AJ17" s="663"/>
      <c r="AK17" s="661" t="s">
        <v>718</v>
      </c>
      <c r="AL17" s="662"/>
      <c r="AM17" s="662"/>
      <c r="AN17" s="662"/>
      <c r="AO17" s="662"/>
      <c r="AP17" s="662"/>
      <c r="AQ17" s="663"/>
      <c r="AR17" s="918"/>
      <c r="AS17" s="918"/>
      <c r="AT17" s="918"/>
      <c r="AU17" s="918"/>
      <c r="AV17" s="918"/>
      <c r="AW17" s="918"/>
      <c r="AX17" s="919"/>
    </row>
    <row r="18" spans="1:50" ht="24.75" customHeight="1" x14ac:dyDescent="0.15">
      <c r="A18" s="618"/>
      <c r="B18" s="619"/>
      <c r="C18" s="619"/>
      <c r="D18" s="619"/>
      <c r="E18" s="619"/>
      <c r="F18" s="620"/>
      <c r="G18" s="734"/>
      <c r="H18" s="735"/>
      <c r="I18" s="723" t="s">
        <v>20</v>
      </c>
      <c r="J18" s="724"/>
      <c r="K18" s="724"/>
      <c r="L18" s="724"/>
      <c r="M18" s="724"/>
      <c r="N18" s="724"/>
      <c r="O18" s="725"/>
      <c r="P18" s="877">
        <f>SUM(P13:V17)</f>
        <v>40883</v>
      </c>
      <c r="Q18" s="878"/>
      <c r="R18" s="878"/>
      <c r="S18" s="878"/>
      <c r="T18" s="878"/>
      <c r="U18" s="878"/>
      <c r="V18" s="879"/>
      <c r="W18" s="877">
        <f>SUM(W13:AC17)</f>
        <v>53337</v>
      </c>
      <c r="X18" s="878"/>
      <c r="Y18" s="878"/>
      <c r="Z18" s="878"/>
      <c r="AA18" s="878"/>
      <c r="AB18" s="878"/>
      <c r="AC18" s="879"/>
      <c r="AD18" s="877">
        <f>SUM(AD13:AJ17)</f>
        <v>28623</v>
      </c>
      <c r="AE18" s="878"/>
      <c r="AF18" s="878"/>
      <c r="AG18" s="878"/>
      <c r="AH18" s="878"/>
      <c r="AI18" s="878"/>
      <c r="AJ18" s="879"/>
      <c r="AK18" s="877">
        <f>SUM(AK13:AQ17)</f>
        <v>32186</v>
      </c>
      <c r="AL18" s="878"/>
      <c r="AM18" s="878"/>
      <c r="AN18" s="878"/>
      <c r="AO18" s="878"/>
      <c r="AP18" s="878"/>
      <c r="AQ18" s="879"/>
      <c r="AR18" s="877">
        <f>SUM(AR13:AX17)</f>
        <v>0</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61">
        <v>35197</v>
      </c>
      <c r="Q19" s="662"/>
      <c r="R19" s="662"/>
      <c r="S19" s="662"/>
      <c r="T19" s="662"/>
      <c r="U19" s="662"/>
      <c r="V19" s="663"/>
      <c r="W19" s="661">
        <v>30024</v>
      </c>
      <c r="X19" s="662"/>
      <c r="Y19" s="662"/>
      <c r="Z19" s="662"/>
      <c r="AA19" s="662"/>
      <c r="AB19" s="662"/>
      <c r="AC19" s="663"/>
      <c r="AD19" s="661"/>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5" t="s">
        <v>10</v>
      </c>
      <c r="H20" s="876"/>
      <c r="I20" s="876"/>
      <c r="J20" s="876"/>
      <c r="K20" s="876"/>
      <c r="L20" s="876"/>
      <c r="M20" s="876"/>
      <c r="N20" s="876"/>
      <c r="O20" s="876"/>
      <c r="P20" s="316">
        <f>IF(P18=0, "-", SUM(P19)/P18)</f>
        <v>0.86092018687474015</v>
      </c>
      <c r="Q20" s="316"/>
      <c r="R20" s="316"/>
      <c r="S20" s="316"/>
      <c r="T20" s="316"/>
      <c r="U20" s="316"/>
      <c r="V20" s="316"/>
      <c r="W20" s="316">
        <f t="shared" ref="W20" si="0">IF(W18=0, "-", SUM(W19)/W18)</f>
        <v>0.56291129984813548</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7"/>
      <c r="G21" s="314" t="s">
        <v>354</v>
      </c>
      <c r="H21" s="315"/>
      <c r="I21" s="315"/>
      <c r="J21" s="315"/>
      <c r="K21" s="315"/>
      <c r="L21" s="315"/>
      <c r="M21" s="315"/>
      <c r="N21" s="315"/>
      <c r="O21" s="315"/>
      <c r="P21" s="316">
        <f>IF(P19=0, "-", SUM(P19)/SUM(P13,P14))</f>
        <v>0.86092018687474015</v>
      </c>
      <c r="Q21" s="316"/>
      <c r="R21" s="316"/>
      <c r="S21" s="316"/>
      <c r="T21" s="316"/>
      <c r="U21" s="316"/>
      <c r="V21" s="316"/>
      <c r="W21" s="316">
        <f t="shared" ref="W21" si="2">IF(W19=0, "-", SUM(W19)/SUM(W13,W14))</f>
        <v>0.56291129984813548</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707</v>
      </c>
      <c r="B22" s="974"/>
      <c r="C22" s="974"/>
      <c r="D22" s="974"/>
      <c r="E22" s="974"/>
      <c r="F22" s="975"/>
      <c r="G22" s="969" t="s">
        <v>333</v>
      </c>
      <c r="H22" s="222"/>
      <c r="I22" s="222"/>
      <c r="J22" s="222"/>
      <c r="K22" s="222"/>
      <c r="L22" s="222"/>
      <c r="M22" s="222"/>
      <c r="N22" s="222"/>
      <c r="O22" s="223"/>
      <c r="P22" s="934" t="s">
        <v>705</v>
      </c>
      <c r="Q22" s="222"/>
      <c r="R22" s="222"/>
      <c r="S22" s="222"/>
      <c r="T22" s="222"/>
      <c r="U22" s="222"/>
      <c r="V22" s="223"/>
      <c r="W22" s="934" t="s">
        <v>706</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719</v>
      </c>
      <c r="H23" s="971"/>
      <c r="I23" s="971"/>
      <c r="J23" s="971"/>
      <c r="K23" s="971"/>
      <c r="L23" s="971"/>
      <c r="M23" s="971"/>
      <c r="N23" s="971"/>
      <c r="O23" s="972"/>
      <c r="P23" s="920">
        <v>30696</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720</v>
      </c>
      <c r="H24" s="937"/>
      <c r="I24" s="937"/>
      <c r="J24" s="937"/>
      <c r="K24" s="937"/>
      <c r="L24" s="937"/>
      <c r="M24" s="937"/>
      <c r="N24" s="937"/>
      <c r="O24" s="938"/>
      <c r="P24" s="661">
        <v>1035</v>
      </c>
      <c r="Q24" s="662"/>
      <c r="R24" s="662"/>
      <c r="S24" s="662"/>
      <c r="T24" s="662"/>
      <c r="U24" s="662"/>
      <c r="V24" s="663"/>
      <c r="W24" s="661"/>
      <c r="X24" s="662"/>
      <c r="Y24" s="662"/>
      <c r="Z24" s="662"/>
      <c r="AA24" s="662"/>
      <c r="AB24" s="662"/>
      <c r="AC24" s="663"/>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721</v>
      </c>
      <c r="H25" s="937"/>
      <c r="I25" s="937"/>
      <c r="J25" s="937"/>
      <c r="K25" s="937"/>
      <c r="L25" s="937"/>
      <c r="M25" s="937"/>
      <c r="N25" s="937"/>
      <c r="O25" s="938"/>
      <c r="P25" s="661">
        <v>263</v>
      </c>
      <c r="Q25" s="662"/>
      <c r="R25" s="662"/>
      <c r="S25" s="662"/>
      <c r="T25" s="662"/>
      <c r="U25" s="662"/>
      <c r="V25" s="663"/>
      <c r="W25" s="661"/>
      <c r="X25" s="662"/>
      <c r="Y25" s="662"/>
      <c r="Z25" s="662"/>
      <c r="AA25" s="662"/>
      <c r="AB25" s="662"/>
      <c r="AC25" s="663"/>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722</v>
      </c>
      <c r="H26" s="937"/>
      <c r="I26" s="937"/>
      <c r="J26" s="937"/>
      <c r="K26" s="937"/>
      <c r="L26" s="937"/>
      <c r="M26" s="937"/>
      <c r="N26" s="937"/>
      <c r="O26" s="938"/>
      <c r="P26" s="661">
        <v>11</v>
      </c>
      <c r="Q26" s="662"/>
      <c r="R26" s="662"/>
      <c r="S26" s="662"/>
      <c r="T26" s="662"/>
      <c r="U26" s="662"/>
      <c r="V26" s="663"/>
      <c r="W26" s="661"/>
      <c r="X26" s="662"/>
      <c r="Y26" s="662"/>
      <c r="Z26" s="662"/>
      <c r="AA26" s="662"/>
      <c r="AB26" s="662"/>
      <c r="AC26" s="663"/>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t="s">
        <v>723</v>
      </c>
      <c r="H27" s="937"/>
      <c r="I27" s="937"/>
      <c r="J27" s="937"/>
      <c r="K27" s="937"/>
      <c r="L27" s="937"/>
      <c r="M27" s="937"/>
      <c r="N27" s="937"/>
      <c r="O27" s="938"/>
      <c r="P27" s="661">
        <v>6</v>
      </c>
      <c r="Q27" s="662"/>
      <c r="R27" s="662"/>
      <c r="S27" s="662"/>
      <c r="T27" s="662"/>
      <c r="U27" s="662"/>
      <c r="V27" s="663"/>
      <c r="W27" s="661"/>
      <c r="X27" s="662"/>
      <c r="Y27" s="662"/>
      <c r="Z27" s="662"/>
      <c r="AA27" s="662"/>
      <c r="AB27" s="662"/>
      <c r="AC27" s="663"/>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7">
        <f>P29-SUM(P23:P27)</f>
        <v>175</v>
      </c>
      <c r="Q28" s="878"/>
      <c r="R28" s="878"/>
      <c r="S28" s="878"/>
      <c r="T28" s="878"/>
      <c r="U28" s="878"/>
      <c r="V28" s="879"/>
      <c r="W28" s="877">
        <f>W29-SUM(W23:W27)</f>
        <v>0</v>
      </c>
      <c r="X28" s="878"/>
      <c r="Y28" s="878"/>
      <c r="Z28" s="878"/>
      <c r="AA28" s="878"/>
      <c r="AB28" s="878"/>
      <c r="AC28" s="87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61">
        <f>AK13</f>
        <v>32186</v>
      </c>
      <c r="Q29" s="662"/>
      <c r="R29" s="662"/>
      <c r="S29" s="662"/>
      <c r="T29" s="662"/>
      <c r="U29" s="662"/>
      <c r="V29" s="663"/>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0" t="s">
        <v>349</v>
      </c>
      <c r="B30" s="861"/>
      <c r="C30" s="861"/>
      <c r="D30" s="861"/>
      <c r="E30" s="861"/>
      <c r="F30" s="862"/>
      <c r="G30" s="780" t="s">
        <v>146</v>
      </c>
      <c r="H30" s="781"/>
      <c r="I30" s="781"/>
      <c r="J30" s="781"/>
      <c r="K30" s="781"/>
      <c r="L30" s="781"/>
      <c r="M30" s="781"/>
      <c r="N30" s="781"/>
      <c r="O30" s="782"/>
      <c r="P30" s="856" t="s">
        <v>59</v>
      </c>
      <c r="Q30" s="781"/>
      <c r="R30" s="781"/>
      <c r="S30" s="781"/>
      <c r="T30" s="781"/>
      <c r="U30" s="781"/>
      <c r="V30" s="781"/>
      <c r="W30" s="781"/>
      <c r="X30" s="782"/>
      <c r="Y30" s="853"/>
      <c r="Z30" s="854"/>
      <c r="AA30" s="855"/>
      <c r="AB30" s="857" t="s">
        <v>11</v>
      </c>
      <c r="AC30" s="858"/>
      <c r="AD30" s="859"/>
      <c r="AE30" s="857" t="s">
        <v>390</v>
      </c>
      <c r="AF30" s="858"/>
      <c r="AG30" s="858"/>
      <c r="AH30" s="859"/>
      <c r="AI30" s="915" t="s">
        <v>412</v>
      </c>
      <c r="AJ30" s="915"/>
      <c r="AK30" s="915"/>
      <c r="AL30" s="857"/>
      <c r="AM30" s="915" t="s">
        <v>509</v>
      </c>
      <c r="AN30" s="915"/>
      <c r="AO30" s="915"/>
      <c r="AP30" s="857"/>
      <c r="AQ30" s="774" t="s">
        <v>232</v>
      </c>
      <c r="AR30" s="775"/>
      <c r="AS30" s="775"/>
      <c r="AT30" s="776"/>
      <c r="AU30" s="781" t="s">
        <v>134</v>
      </c>
      <c r="AV30" s="781"/>
      <c r="AW30" s="781"/>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718</v>
      </c>
      <c r="AR31" s="201"/>
      <c r="AS31" s="136" t="s">
        <v>233</v>
      </c>
      <c r="AT31" s="137"/>
      <c r="AU31" s="200">
        <v>3</v>
      </c>
      <c r="AV31" s="200"/>
      <c r="AW31" s="392" t="s">
        <v>179</v>
      </c>
      <c r="AX31" s="393"/>
    </row>
    <row r="32" spans="1:50" ht="45" customHeight="1" x14ac:dyDescent="0.15">
      <c r="A32" s="397"/>
      <c r="B32" s="395"/>
      <c r="C32" s="395"/>
      <c r="D32" s="395"/>
      <c r="E32" s="395"/>
      <c r="F32" s="396"/>
      <c r="G32" s="563" t="s">
        <v>755</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371</v>
      </c>
      <c r="AC32" s="460"/>
      <c r="AD32" s="460"/>
      <c r="AE32" s="218">
        <v>95.4</v>
      </c>
      <c r="AF32" s="219"/>
      <c r="AG32" s="219"/>
      <c r="AH32" s="219"/>
      <c r="AI32" s="218">
        <v>93.9</v>
      </c>
      <c r="AJ32" s="219"/>
      <c r="AK32" s="219"/>
      <c r="AL32" s="219"/>
      <c r="AM32" s="218">
        <v>94.1</v>
      </c>
      <c r="AN32" s="219"/>
      <c r="AO32" s="219"/>
      <c r="AP32" s="219"/>
      <c r="AQ32" s="336" t="s">
        <v>718</v>
      </c>
      <c r="AR32" s="208"/>
      <c r="AS32" s="208"/>
      <c r="AT32" s="337"/>
      <c r="AU32" s="219" t="s">
        <v>718</v>
      </c>
      <c r="AV32" s="219"/>
      <c r="AW32" s="219"/>
      <c r="AX32" s="221"/>
    </row>
    <row r="33" spans="1:51" ht="4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90</v>
      </c>
      <c r="AF33" s="219"/>
      <c r="AG33" s="219"/>
      <c r="AH33" s="219"/>
      <c r="AI33" s="218">
        <v>90</v>
      </c>
      <c r="AJ33" s="219"/>
      <c r="AK33" s="219"/>
      <c r="AL33" s="219"/>
      <c r="AM33" s="218">
        <v>90</v>
      </c>
      <c r="AN33" s="219"/>
      <c r="AO33" s="219"/>
      <c r="AP33" s="219"/>
      <c r="AQ33" s="336" t="s">
        <v>718</v>
      </c>
      <c r="AR33" s="208"/>
      <c r="AS33" s="208"/>
      <c r="AT33" s="337"/>
      <c r="AU33" s="219">
        <v>90</v>
      </c>
      <c r="AV33" s="219"/>
      <c r="AW33" s="219"/>
      <c r="AX33" s="221"/>
    </row>
    <row r="34" spans="1:51" ht="4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v>
      </c>
      <c r="AF34" s="219"/>
      <c r="AG34" s="219"/>
      <c r="AH34" s="219"/>
      <c r="AI34" s="218">
        <v>104.3</v>
      </c>
      <c r="AJ34" s="219"/>
      <c r="AK34" s="219"/>
      <c r="AL34" s="219"/>
      <c r="AM34" s="218">
        <v>104.6</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7" t="s">
        <v>349</v>
      </c>
      <c r="B37" s="778"/>
      <c r="C37" s="778"/>
      <c r="D37" s="778"/>
      <c r="E37" s="778"/>
      <c r="F37" s="77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0"/>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718</v>
      </c>
      <c r="AR38" s="201"/>
      <c r="AS38" s="136" t="s">
        <v>233</v>
      </c>
      <c r="AT38" s="137"/>
      <c r="AU38" s="200">
        <v>3</v>
      </c>
      <c r="AV38" s="200"/>
      <c r="AW38" s="392" t="s">
        <v>179</v>
      </c>
      <c r="AX38" s="393"/>
      <c r="AY38">
        <f>$AY$37</f>
        <v>1</v>
      </c>
    </row>
    <row r="39" spans="1:51" ht="54.7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371</v>
      </c>
      <c r="AC39" s="460"/>
      <c r="AD39" s="460"/>
      <c r="AE39" s="218">
        <v>97.9</v>
      </c>
      <c r="AF39" s="219"/>
      <c r="AG39" s="219"/>
      <c r="AH39" s="219"/>
      <c r="AI39" s="218">
        <v>96.8</v>
      </c>
      <c r="AJ39" s="219"/>
      <c r="AK39" s="219"/>
      <c r="AL39" s="219"/>
      <c r="AM39" s="218">
        <v>96.8</v>
      </c>
      <c r="AN39" s="219"/>
      <c r="AO39" s="219"/>
      <c r="AP39" s="219"/>
      <c r="AQ39" s="336" t="s">
        <v>718</v>
      </c>
      <c r="AR39" s="208"/>
      <c r="AS39" s="208"/>
      <c r="AT39" s="337"/>
      <c r="AU39" s="219" t="s">
        <v>718</v>
      </c>
      <c r="AV39" s="219"/>
      <c r="AW39" s="219"/>
      <c r="AX39" s="221"/>
      <c r="AY39">
        <f t="shared" ref="AY39:AY43" si="4">$AY$37</f>
        <v>1</v>
      </c>
    </row>
    <row r="40" spans="1:51" ht="54.7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90</v>
      </c>
      <c r="AF40" s="219"/>
      <c r="AG40" s="219"/>
      <c r="AH40" s="219"/>
      <c r="AI40" s="218">
        <v>90</v>
      </c>
      <c r="AJ40" s="219"/>
      <c r="AK40" s="219"/>
      <c r="AL40" s="219"/>
      <c r="AM40" s="218">
        <v>90</v>
      </c>
      <c r="AN40" s="219"/>
      <c r="AO40" s="219"/>
      <c r="AP40" s="219"/>
      <c r="AQ40" s="336" t="s">
        <v>718</v>
      </c>
      <c r="AR40" s="208"/>
      <c r="AS40" s="208"/>
      <c r="AT40" s="337"/>
      <c r="AU40" s="219">
        <v>90</v>
      </c>
      <c r="AV40" s="219"/>
      <c r="AW40" s="219"/>
      <c r="AX40" s="221"/>
      <c r="AY40">
        <f t="shared" si="4"/>
        <v>1</v>
      </c>
    </row>
    <row r="41" spans="1:51" ht="54.7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108.8</v>
      </c>
      <c r="AF41" s="219"/>
      <c r="AG41" s="219"/>
      <c r="AH41" s="219"/>
      <c r="AI41" s="218">
        <v>107.6</v>
      </c>
      <c r="AJ41" s="219"/>
      <c r="AK41" s="219"/>
      <c r="AL41" s="219"/>
      <c r="AM41" s="218">
        <v>107.6</v>
      </c>
      <c r="AN41" s="219"/>
      <c r="AO41" s="219"/>
      <c r="AP41" s="219"/>
      <c r="AQ41" s="336" t="s">
        <v>718</v>
      </c>
      <c r="AR41" s="208"/>
      <c r="AS41" s="208"/>
      <c r="AT41" s="337"/>
      <c r="AU41" s="219" t="s">
        <v>718</v>
      </c>
      <c r="AV41" s="219"/>
      <c r="AW41" s="219"/>
      <c r="AX41" s="221"/>
      <c r="AY41">
        <f t="shared" si="4"/>
        <v>1</v>
      </c>
    </row>
    <row r="42" spans="1:51" ht="23.25" customHeight="1" x14ac:dyDescent="0.15">
      <c r="A42" s="228" t="s">
        <v>380</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7" t="s">
        <v>349</v>
      </c>
      <c r="B44" s="778"/>
      <c r="C44" s="778"/>
      <c r="D44" s="778"/>
      <c r="E44" s="778"/>
      <c r="F44" s="77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0"/>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718</v>
      </c>
      <c r="AR45" s="201"/>
      <c r="AS45" s="136" t="s">
        <v>233</v>
      </c>
      <c r="AT45" s="137"/>
      <c r="AU45" s="200">
        <v>3</v>
      </c>
      <c r="AV45" s="200"/>
      <c r="AW45" s="392" t="s">
        <v>179</v>
      </c>
      <c r="AX45" s="393"/>
      <c r="AY45">
        <f>$AY$44</f>
        <v>1</v>
      </c>
    </row>
    <row r="46" spans="1:51" ht="52.5" customHeight="1" x14ac:dyDescent="0.15">
      <c r="A46" s="397"/>
      <c r="B46" s="395"/>
      <c r="C46" s="395"/>
      <c r="D46" s="395"/>
      <c r="E46" s="395"/>
      <c r="F46" s="396"/>
      <c r="G46" s="563" t="s">
        <v>758</v>
      </c>
      <c r="H46" s="564"/>
      <c r="I46" s="564"/>
      <c r="J46" s="564"/>
      <c r="K46" s="564"/>
      <c r="L46" s="564"/>
      <c r="M46" s="564"/>
      <c r="N46" s="564"/>
      <c r="O46" s="565"/>
      <c r="P46" s="108" t="s">
        <v>728</v>
      </c>
      <c r="Q46" s="108"/>
      <c r="R46" s="108"/>
      <c r="S46" s="108"/>
      <c r="T46" s="108"/>
      <c r="U46" s="108"/>
      <c r="V46" s="108"/>
      <c r="W46" s="108"/>
      <c r="X46" s="109"/>
      <c r="Y46" s="470" t="s">
        <v>12</v>
      </c>
      <c r="Z46" s="530"/>
      <c r="AA46" s="531"/>
      <c r="AB46" s="460" t="s">
        <v>371</v>
      </c>
      <c r="AC46" s="460"/>
      <c r="AD46" s="460"/>
      <c r="AE46" s="282">
        <v>76.2</v>
      </c>
      <c r="AF46" s="282"/>
      <c r="AG46" s="282"/>
      <c r="AH46" s="282"/>
      <c r="AI46" s="282">
        <v>75.599999999999994</v>
      </c>
      <c r="AJ46" s="282"/>
      <c r="AK46" s="282"/>
      <c r="AL46" s="282"/>
      <c r="AM46" s="282">
        <v>74.599999999999994</v>
      </c>
      <c r="AN46" s="282"/>
      <c r="AO46" s="282"/>
      <c r="AP46" s="282"/>
      <c r="AQ46" s="336" t="s">
        <v>718</v>
      </c>
      <c r="AR46" s="208"/>
      <c r="AS46" s="208"/>
      <c r="AT46" s="337"/>
      <c r="AU46" s="219" t="s">
        <v>718</v>
      </c>
      <c r="AV46" s="219"/>
      <c r="AW46" s="219"/>
      <c r="AX46" s="221"/>
      <c r="AY46">
        <f t="shared" ref="AY46:AY50" si="5">$AY$44</f>
        <v>1</v>
      </c>
    </row>
    <row r="47" spans="1:51" ht="5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371</v>
      </c>
      <c r="AC47" s="522"/>
      <c r="AD47" s="522"/>
      <c r="AE47" s="218">
        <v>70</v>
      </c>
      <c r="AF47" s="219"/>
      <c r="AG47" s="219"/>
      <c r="AH47" s="219"/>
      <c r="AI47" s="218">
        <v>74</v>
      </c>
      <c r="AJ47" s="219"/>
      <c r="AK47" s="219"/>
      <c r="AL47" s="219"/>
      <c r="AM47" s="218">
        <v>74</v>
      </c>
      <c r="AN47" s="219"/>
      <c r="AO47" s="219"/>
      <c r="AP47" s="219"/>
      <c r="AQ47" s="336" t="s">
        <v>718</v>
      </c>
      <c r="AR47" s="208"/>
      <c r="AS47" s="208"/>
      <c r="AT47" s="337"/>
      <c r="AU47" s="219">
        <v>74</v>
      </c>
      <c r="AV47" s="219"/>
      <c r="AW47" s="219"/>
      <c r="AX47" s="221"/>
      <c r="AY47">
        <f t="shared" si="5"/>
        <v>1</v>
      </c>
    </row>
    <row r="48" spans="1:51" ht="5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108.9</v>
      </c>
      <c r="AF48" s="219"/>
      <c r="AG48" s="219"/>
      <c r="AH48" s="219"/>
      <c r="AI48" s="218">
        <v>102.2</v>
      </c>
      <c r="AJ48" s="219"/>
      <c r="AK48" s="219"/>
      <c r="AL48" s="219"/>
      <c r="AM48" s="218">
        <v>100.8</v>
      </c>
      <c r="AN48" s="219"/>
      <c r="AO48" s="219"/>
      <c r="AP48" s="219"/>
      <c r="AQ48" s="336" t="s">
        <v>718</v>
      </c>
      <c r="AR48" s="208"/>
      <c r="AS48" s="208"/>
      <c r="AT48" s="337"/>
      <c r="AU48" s="219" t="s">
        <v>718</v>
      </c>
      <c r="AV48" s="219"/>
      <c r="AW48" s="219"/>
      <c r="AX48" s="221"/>
      <c r="AY48">
        <f t="shared" si="5"/>
        <v>1</v>
      </c>
    </row>
    <row r="49" spans="1:51" ht="23.25" customHeight="1" x14ac:dyDescent="0.15">
      <c r="A49" s="228" t="s">
        <v>380</v>
      </c>
      <c r="B49" s="229"/>
      <c r="C49" s="229"/>
      <c r="D49" s="229"/>
      <c r="E49" s="229"/>
      <c r="F49" s="230"/>
      <c r="G49" s="234" t="s">
        <v>725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718</v>
      </c>
      <c r="AR52" s="201"/>
      <c r="AS52" s="136" t="s">
        <v>233</v>
      </c>
      <c r="AT52" s="137"/>
      <c r="AU52" s="200">
        <v>30</v>
      </c>
      <c r="AV52" s="200"/>
      <c r="AW52" s="392" t="s">
        <v>179</v>
      </c>
      <c r="AX52" s="393"/>
      <c r="AY52">
        <f>$AY$51</f>
        <v>1</v>
      </c>
    </row>
    <row r="53" spans="1:51" ht="50.25" customHeight="1" x14ac:dyDescent="0.15">
      <c r="A53" s="397"/>
      <c r="B53" s="395"/>
      <c r="C53" s="395"/>
      <c r="D53" s="395"/>
      <c r="E53" s="395"/>
      <c r="F53" s="396"/>
      <c r="G53" s="563" t="s">
        <v>729</v>
      </c>
      <c r="H53" s="564"/>
      <c r="I53" s="564"/>
      <c r="J53" s="564"/>
      <c r="K53" s="564"/>
      <c r="L53" s="564"/>
      <c r="M53" s="564"/>
      <c r="N53" s="564"/>
      <c r="O53" s="565"/>
      <c r="P53" s="108" t="s">
        <v>730</v>
      </c>
      <c r="Q53" s="108"/>
      <c r="R53" s="108"/>
      <c r="S53" s="108"/>
      <c r="T53" s="108"/>
      <c r="U53" s="108"/>
      <c r="V53" s="108"/>
      <c r="W53" s="108"/>
      <c r="X53" s="109"/>
      <c r="Y53" s="470" t="s">
        <v>12</v>
      </c>
      <c r="Z53" s="530"/>
      <c r="AA53" s="531"/>
      <c r="AB53" s="460" t="s">
        <v>371</v>
      </c>
      <c r="AC53" s="460"/>
      <c r="AD53" s="460"/>
      <c r="AE53" s="218">
        <v>99.3</v>
      </c>
      <c r="AF53" s="219"/>
      <c r="AG53" s="219"/>
      <c r="AH53" s="219"/>
      <c r="AI53" s="218" t="s">
        <v>718</v>
      </c>
      <c r="AJ53" s="219"/>
      <c r="AK53" s="219"/>
      <c r="AL53" s="219"/>
      <c r="AM53" s="218" t="s">
        <v>718</v>
      </c>
      <c r="AN53" s="219"/>
      <c r="AO53" s="219"/>
      <c r="AP53" s="219"/>
      <c r="AQ53" s="336" t="s">
        <v>718</v>
      </c>
      <c r="AR53" s="208"/>
      <c r="AS53" s="208"/>
      <c r="AT53" s="337"/>
      <c r="AU53" s="219">
        <v>99.3</v>
      </c>
      <c r="AV53" s="219"/>
      <c r="AW53" s="219"/>
      <c r="AX53" s="221"/>
      <c r="AY53">
        <f t="shared" ref="AY53:AY57" si="6">$AY$51</f>
        <v>1</v>
      </c>
    </row>
    <row r="54" spans="1:51" ht="50.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371</v>
      </c>
      <c r="AC54" s="522"/>
      <c r="AD54" s="522"/>
      <c r="AE54" s="218">
        <v>90</v>
      </c>
      <c r="AF54" s="219"/>
      <c r="AG54" s="219"/>
      <c r="AH54" s="219"/>
      <c r="AI54" s="218" t="s">
        <v>718</v>
      </c>
      <c r="AJ54" s="219"/>
      <c r="AK54" s="219"/>
      <c r="AL54" s="219"/>
      <c r="AM54" s="218" t="s">
        <v>718</v>
      </c>
      <c r="AN54" s="219"/>
      <c r="AO54" s="219"/>
      <c r="AP54" s="219"/>
      <c r="AQ54" s="336" t="s">
        <v>718</v>
      </c>
      <c r="AR54" s="208"/>
      <c r="AS54" s="208"/>
      <c r="AT54" s="337"/>
      <c r="AU54" s="219">
        <v>90</v>
      </c>
      <c r="AV54" s="219"/>
      <c r="AW54" s="219"/>
      <c r="AX54" s="221"/>
      <c r="AY54">
        <f t="shared" si="6"/>
        <v>1</v>
      </c>
    </row>
    <row r="55" spans="1:51" ht="50.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5" t="s">
        <v>14</v>
      </c>
      <c r="AC55" s="595"/>
      <c r="AD55" s="595"/>
      <c r="AE55" s="218">
        <v>110.3</v>
      </c>
      <c r="AF55" s="219"/>
      <c r="AG55" s="219"/>
      <c r="AH55" s="219"/>
      <c r="AI55" s="218" t="s">
        <v>718</v>
      </c>
      <c r="AJ55" s="219"/>
      <c r="AK55" s="219"/>
      <c r="AL55" s="219"/>
      <c r="AM55" s="218" t="s">
        <v>718</v>
      </c>
      <c r="AN55" s="219"/>
      <c r="AO55" s="219"/>
      <c r="AP55" s="219"/>
      <c r="AQ55" s="336" t="s">
        <v>718</v>
      </c>
      <c r="AR55" s="208"/>
      <c r="AS55" s="208"/>
      <c r="AT55" s="337"/>
      <c r="AU55" s="219">
        <v>110.3</v>
      </c>
      <c r="AV55" s="219"/>
      <c r="AW55" s="219"/>
      <c r="AX55" s="221"/>
      <c r="AY55">
        <f t="shared" si="6"/>
        <v>1</v>
      </c>
    </row>
    <row r="56" spans="1:51" ht="23.25" customHeight="1" x14ac:dyDescent="0.15">
      <c r="A56" s="228" t="s">
        <v>380</v>
      </c>
      <c r="B56" s="229"/>
      <c r="C56" s="229"/>
      <c r="D56" s="229"/>
      <c r="E56" s="229"/>
      <c r="F56" s="230"/>
      <c r="G56" s="234" t="s">
        <v>725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5"/>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731</v>
      </c>
      <c r="AS79" s="273"/>
      <c r="AT79" s="274"/>
      <c r="AU79" s="274"/>
      <c r="AV79" s="274"/>
      <c r="AW79" s="274"/>
      <c r="AX79" s="968"/>
      <c r="AY79">
        <f>COUNTIF($AR$79,"☑")</f>
        <v>1</v>
      </c>
    </row>
    <row r="80" spans="1:51" ht="18.75" hidden="1"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4"/>
      <c r="AY82">
        <f t="shared" ref="AY82:AY89" si="10">$AY$80</f>
        <v>0</v>
      </c>
    </row>
    <row r="83" spans="1:60" ht="22.5" hidden="1" customHeight="1" x14ac:dyDescent="0.15">
      <c r="A83" s="864"/>
      <c r="B83" s="526"/>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8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6"/>
      <c r="AY83">
        <f t="shared" si="10"/>
        <v>0</v>
      </c>
    </row>
    <row r="84" spans="1:60" ht="19.5" hidden="1" customHeight="1" x14ac:dyDescent="0.15">
      <c r="A84" s="864"/>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8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71291</v>
      </c>
      <c r="AF101" s="282"/>
      <c r="AG101" s="282"/>
      <c r="AH101" s="282"/>
      <c r="AI101" s="282">
        <v>56663</v>
      </c>
      <c r="AJ101" s="282"/>
      <c r="AK101" s="282"/>
      <c r="AL101" s="282"/>
      <c r="AM101" s="282">
        <v>33797</v>
      </c>
      <c r="AN101" s="282"/>
      <c r="AO101" s="282"/>
      <c r="AP101" s="282"/>
      <c r="AQ101" s="282" t="s">
        <v>761</v>
      </c>
      <c r="AR101" s="282"/>
      <c r="AS101" s="282"/>
      <c r="AT101" s="282"/>
      <c r="AU101" s="218" t="s">
        <v>761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92593</v>
      </c>
      <c r="AF102" s="282"/>
      <c r="AG102" s="282"/>
      <c r="AH102" s="282"/>
      <c r="AI102" s="282">
        <v>107051</v>
      </c>
      <c r="AJ102" s="282"/>
      <c r="AK102" s="282"/>
      <c r="AL102" s="282"/>
      <c r="AM102" s="282">
        <v>104889</v>
      </c>
      <c r="AN102" s="282"/>
      <c r="AO102" s="282"/>
      <c r="AP102" s="282"/>
      <c r="AQ102" s="282">
        <v>76819</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494</v>
      </c>
      <c r="AF116" s="282"/>
      <c r="AG116" s="282"/>
      <c r="AH116" s="282"/>
      <c r="AI116" s="282">
        <v>530</v>
      </c>
      <c r="AJ116" s="282"/>
      <c r="AK116" s="282"/>
      <c r="AL116" s="282"/>
      <c r="AM116" s="282"/>
      <c r="AN116" s="282"/>
      <c r="AO116" s="282"/>
      <c r="AP116" s="282"/>
      <c r="AQ116" s="218">
        <v>419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91" t="s">
        <v>737</v>
      </c>
      <c r="AF117" s="550"/>
      <c r="AG117" s="550"/>
      <c r="AH117" s="550"/>
      <c r="AI117" s="591" t="s">
        <v>738</v>
      </c>
      <c r="AJ117" s="550"/>
      <c r="AK117" s="550"/>
      <c r="AL117" s="550"/>
      <c r="AM117" s="550"/>
      <c r="AN117" s="550"/>
      <c r="AO117" s="550"/>
      <c r="AP117" s="550"/>
      <c r="AQ117" s="596" t="s">
        <v>759</v>
      </c>
      <c r="AR117" s="597"/>
      <c r="AS117" s="597"/>
      <c r="AT117" s="597"/>
      <c r="AU117" s="597"/>
      <c r="AV117" s="597"/>
      <c r="AW117" s="597"/>
      <c r="AX117" s="598"/>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5"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2"/>
      <c r="E430" s="175" t="s">
        <v>399</v>
      </c>
      <c r="F430" s="897"/>
      <c r="G430" s="898" t="s">
        <v>252</v>
      </c>
      <c r="H430" s="126"/>
      <c r="I430" s="126"/>
      <c r="J430" s="899" t="s">
        <v>718</v>
      </c>
      <c r="K430" s="900"/>
      <c r="L430" s="900"/>
      <c r="M430" s="900"/>
      <c r="N430" s="900"/>
      <c r="O430" s="900"/>
      <c r="P430" s="900"/>
      <c r="Q430" s="900"/>
      <c r="R430" s="900"/>
      <c r="S430" s="900"/>
      <c r="T430" s="901"/>
      <c r="U430" s="587" t="s">
        <v>761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761</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761</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761</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761</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52.5" customHeight="1" x14ac:dyDescent="0.15">
      <c r="A702" s="869" t="s">
        <v>140</v>
      </c>
      <c r="B702" s="870"/>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752</v>
      </c>
      <c r="AE702" s="342"/>
      <c r="AF702" s="342"/>
      <c r="AG702" s="379" t="s">
        <v>762</v>
      </c>
      <c r="AH702" s="380"/>
      <c r="AI702" s="380"/>
      <c r="AJ702" s="380"/>
      <c r="AK702" s="380"/>
      <c r="AL702" s="380"/>
      <c r="AM702" s="380"/>
      <c r="AN702" s="380"/>
      <c r="AO702" s="380"/>
      <c r="AP702" s="380"/>
      <c r="AQ702" s="380"/>
      <c r="AR702" s="380"/>
      <c r="AS702" s="380"/>
      <c r="AT702" s="380"/>
      <c r="AU702" s="380"/>
      <c r="AV702" s="380"/>
      <c r="AW702" s="380"/>
      <c r="AX702" s="381"/>
    </row>
    <row r="703" spans="1:51"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752</v>
      </c>
      <c r="AE703" s="323"/>
      <c r="AF703" s="323"/>
      <c r="AG703" s="104" t="s">
        <v>763</v>
      </c>
      <c r="AH703" s="105"/>
      <c r="AI703" s="105"/>
      <c r="AJ703" s="105"/>
      <c r="AK703" s="105"/>
      <c r="AL703" s="105"/>
      <c r="AM703" s="105"/>
      <c r="AN703" s="105"/>
      <c r="AO703" s="105"/>
      <c r="AP703" s="105"/>
      <c r="AQ703" s="105"/>
      <c r="AR703" s="105"/>
      <c r="AS703" s="105"/>
      <c r="AT703" s="105"/>
      <c r="AU703" s="105"/>
      <c r="AV703" s="105"/>
      <c r="AW703" s="105"/>
      <c r="AX703" s="106"/>
    </row>
    <row r="704" spans="1:51" ht="73.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589" t="s">
        <v>752</v>
      </c>
      <c r="AE704" s="590"/>
      <c r="AF704" s="590"/>
      <c r="AG704" s="168" t="s">
        <v>764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721" t="s">
        <v>765</v>
      </c>
      <c r="AE705" s="722"/>
      <c r="AF705" s="722"/>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9"/>
      <c r="D706" s="800"/>
      <c r="E706" s="737" t="s">
        <v>381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766</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1"/>
      <c r="D707" s="802"/>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4" t="s">
        <v>766</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5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8" t="s">
        <v>752</v>
      </c>
      <c r="AE708" s="609"/>
      <c r="AF708" s="609"/>
      <c r="AG708" s="749" t="s">
        <v>767</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589"/>
      <c r="AE709" s="590"/>
      <c r="AF709" s="590"/>
      <c r="AG709" s="712"/>
      <c r="AH709" s="713"/>
      <c r="AI709" s="713"/>
      <c r="AJ709" s="713"/>
      <c r="AK709" s="713"/>
      <c r="AL709" s="713"/>
      <c r="AM709" s="713"/>
      <c r="AN709" s="713"/>
      <c r="AO709" s="713"/>
      <c r="AP709" s="713"/>
      <c r="AQ709" s="713"/>
      <c r="AR709" s="713"/>
      <c r="AS709" s="713"/>
      <c r="AT709" s="713"/>
      <c r="AU709" s="713"/>
      <c r="AV709" s="713"/>
      <c r="AW709" s="713"/>
      <c r="AX709" s="714"/>
    </row>
    <row r="710" spans="1:50" ht="52.5" customHeight="1" x14ac:dyDescent="0.15">
      <c r="A710" s="646"/>
      <c r="B710" s="648"/>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752</v>
      </c>
      <c r="AE710" s="323"/>
      <c r="AF710" s="323"/>
      <c r="AG710" s="104" t="s">
        <v>768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7"/>
      <c r="AD711" s="322" t="s">
        <v>752</v>
      </c>
      <c r="AE711" s="323"/>
      <c r="AF711" s="323"/>
      <c r="AG711" s="104" t="s">
        <v>769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7"/>
      <c r="AD712" s="589"/>
      <c r="AE712" s="590"/>
      <c r="AF712" s="590"/>
      <c r="AG712" s="712"/>
      <c r="AH712" s="713"/>
      <c r="AI712" s="713"/>
      <c r="AJ712" s="713"/>
      <c r="AK712" s="713"/>
      <c r="AL712" s="713"/>
      <c r="AM712" s="713"/>
      <c r="AN712" s="713"/>
      <c r="AO712" s="713"/>
      <c r="AP712" s="713"/>
      <c r="AQ712" s="713"/>
      <c r="AR712" s="713"/>
      <c r="AS712" s="713"/>
      <c r="AT712" s="713"/>
      <c r="AU712" s="713"/>
      <c r="AV712" s="713"/>
      <c r="AW712" s="713"/>
      <c r="AX712" s="714"/>
    </row>
    <row r="713" spans="1:50" ht="26.25" customHeight="1" x14ac:dyDescent="0.15">
      <c r="A713" s="646"/>
      <c r="B713" s="648"/>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765</v>
      </c>
      <c r="AE713" s="323"/>
      <c r="AF713" s="667"/>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752</v>
      </c>
      <c r="AE714" s="810"/>
      <c r="AF714" s="811"/>
      <c r="AG714" s="743" t="s">
        <v>770</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787</v>
      </c>
      <c r="AE715" s="609"/>
      <c r="AF715" s="660"/>
      <c r="AG715" s="749" t="s">
        <v>789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765</v>
      </c>
      <c r="AE716" s="631"/>
      <c r="AF716" s="631"/>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787</v>
      </c>
      <c r="AE717" s="323"/>
      <c r="AF717" s="323"/>
      <c r="AG717" s="104" t="s">
        <v>788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765</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752</v>
      </c>
      <c r="AE719" s="609"/>
      <c r="AF719" s="609"/>
      <c r="AG719" s="128" t="s">
        <v>771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t="s">
        <v>710</v>
      </c>
      <c r="D721" s="294"/>
      <c r="E721" s="294"/>
      <c r="F721" s="295"/>
      <c r="G721" s="284"/>
      <c r="H721" s="285"/>
      <c r="I721" s="77" t="str">
        <f>IF(OR(G721="　", G721=""), "", "-")</f>
        <v/>
      </c>
      <c r="J721" s="288">
        <v>694</v>
      </c>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4"/>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5"/>
      <c r="B727" s="806"/>
      <c r="C727" s="755" t="s">
        <v>57</v>
      </c>
      <c r="D727" s="756"/>
      <c r="E727" s="756"/>
      <c r="F727" s="757"/>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8" t="s">
        <v>795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77"/>
      <c r="B731" s="678"/>
      <c r="C731" s="678"/>
      <c r="D731" s="678"/>
      <c r="E731" s="679"/>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1" t="s">
        <v>672</v>
      </c>
      <c r="B737" s="211"/>
      <c r="C737" s="211"/>
      <c r="D737" s="212"/>
      <c r="E737" s="955" t="s">
        <v>742</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397</v>
      </c>
      <c r="B738" s="361"/>
      <c r="C738" s="361"/>
      <c r="D738" s="361"/>
      <c r="E738" s="955" t="s">
        <v>743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396</v>
      </c>
      <c r="B739" s="361"/>
      <c r="C739" s="361"/>
      <c r="D739" s="361"/>
      <c r="E739" s="955" t="s">
        <v>744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395</v>
      </c>
      <c r="B740" s="361"/>
      <c r="C740" s="361"/>
      <c r="D740" s="361"/>
      <c r="E740" s="955" t="s">
        <v>745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394</v>
      </c>
      <c r="B741" s="361"/>
      <c r="C741" s="361"/>
      <c r="D741" s="361"/>
      <c r="E741" s="955" t="s">
        <v>746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393</v>
      </c>
      <c r="B742" s="361"/>
      <c r="C742" s="361"/>
      <c r="D742" s="361"/>
      <c r="E742" s="955" t="s">
        <v>747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392</v>
      </c>
      <c r="B743" s="361"/>
      <c r="C743" s="361"/>
      <c r="D743" s="361"/>
      <c r="E743" s="955" t="s">
        <v>746</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391</v>
      </c>
      <c r="B744" s="361"/>
      <c r="C744" s="361"/>
      <c r="D744" s="361"/>
      <c r="E744" s="955" t="s">
        <v>748</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390</v>
      </c>
      <c r="B745" s="361"/>
      <c r="C745" s="361"/>
      <c r="D745" s="361"/>
      <c r="E745" s="992" t="s">
        <v>749</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545</v>
      </c>
      <c r="B746" s="361"/>
      <c r="C746" s="361"/>
      <c r="D746" s="361"/>
      <c r="E746" s="961" t="s">
        <v>710</v>
      </c>
      <c r="F746" s="959"/>
      <c r="G746" s="959"/>
      <c r="H746" s="100" t="str">
        <f>IF(E746="","","-")</f>
        <v>-</v>
      </c>
      <c r="I746" s="959"/>
      <c r="J746" s="959"/>
      <c r="K746" s="100" t="str">
        <f>IF(I746="","","-")</f>
        <v/>
      </c>
      <c r="L746" s="960">
        <v>618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509</v>
      </c>
      <c r="B747" s="361"/>
      <c r="C747" s="361"/>
      <c r="D747" s="361"/>
      <c r="E747" s="961" t="s">
        <v>710</v>
      </c>
      <c r="F747" s="959"/>
      <c r="G747" s="959"/>
      <c r="H747" s="100" t="str">
        <f>IF(E747="","","-")</f>
        <v>-</v>
      </c>
      <c r="I747" s="959"/>
      <c r="J747" s="959"/>
      <c r="K747" s="100" t="str">
        <f>IF(I747="","","-")</f>
        <v/>
      </c>
      <c r="L747" s="960">
        <v>627</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793</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774</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8"/>
    </row>
    <row r="788" spans="1:51" ht="24.75" customHeight="1" x14ac:dyDescent="0.15">
      <c r="A788" s="635"/>
      <c r="B788" s="636"/>
      <c r="C788" s="636"/>
      <c r="D788" s="636"/>
      <c r="E788" s="636"/>
      <c r="F788" s="637"/>
      <c r="G788" s="814"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3"/>
      <c r="AC788" s="814"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772</v>
      </c>
      <c r="H789" s="675"/>
      <c r="I789" s="675"/>
      <c r="J789" s="675"/>
      <c r="K789" s="676"/>
      <c r="L789" s="668" t="s">
        <v>773</v>
      </c>
      <c r="M789" s="669"/>
      <c r="N789" s="669"/>
      <c r="O789" s="669"/>
      <c r="P789" s="669"/>
      <c r="Q789" s="669"/>
      <c r="R789" s="669"/>
      <c r="S789" s="669"/>
      <c r="T789" s="669"/>
      <c r="U789" s="669"/>
      <c r="V789" s="669"/>
      <c r="W789" s="669"/>
      <c r="X789" s="670"/>
      <c r="Y789" s="382"/>
      <c r="Z789" s="383"/>
      <c r="AA789" s="383"/>
      <c r="AB789" s="807"/>
      <c r="AC789" s="674" t="s">
        <v>772</v>
      </c>
      <c r="AD789" s="675"/>
      <c r="AE789" s="675"/>
      <c r="AF789" s="675"/>
      <c r="AG789" s="676"/>
      <c r="AH789" s="668" t="s">
        <v>792</v>
      </c>
      <c r="AI789" s="669"/>
      <c r="AJ789" s="669"/>
      <c r="AK789" s="669"/>
      <c r="AL789" s="669"/>
      <c r="AM789" s="669"/>
      <c r="AN789" s="669"/>
      <c r="AO789" s="669"/>
      <c r="AP789" s="669"/>
      <c r="AQ789" s="669"/>
      <c r="AR789" s="669"/>
      <c r="AS789" s="669"/>
      <c r="AT789" s="670"/>
      <c r="AU789" s="382"/>
      <c r="AV789" s="383"/>
      <c r="AW789" s="383"/>
      <c r="AX789" s="384"/>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5" t="s">
        <v>20</v>
      </c>
      <c r="H799" s="826"/>
      <c r="I799" s="826"/>
      <c r="J799" s="826"/>
      <c r="K799" s="826"/>
      <c r="L799" s="827"/>
      <c r="M799" s="828"/>
      <c r="N799" s="828"/>
      <c r="O799" s="828"/>
      <c r="P799" s="828"/>
      <c r="Q799" s="828"/>
      <c r="R799" s="828"/>
      <c r="S799" s="828"/>
      <c r="T799" s="828"/>
      <c r="U799" s="828"/>
      <c r="V799" s="828"/>
      <c r="W799" s="828"/>
      <c r="X799" s="829"/>
      <c r="Y799" s="830">
        <f>SUM(Y789:AB798)</f>
        <v>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8"/>
      <c r="AY800">
        <f>COUNTA($G$802,$AC$802)</f>
        <v>0</v>
      </c>
    </row>
    <row r="801" spans="1:51" ht="24.75" hidden="1" customHeight="1" x14ac:dyDescent="0.15">
      <c r="A801" s="635"/>
      <c r="B801" s="636"/>
      <c r="C801" s="636"/>
      <c r="D801" s="636"/>
      <c r="E801" s="636"/>
      <c r="F801" s="637"/>
      <c r="G801" s="814"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3"/>
      <c r="AC801" s="814"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2"/>
      <c r="Z802" s="383"/>
      <c r="AA802" s="383"/>
      <c r="AB802" s="807"/>
      <c r="AC802" s="674"/>
      <c r="AD802" s="675"/>
      <c r="AE802" s="675"/>
      <c r="AF802" s="675"/>
      <c r="AG802" s="676"/>
      <c r="AH802" s="668"/>
      <c r="AI802" s="669"/>
      <c r="AJ802" s="669"/>
      <c r="AK802" s="669"/>
      <c r="AL802" s="669"/>
      <c r="AM802" s="669"/>
      <c r="AN802" s="669"/>
      <c r="AO802" s="669"/>
      <c r="AP802" s="669"/>
      <c r="AQ802" s="669"/>
      <c r="AR802" s="669"/>
      <c r="AS802" s="669"/>
      <c r="AT802" s="670"/>
      <c r="AU802" s="382"/>
      <c r="AV802" s="383"/>
      <c r="AW802" s="383"/>
      <c r="AX802" s="384"/>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8"/>
      <c r="AY813">
        <f>COUNTA($G$815,$AC$815)</f>
        <v>0</v>
      </c>
    </row>
    <row r="814" spans="1:51" ht="24.75" hidden="1" customHeight="1" x14ac:dyDescent="0.15">
      <c r="A814" s="635"/>
      <c r="B814" s="636"/>
      <c r="C814" s="636"/>
      <c r="D814" s="636"/>
      <c r="E814" s="636"/>
      <c r="F814" s="637"/>
      <c r="G814" s="814"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3"/>
      <c r="AC814" s="814"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2"/>
      <c r="Z815" s="383"/>
      <c r="AA815" s="383"/>
      <c r="AB815" s="807"/>
      <c r="AC815" s="674"/>
      <c r="AD815" s="675"/>
      <c r="AE815" s="675"/>
      <c r="AF815" s="675"/>
      <c r="AG815" s="676"/>
      <c r="AH815" s="668"/>
      <c r="AI815" s="669"/>
      <c r="AJ815" s="669"/>
      <c r="AK815" s="669"/>
      <c r="AL815" s="669"/>
      <c r="AM815" s="669"/>
      <c r="AN815" s="669"/>
      <c r="AO815" s="669"/>
      <c r="AP815" s="669"/>
      <c r="AQ815" s="669"/>
      <c r="AR815" s="669"/>
      <c r="AS815" s="669"/>
      <c r="AT815" s="670"/>
      <c r="AU815" s="382"/>
      <c r="AV815" s="383"/>
      <c r="AW815" s="383"/>
      <c r="AX815" s="384"/>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8"/>
      <c r="AY826">
        <f>COUNTA($G$828,$AC$828)</f>
        <v>0</v>
      </c>
    </row>
    <row r="827" spans="1:51" ht="24.75" hidden="1" customHeight="1" x14ac:dyDescent="0.15">
      <c r="A827" s="635"/>
      <c r="B827" s="636"/>
      <c r="C827" s="636"/>
      <c r="D827" s="636"/>
      <c r="E827" s="636"/>
      <c r="F827" s="637"/>
      <c r="G827" s="814"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3"/>
      <c r="AC827" s="814"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2"/>
      <c r="Z828" s="383"/>
      <c r="AA828" s="383"/>
      <c r="AB828" s="807"/>
      <c r="AC828" s="674"/>
      <c r="AD828" s="675"/>
      <c r="AE828" s="675"/>
      <c r="AF828" s="675"/>
      <c r="AG828" s="676"/>
      <c r="AH828" s="668"/>
      <c r="AI828" s="669"/>
      <c r="AJ828" s="669"/>
      <c r="AK828" s="669"/>
      <c r="AL828" s="669"/>
      <c r="AM828" s="669"/>
      <c r="AN828" s="669"/>
      <c r="AO828" s="669"/>
      <c r="AP828" s="669"/>
      <c r="AQ828" s="669"/>
      <c r="AR828" s="669"/>
      <c r="AS828" s="669"/>
      <c r="AT828" s="670"/>
      <c r="AU828" s="382"/>
      <c r="AV828" s="383"/>
      <c r="AW828" s="383"/>
      <c r="AX828" s="384"/>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v>6000012070001</v>
      </c>
      <c r="K845" s="345"/>
      <c r="L845" s="345"/>
      <c r="M845" s="345"/>
      <c r="N845" s="345"/>
      <c r="O845" s="345"/>
      <c r="P845" s="346" t="s">
        <v>775</v>
      </c>
      <c r="Q845" s="346"/>
      <c r="R845" s="346"/>
      <c r="S845" s="346"/>
      <c r="T845" s="346"/>
      <c r="U845" s="346"/>
      <c r="V845" s="346"/>
      <c r="W845" s="346"/>
      <c r="X845" s="346"/>
      <c r="Y845" s="347"/>
      <c r="Z845" s="348"/>
      <c r="AA845" s="348"/>
      <c r="AB845" s="349"/>
      <c r="AC845" s="350" t="s">
        <v>80</v>
      </c>
      <c r="AD845" s="351"/>
      <c r="AE845" s="351"/>
      <c r="AF845" s="351"/>
      <c r="AG845" s="351"/>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v>6000012070001</v>
      </c>
      <c r="K846" s="345"/>
      <c r="L846" s="345"/>
      <c r="M846" s="345"/>
      <c r="N846" s="345"/>
      <c r="O846" s="345"/>
      <c r="P846" s="346" t="s">
        <v>775</v>
      </c>
      <c r="Q846" s="346"/>
      <c r="R846" s="346"/>
      <c r="S846" s="346"/>
      <c r="T846" s="346"/>
      <c r="U846" s="346"/>
      <c r="V846" s="346"/>
      <c r="W846" s="346"/>
      <c r="X846" s="346"/>
      <c r="Y846" s="347"/>
      <c r="Z846" s="348"/>
      <c r="AA846" s="348"/>
      <c r="AB846" s="349"/>
      <c r="AC846" s="350" t="s">
        <v>80</v>
      </c>
      <c r="AD846" s="351"/>
      <c r="AE846" s="351"/>
      <c r="AF846" s="351"/>
      <c r="AG846" s="351"/>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v>6000012070001</v>
      </c>
      <c r="K847" s="345"/>
      <c r="L847" s="345"/>
      <c r="M847" s="345"/>
      <c r="N847" s="345"/>
      <c r="O847" s="345"/>
      <c r="P847" s="359" t="s">
        <v>775</v>
      </c>
      <c r="Q847" s="346"/>
      <c r="R847" s="346"/>
      <c r="S847" s="346"/>
      <c r="T847" s="346"/>
      <c r="U847" s="346"/>
      <c r="V847" s="346"/>
      <c r="W847" s="346"/>
      <c r="X847" s="346"/>
      <c r="Y847" s="347"/>
      <c r="Z847" s="348"/>
      <c r="AA847" s="348"/>
      <c r="AB847" s="349"/>
      <c r="AC847" s="350" t="s">
        <v>80</v>
      </c>
      <c r="AD847" s="351"/>
      <c r="AE847" s="351"/>
      <c r="AF847" s="351"/>
      <c r="AG847" s="351"/>
      <c r="AH847" s="352" t="s">
        <v>406</v>
      </c>
      <c r="AI847" s="353"/>
      <c r="AJ847" s="353"/>
      <c r="AK847" s="353"/>
      <c r="AL847" s="354" t="s">
        <v>406</v>
      </c>
      <c r="AM847" s="355"/>
      <c r="AN847" s="355"/>
      <c r="AO847" s="356"/>
      <c r="AP847" s="357" t="s">
        <v>406</v>
      </c>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v>6000012070001</v>
      </c>
      <c r="K848" s="345"/>
      <c r="L848" s="345"/>
      <c r="M848" s="345"/>
      <c r="N848" s="345"/>
      <c r="O848" s="345"/>
      <c r="P848" s="359" t="s">
        <v>775</v>
      </c>
      <c r="Q848" s="346"/>
      <c r="R848" s="346"/>
      <c r="S848" s="346"/>
      <c r="T848" s="346"/>
      <c r="U848" s="346"/>
      <c r="V848" s="346"/>
      <c r="W848" s="346"/>
      <c r="X848" s="346"/>
      <c r="Y848" s="347"/>
      <c r="Z848" s="348"/>
      <c r="AA848" s="348"/>
      <c r="AB848" s="349"/>
      <c r="AC848" s="350" t="s">
        <v>80</v>
      </c>
      <c r="AD848" s="351"/>
      <c r="AE848" s="351"/>
      <c r="AF848" s="351"/>
      <c r="AG848" s="351"/>
      <c r="AH848" s="352" t="s">
        <v>406</v>
      </c>
      <c r="AI848" s="353"/>
      <c r="AJ848" s="353"/>
      <c r="AK848" s="353"/>
      <c r="AL848" s="354" t="s">
        <v>406</v>
      </c>
      <c r="AM848" s="355"/>
      <c r="AN848" s="355"/>
      <c r="AO848" s="356"/>
      <c r="AP848" s="357" t="s">
        <v>406</v>
      </c>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v>6000012070001</v>
      </c>
      <c r="K849" s="345"/>
      <c r="L849" s="345"/>
      <c r="M849" s="345"/>
      <c r="N849" s="345"/>
      <c r="O849" s="345"/>
      <c r="P849" s="346" t="s">
        <v>775</v>
      </c>
      <c r="Q849" s="346"/>
      <c r="R849" s="346"/>
      <c r="S849" s="346"/>
      <c r="T849" s="346"/>
      <c r="U849" s="346"/>
      <c r="V849" s="346"/>
      <c r="W849" s="346"/>
      <c r="X849" s="346"/>
      <c r="Y849" s="347"/>
      <c r="Z849" s="348"/>
      <c r="AA849" s="348"/>
      <c r="AB849" s="349"/>
      <c r="AC849" s="350" t="s">
        <v>80</v>
      </c>
      <c r="AD849" s="351"/>
      <c r="AE849" s="351"/>
      <c r="AF849" s="351"/>
      <c r="AG849" s="351"/>
      <c r="AH849" s="352" t="s">
        <v>406</v>
      </c>
      <c r="AI849" s="353"/>
      <c r="AJ849" s="353"/>
      <c r="AK849" s="353"/>
      <c r="AL849" s="354" t="s">
        <v>406</v>
      </c>
      <c r="AM849" s="355"/>
      <c r="AN849" s="355"/>
      <c r="AO849" s="356"/>
      <c r="AP849" s="357" t="s">
        <v>406</v>
      </c>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v>6000012070001</v>
      </c>
      <c r="K850" s="345"/>
      <c r="L850" s="345"/>
      <c r="M850" s="345"/>
      <c r="N850" s="345"/>
      <c r="O850" s="345"/>
      <c r="P850" s="346" t="s">
        <v>775</v>
      </c>
      <c r="Q850" s="346"/>
      <c r="R850" s="346"/>
      <c r="S850" s="346"/>
      <c r="T850" s="346"/>
      <c r="U850" s="346"/>
      <c r="V850" s="346"/>
      <c r="W850" s="346"/>
      <c r="X850" s="346"/>
      <c r="Y850" s="347"/>
      <c r="Z850" s="348"/>
      <c r="AA850" s="348"/>
      <c r="AB850" s="349"/>
      <c r="AC850" s="350" t="s">
        <v>80</v>
      </c>
      <c r="AD850" s="351"/>
      <c r="AE850" s="351"/>
      <c r="AF850" s="351"/>
      <c r="AG850" s="351"/>
      <c r="AH850" s="352" t="s">
        <v>406</v>
      </c>
      <c r="AI850" s="353"/>
      <c r="AJ850" s="353"/>
      <c r="AK850" s="353"/>
      <c r="AL850" s="354" t="s">
        <v>406</v>
      </c>
      <c r="AM850" s="355"/>
      <c r="AN850" s="355"/>
      <c r="AO850" s="356"/>
      <c r="AP850" s="357" t="s">
        <v>406</v>
      </c>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v>6000012070001</v>
      </c>
      <c r="K851" s="345"/>
      <c r="L851" s="345"/>
      <c r="M851" s="345"/>
      <c r="N851" s="345"/>
      <c r="O851" s="345"/>
      <c r="P851" s="346" t="s">
        <v>775</v>
      </c>
      <c r="Q851" s="346"/>
      <c r="R851" s="346"/>
      <c r="S851" s="346"/>
      <c r="T851" s="346"/>
      <c r="U851" s="346"/>
      <c r="V851" s="346"/>
      <c r="W851" s="346"/>
      <c r="X851" s="346"/>
      <c r="Y851" s="347"/>
      <c r="Z851" s="348"/>
      <c r="AA851" s="348"/>
      <c r="AB851" s="349"/>
      <c r="AC851" s="350" t="s">
        <v>80</v>
      </c>
      <c r="AD851" s="351"/>
      <c r="AE851" s="351"/>
      <c r="AF851" s="351"/>
      <c r="AG851" s="351"/>
      <c r="AH851" s="352" t="s">
        <v>406</v>
      </c>
      <c r="AI851" s="353"/>
      <c r="AJ851" s="353"/>
      <c r="AK851" s="353"/>
      <c r="AL851" s="354" t="s">
        <v>406</v>
      </c>
      <c r="AM851" s="355"/>
      <c r="AN851" s="355"/>
      <c r="AO851" s="356"/>
      <c r="AP851" s="357" t="s">
        <v>406</v>
      </c>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v>6000012070001</v>
      </c>
      <c r="K852" s="345"/>
      <c r="L852" s="345"/>
      <c r="M852" s="345"/>
      <c r="N852" s="345"/>
      <c r="O852" s="345"/>
      <c r="P852" s="346" t="s">
        <v>775</v>
      </c>
      <c r="Q852" s="346"/>
      <c r="R852" s="346"/>
      <c r="S852" s="346"/>
      <c r="T852" s="346"/>
      <c r="U852" s="346"/>
      <c r="V852" s="346"/>
      <c r="W852" s="346"/>
      <c r="X852" s="346"/>
      <c r="Y852" s="347"/>
      <c r="Z852" s="348"/>
      <c r="AA852" s="348"/>
      <c r="AB852" s="349"/>
      <c r="AC852" s="350" t="s">
        <v>80</v>
      </c>
      <c r="AD852" s="351"/>
      <c r="AE852" s="351"/>
      <c r="AF852" s="351"/>
      <c r="AG852" s="351"/>
      <c r="AH852" s="352" t="s">
        <v>406</v>
      </c>
      <c r="AI852" s="353"/>
      <c r="AJ852" s="353"/>
      <c r="AK852" s="353"/>
      <c r="AL852" s="354" t="s">
        <v>406</v>
      </c>
      <c r="AM852" s="355"/>
      <c r="AN852" s="355"/>
      <c r="AO852" s="356"/>
      <c r="AP852" s="357" t="s">
        <v>406</v>
      </c>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v>6000012070001</v>
      </c>
      <c r="K853" s="345"/>
      <c r="L853" s="345"/>
      <c r="M853" s="345"/>
      <c r="N853" s="345"/>
      <c r="O853" s="345"/>
      <c r="P853" s="346" t="s">
        <v>775</v>
      </c>
      <c r="Q853" s="346"/>
      <c r="R853" s="346"/>
      <c r="S853" s="346"/>
      <c r="T853" s="346"/>
      <c r="U853" s="346"/>
      <c r="V853" s="346"/>
      <c r="W853" s="346"/>
      <c r="X853" s="346"/>
      <c r="Y853" s="347"/>
      <c r="Z853" s="348"/>
      <c r="AA853" s="348"/>
      <c r="AB853" s="349"/>
      <c r="AC853" s="350" t="s">
        <v>80</v>
      </c>
      <c r="AD853" s="351"/>
      <c r="AE853" s="351"/>
      <c r="AF853" s="351"/>
      <c r="AG853" s="351"/>
      <c r="AH853" s="352" t="s">
        <v>406</v>
      </c>
      <c r="AI853" s="353"/>
      <c r="AJ853" s="353"/>
      <c r="AK853" s="353"/>
      <c r="AL853" s="354" t="s">
        <v>406</v>
      </c>
      <c r="AM853" s="355"/>
      <c r="AN853" s="355"/>
      <c r="AO853" s="356"/>
      <c r="AP853" s="357" t="s">
        <v>406</v>
      </c>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v>6000012070001</v>
      </c>
      <c r="K854" s="345"/>
      <c r="L854" s="345"/>
      <c r="M854" s="345"/>
      <c r="N854" s="345"/>
      <c r="O854" s="345"/>
      <c r="P854" s="346" t="s">
        <v>775</v>
      </c>
      <c r="Q854" s="346"/>
      <c r="R854" s="346"/>
      <c r="S854" s="346"/>
      <c r="T854" s="346"/>
      <c r="U854" s="346"/>
      <c r="V854" s="346"/>
      <c r="W854" s="346"/>
      <c r="X854" s="346"/>
      <c r="Y854" s="347"/>
      <c r="Z854" s="348"/>
      <c r="AA854" s="348"/>
      <c r="AB854" s="349"/>
      <c r="AC854" s="350" t="s">
        <v>80</v>
      </c>
      <c r="AD854" s="351"/>
      <c r="AE854" s="351"/>
      <c r="AF854" s="351"/>
      <c r="AG854" s="351"/>
      <c r="AH854" s="352" t="s">
        <v>406</v>
      </c>
      <c r="AI854" s="353"/>
      <c r="AJ854" s="353"/>
      <c r="AK854" s="353"/>
      <c r="AL854" s="354" t="s">
        <v>406</v>
      </c>
      <c r="AM854" s="355"/>
      <c r="AN854" s="355"/>
      <c r="AO854" s="356"/>
      <c r="AP854" s="357" t="s">
        <v>406</v>
      </c>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776</v>
      </c>
      <c r="D878" s="343"/>
      <c r="E878" s="343"/>
      <c r="F878" s="343"/>
      <c r="G878" s="343"/>
      <c r="H878" s="343"/>
      <c r="I878" s="343"/>
      <c r="J878" s="344" t="s">
        <v>718</v>
      </c>
      <c r="K878" s="345"/>
      <c r="L878" s="345"/>
      <c r="M878" s="345"/>
      <c r="N878" s="345"/>
      <c r="O878" s="345"/>
      <c r="P878" s="359" t="s">
        <v>777</v>
      </c>
      <c r="Q878" s="346"/>
      <c r="R878" s="346"/>
      <c r="S878" s="346"/>
      <c r="T878" s="346"/>
      <c r="U878" s="346"/>
      <c r="V878" s="346"/>
      <c r="W878" s="346"/>
      <c r="X878" s="346"/>
      <c r="Y878" s="347"/>
      <c r="Z878" s="348"/>
      <c r="AA878" s="348"/>
      <c r="AB878" s="349"/>
      <c r="AC878" s="350" t="s">
        <v>80</v>
      </c>
      <c r="AD878" s="351"/>
      <c r="AE878" s="351"/>
      <c r="AF878" s="351"/>
      <c r="AG878" s="351"/>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0" customHeight="1" x14ac:dyDescent="0.15">
      <c r="A879" s="370">
        <v>2</v>
      </c>
      <c r="B879" s="370">
        <v>1</v>
      </c>
      <c r="C879" s="358" t="s">
        <v>778</v>
      </c>
      <c r="D879" s="343"/>
      <c r="E879" s="343"/>
      <c r="F879" s="343"/>
      <c r="G879" s="343"/>
      <c r="H879" s="343"/>
      <c r="I879" s="343"/>
      <c r="J879" s="344" t="s">
        <v>718</v>
      </c>
      <c r="K879" s="345"/>
      <c r="L879" s="345"/>
      <c r="M879" s="345"/>
      <c r="N879" s="345"/>
      <c r="O879" s="345"/>
      <c r="P879" s="346" t="s">
        <v>777</v>
      </c>
      <c r="Q879" s="346"/>
      <c r="R879" s="346"/>
      <c r="S879" s="346"/>
      <c r="T879" s="346"/>
      <c r="U879" s="346"/>
      <c r="V879" s="346"/>
      <c r="W879" s="346"/>
      <c r="X879" s="346"/>
      <c r="Y879" s="347"/>
      <c r="Z879" s="348"/>
      <c r="AA879" s="348"/>
      <c r="AB879" s="349"/>
      <c r="AC879" s="350" t="s">
        <v>80</v>
      </c>
      <c r="AD879" s="351"/>
      <c r="AE879" s="351"/>
      <c r="AF879" s="351"/>
      <c r="AG879" s="351"/>
      <c r="AH879" s="366" t="s">
        <v>406</v>
      </c>
      <c r="AI879" s="367"/>
      <c r="AJ879" s="367"/>
      <c r="AK879" s="367"/>
      <c r="AL879" s="354" t="s">
        <v>406</v>
      </c>
      <c r="AM879" s="355"/>
      <c r="AN879" s="355"/>
      <c r="AO879" s="356"/>
      <c r="AP879" s="357" t="s">
        <v>406</v>
      </c>
      <c r="AQ879" s="357"/>
      <c r="AR879" s="357"/>
      <c r="AS879" s="357"/>
      <c r="AT879" s="357"/>
      <c r="AU879" s="357"/>
      <c r="AV879" s="357"/>
      <c r="AW879" s="357"/>
      <c r="AX879" s="357"/>
      <c r="AY879">
        <f>COUNTA($C$879)</f>
        <v>1</v>
      </c>
    </row>
    <row r="880" spans="1:51" ht="30" customHeight="1" x14ac:dyDescent="0.15">
      <c r="A880" s="370">
        <v>3</v>
      </c>
      <c r="B880" s="370">
        <v>1</v>
      </c>
      <c r="C880" s="358" t="s">
        <v>779</v>
      </c>
      <c r="D880" s="343"/>
      <c r="E880" s="343"/>
      <c r="F880" s="343"/>
      <c r="G880" s="343"/>
      <c r="H880" s="343"/>
      <c r="I880" s="343"/>
      <c r="J880" s="344" t="s">
        <v>718</v>
      </c>
      <c r="K880" s="345"/>
      <c r="L880" s="345"/>
      <c r="M880" s="345"/>
      <c r="N880" s="345"/>
      <c r="O880" s="345"/>
      <c r="P880" s="359" t="s">
        <v>777</v>
      </c>
      <c r="Q880" s="346"/>
      <c r="R880" s="346"/>
      <c r="S880" s="346"/>
      <c r="T880" s="346"/>
      <c r="U880" s="346"/>
      <c r="V880" s="346"/>
      <c r="W880" s="346"/>
      <c r="X880" s="346"/>
      <c r="Y880" s="347"/>
      <c r="Z880" s="348"/>
      <c r="AA880" s="348"/>
      <c r="AB880" s="349"/>
      <c r="AC880" s="350" t="s">
        <v>80</v>
      </c>
      <c r="AD880" s="351"/>
      <c r="AE880" s="351"/>
      <c r="AF880" s="351"/>
      <c r="AG880" s="351"/>
      <c r="AH880" s="352" t="s">
        <v>406</v>
      </c>
      <c r="AI880" s="353"/>
      <c r="AJ880" s="353"/>
      <c r="AK880" s="353"/>
      <c r="AL880" s="354" t="s">
        <v>406</v>
      </c>
      <c r="AM880" s="355"/>
      <c r="AN880" s="355"/>
      <c r="AO880" s="356"/>
      <c r="AP880" s="909" t="s">
        <v>406</v>
      </c>
      <c r="AQ880" s="357"/>
      <c r="AR880" s="357"/>
      <c r="AS880" s="357"/>
      <c r="AT880" s="357"/>
      <c r="AU880" s="357"/>
      <c r="AV880" s="357"/>
      <c r="AW880" s="357"/>
      <c r="AX880" s="357"/>
      <c r="AY880">
        <f>COUNTA($C$880)</f>
        <v>1</v>
      </c>
    </row>
    <row r="881" spans="1:51" ht="30" customHeight="1" x14ac:dyDescent="0.15">
      <c r="A881" s="370">
        <v>4</v>
      </c>
      <c r="B881" s="370">
        <v>1</v>
      </c>
      <c r="C881" s="358" t="s">
        <v>780</v>
      </c>
      <c r="D881" s="343"/>
      <c r="E881" s="343"/>
      <c r="F881" s="343"/>
      <c r="G881" s="343"/>
      <c r="H881" s="343"/>
      <c r="I881" s="343"/>
      <c r="J881" s="344" t="s">
        <v>718</v>
      </c>
      <c r="K881" s="345"/>
      <c r="L881" s="345"/>
      <c r="M881" s="345"/>
      <c r="N881" s="345"/>
      <c r="O881" s="345"/>
      <c r="P881" s="359" t="s">
        <v>777</v>
      </c>
      <c r="Q881" s="346"/>
      <c r="R881" s="346"/>
      <c r="S881" s="346"/>
      <c r="T881" s="346"/>
      <c r="U881" s="346"/>
      <c r="V881" s="346"/>
      <c r="W881" s="346"/>
      <c r="X881" s="346"/>
      <c r="Y881" s="347"/>
      <c r="Z881" s="348"/>
      <c r="AA881" s="348"/>
      <c r="AB881" s="349"/>
      <c r="AC881" s="350" t="s">
        <v>80</v>
      </c>
      <c r="AD881" s="351"/>
      <c r="AE881" s="351"/>
      <c r="AF881" s="351"/>
      <c r="AG881" s="351"/>
      <c r="AH881" s="352" t="s">
        <v>406</v>
      </c>
      <c r="AI881" s="353"/>
      <c r="AJ881" s="353"/>
      <c r="AK881" s="353"/>
      <c r="AL881" s="354" t="s">
        <v>406</v>
      </c>
      <c r="AM881" s="355"/>
      <c r="AN881" s="355"/>
      <c r="AO881" s="356"/>
      <c r="AP881" s="357" t="s">
        <v>406</v>
      </c>
      <c r="AQ881" s="357"/>
      <c r="AR881" s="357"/>
      <c r="AS881" s="357"/>
      <c r="AT881" s="357"/>
      <c r="AU881" s="357"/>
      <c r="AV881" s="357"/>
      <c r="AW881" s="357"/>
      <c r="AX881" s="357"/>
      <c r="AY881">
        <f>COUNTA($C$881)</f>
        <v>1</v>
      </c>
    </row>
    <row r="882" spans="1:51" ht="30" customHeight="1" x14ac:dyDescent="0.15">
      <c r="A882" s="370">
        <v>5</v>
      </c>
      <c r="B882" s="370">
        <v>1</v>
      </c>
      <c r="C882" s="358" t="s">
        <v>781</v>
      </c>
      <c r="D882" s="343"/>
      <c r="E882" s="343"/>
      <c r="F882" s="343"/>
      <c r="G882" s="343"/>
      <c r="H882" s="343"/>
      <c r="I882" s="343"/>
      <c r="J882" s="344" t="s">
        <v>718</v>
      </c>
      <c r="K882" s="345"/>
      <c r="L882" s="345"/>
      <c r="M882" s="345"/>
      <c r="N882" s="345"/>
      <c r="O882" s="345"/>
      <c r="P882" s="346" t="s">
        <v>777</v>
      </c>
      <c r="Q882" s="346"/>
      <c r="R882" s="346"/>
      <c r="S882" s="346"/>
      <c r="T882" s="346"/>
      <c r="U882" s="346"/>
      <c r="V882" s="346"/>
      <c r="W882" s="346"/>
      <c r="X882" s="346"/>
      <c r="Y882" s="347"/>
      <c r="Z882" s="348"/>
      <c r="AA882" s="348"/>
      <c r="AB882" s="349"/>
      <c r="AC882" s="350" t="s">
        <v>80</v>
      </c>
      <c r="AD882" s="351"/>
      <c r="AE882" s="351"/>
      <c r="AF882" s="351"/>
      <c r="AG882" s="351"/>
      <c r="AH882" s="352" t="s">
        <v>406</v>
      </c>
      <c r="AI882" s="353"/>
      <c r="AJ882" s="353"/>
      <c r="AK882" s="353"/>
      <c r="AL882" s="354" t="s">
        <v>406</v>
      </c>
      <c r="AM882" s="355"/>
      <c r="AN882" s="355"/>
      <c r="AO882" s="356"/>
      <c r="AP882" s="357" t="s">
        <v>406</v>
      </c>
      <c r="AQ882" s="357"/>
      <c r="AR882" s="357"/>
      <c r="AS882" s="357"/>
      <c r="AT882" s="357"/>
      <c r="AU882" s="357"/>
      <c r="AV882" s="357"/>
      <c r="AW882" s="357"/>
      <c r="AX882" s="357"/>
      <c r="AY882">
        <f>COUNTA($C$882)</f>
        <v>1</v>
      </c>
    </row>
    <row r="883" spans="1:51" ht="30" customHeight="1" x14ac:dyDescent="0.15">
      <c r="A883" s="370">
        <v>6</v>
      </c>
      <c r="B883" s="370">
        <v>1</v>
      </c>
      <c r="C883" s="358" t="s">
        <v>782</v>
      </c>
      <c r="D883" s="343"/>
      <c r="E883" s="343"/>
      <c r="F883" s="343"/>
      <c r="G883" s="343"/>
      <c r="H883" s="343"/>
      <c r="I883" s="343"/>
      <c r="J883" s="344" t="s">
        <v>718</v>
      </c>
      <c r="K883" s="345"/>
      <c r="L883" s="345"/>
      <c r="M883" s="345"/>
      <c r="N883" s="345"/>
      <c r="O883" s="345"/>
      <c r="P883" s="346" t="s">
        <v>777</v>
      </c>
      <c r="Q883" s="346"/>
      <c r="R883" s="346"/>
      <c r="S883" s="346"/>
      <c r="T883" s="346"/>
      <c r="U883" s="346"/>
      <c r="V883" s="346"/>
      <c r="W883" s="346"/>
      <c r="X883" s="346"/>
      <c r="Y883" s="347"/>
      <c r="Z883" s="348"/>
      <c r="AA883" s="348"/>
      <c r="AB883" s="349"/>
      <c r="AC883" s="350" t="s">
        <v>80</v>
      </c>
      <c r="AD883" s="351"/>
      <c r="AE883" s="351"/>
      <c r="AF883" s="351"/>
      <c r="AG883" s="351"/>
      <c r="AH883" s="352" t="s">
        <v>406</v>
      </c>
      <c r="AI883" s="353"/>
      <c r="AJ883" s="353"/>
      <c r="AK883" s="353"/>
      <c r="AL883" s="354" t="s">
        <v>406</v>
      </c>
      <c r="AM883" s="355"/>
      <c r="AN883" s="355"/>
      <c r="AO883" s="356"/>
      <c r="AP883" s="357" t="s">
        <v>406</v>
      </c>
      <c r="AQ883" s="357"/>
      <c r="AR883" s="357"/>
      <c r="AS883" s="357"/>
      <c r="AT883" s="357"/>
      <c r="AU883" s="357"/>
      <c r="AV883" s="357"/>
      <c r="AW883" s="357"/>
      <c r="AX883" s="357"/>
      <c r="AY883">
        <f>COUNTA($C$883)</f>
        <v>1</v>
      </c>
    </row>
    <row r="884" spans="1:51" ht="30" customHeight="1" x14ac:dyDescent="0.15">
      <c r="A884" s="370">
        <v>7</v>
      </c>
      <c r="B884" s="370">
        <v>1</v>
      </c>
      <c r="C884" s="358" t="s">
        <v>783</v>
      </c>
      <c r="D884" s="343"/>
      <c r="E884" s="343"/>
      <c r="F884" s="343"/>
      <c r="G884" s="343"/>
      <c r="H884" s="343"/>
      <c r="I884" s="343"/>
      <c r="J884" s="344" t="s">
        <v>718</v>
      </c>
      <c r="K884" s="345"/>
      <c r="L884" s="345"/>
      <c r="M884" s="345"/>
      <c r="N884" s="345"/>
      <c r="O884" s="345"/>
      <c r="P884" s="346" t="s">
        <v>777</v>
      </c>
      <c r="Q884" s="346"/>
      <c r="R884" s="346"/>
      <c r="S884" s="346"/>
      <c r="T884" s="346"/>
      <c r="U884" s="346"/>
      <c r="V884" s="346"/>
      <c r="W884" s="346"/>
      <c r="X884" s="346"/>
      <c r="Y884" s="347"/>
      <c r="Z884" s="348"/>
      <c r="AA884" s="348"/>
      <c r="AB884" s="349"/>
      <c r="AC884" s="350" t="s">
        <v>80</v>
      </c>
      <c r="AD884" s="351"/>
      <c r="AE884" s="351"/>
      <c r="AF884" s="351"/>
      <c r="AG884" s="351"/>
      <c r="AH884" s="352" t="s">
        <v>406</v>
      </c>
      <c r="AI884" s="353"/>
      <c r="AJ884" s="353"/>
      <c r="AK884" s="353"/>
      <c r="AL884" s="354" t="s">
        <v>406</v>
      </c>
      <c r="AM884" s="355"/>
      <c r="AN884" s="355"/>
      <c r="AO884" s="356"/>
      <c r="AP884" s="357" t="s">
        <v>406</v>
      </c>
      <c r="AQ884" s="357"/>
      <c r="AR884" s="357"/>
      <c r="AS884" s="357"/>
      <c r="AT884" s="357"/>
      <c r="AU884" s="357"/>
      <c r="AV884" s="357"/>
      <c r="AW884" s="357"/>
      <c r="AX884" s="357"/>
      <c r="AY884">
        <f>COUNTA($C$884)</f>
        <v>1</v>
      </c>
    </row>
    <row r="885" spans="1:51" ht="30" customHeight="1" x14ac:dyDescent="0.15">
      <c r="A885" s="370">
        <v>8</v>
      </c>
      <c r="B885" s="370">
        <v>1</v>
      </c>
      <c r="C885" s="358" t="s">
        <v>784</v>
      </c>
      <c r="D885" s="343"/>
      <c r="E885" s="343"/>
      <c r="F885" s="343"/>
      <c r="G885" s="343"/>
      <c r="H885" s="343"/>
      <c r="I885" s="343"/>
      <c r="J885" s="344" t="s">
        <v>718</v>
      </c>
      <c r="K885" s="345"/>
      <c r="L885" s="345"/>
      <c r="M885" s="345"/>
      <c r="N885" s="345"/>
      <c r="O885" s="345"/>
      <c r="P885" s="346" t="s">
        <v>777</v>
      </c>
      <c r="Q885" s="346"/>
      <c r="R885" s="346"/>
      <c r="S885" s="346"/>
      <c r="T885" s="346"/>
      <c r="U885" s="346"/>
      <c r="V885" s="346"/>
      <c r="W885" s="346"/>
      <c r="X885" s="346"/>
      <c r="Y885" s="347"/>
      <c r="Z885" s="348"/>
      <c r="AA885" s="348"/>
      <c r="AB885" s="349"/>
      <c r="AC885" s="350" t="s">
        <v>80</v>
      </c>
      <c r="AD885" s="351"/>
      <c r="AE885" s="351"/>
      <c r="AF885" s="351"/>
      <c r="AG885" s="351"/>
      <c r="AH885" s="352" t="s">
        <v>406</v>
      </c>
      <c r="AI885" s="353"/>
      <c r="AJ885" s="353"/>
      <c r="AK885" s="353"/>
      <c r="AL885" s="354" t="s">
        <v>406</v>
      </c>
      <c r="AM885" s="355"/>
      <c r="AN885" s="355"/>
      <c r="AO885" s="356"/>
      <c r="AP885" s="357" t="s">
        <v>406</v>
      </c>
      <c r="AQ885" s="357"/>
      <c r="AR885" s="357"/>
      <c r="AS885" s="357"/>
      <c r="AT885" s="357"/>
      <c r="AU885" s="357"/>
      <c r="AV885" s="357"/>
      <c r="AW885" s="357"/>
      <c r="AX885" s="357"/>
      <c r="AY885">
        <f>COUNTA($C$885)</f>
        <v>1</v>
      </c>
    </row>
    <row r="886" spans="1:51" ht="30" customHeight="1" x14ac:dyDescent="0.15">
      <c r="A886" s="370">
        <v>9</v>
      </c>
      <c r="B886" s="370">
        <v>1</v>
      </c>
      <c r="C886" s="358" t="s">
        <v>785</v>
      </c>
      <c r="D886" s="343"/>
      <c r="E886" s="343"/>
      <c r="F886" s="343"/>
      <c r="G886" s="343"/>
      <c r="H886" s="343"/>
      <c r="I886" s="343"/>
      <c r="J886" s="344" t="s">
        <v>718</v>
      </c>
      <c r="K886" s="345"/>
      <c r="L886" s="345"/>
      <c r="M886" s="345"/>
      <c r="N886" s="345"/>
      <c r="O886" s="345"/>
      <c r="P886" s="346" t="s">
        <v>777</v>
      </c>
      <c r="Q886" s="346"/>
      <c r="R886" s="346"/>
      <c r="S886" s="346"/>
      <c r="T886" s="346"/>
      <c r="U886" s="346"/>
      <c r="V886" s="346"/>
      <c r="W886" s="346"/>
      <c r="X886" s="346"/>
      <c r="Y886" s="347"/>
      <c r="Z886" s="348"/>
      <c r="AA886" s="348"/>
      <c r="AB886" s="349"/>
      <c r="AC886" s="350" t="s">
        <v>80</v>
      </c>
      <c r="AD886" s="351"/>
      <c r="AE886" s="351"/>
      <c r="AF886" s="351"/>
      <c r="AG886" s="351"/>
      <c r="AH886" s="352" t="s">
        <v>406</v>
      </c>
      <c r="AI886" s="353"/>
      <c r="AJ886" s="353"/>
      <c r="AK886" s="353"/>
      <c r="AL886" s="354" t="s">
        <v>406</v>
      </c>
      <c r="AM886" s="355"/>
      <c r="AN886" s="355"/>
      <c r="AO886" s="356"/>
      <c r="AP886" s="357" t="s">
        <v>406</v>
      </c>
      <c r="AQ886" s="357"/>
      <c r="AR886" s="357"/>
      <c r="AS886" s="357"/>
      <c r="AT886" s="357"/>
      <c r="AU886" s="357"/>
      <c r="AV886" s="357"/>
      <c r="AW886" s="357"/>
      <c r="AX886" s="357"/>
      <c r="AY886">
        <f>COUNTA($C$886)</f>
        <v>1</v>
      </c>
    </row>
    <row r="887" spans="1:51" ht="30" customHeight="1" x14ac:dyDescent="0.15">
      <c r="A887" s="370">
        <v>10</v>
      </c>
      <c r="B887" s="370">
        <v>1</v>
      </c>
      <c r="C887" s="358" t="s">
        <v>786</v>
      </c>
      <c r="D887" s="343"/>
      <c r="E887" s="343"/>
      <c r="F887" s="343"/>
      <c r="G887" s="343"/>
      <c r="H887" s="343"/>
      <c r="I887" s="343"/>
      <c r="J887" s="344" t="s">
        <v>718</v>
      </c>
      <c r="K887" s="345"/>
      <c r="L887" s="345"/>
      <c r="M887" s="345"/>
      <c r="N887" s="345"/>
      <c r="O887" s="345"/>
      <c r="P887" s="346" t="s">
        <v>777</v>
      </c>
      <c r="Q887" s="346"/>
      <c r="R887" s="346"/>
      <c r="S887" s="346"/>
      <c r="T887" s="346"/>
      <c r="U887" s="346"/>
      <c r="V887" s="346"/>
      <c r="W887" s="346"/>
      <c r="X887" s="346"/>
      <c r="Y887" s="347"/>
      <c r="Z887" s="348"/>
      <c r="AA887" s="348"/>
      <c r="AB887" s="349"/>
      <c r="AC887" s="350" t="s">
        <v>80</v>
      </c>
      <c r="AD887" s="351"/>
      <c r="AE887" s="351"/>
      <c r="AF887" s="351"/>
      <c r="AG887" s="351"/>
      <c r="AH887" s="352" t="s">
        <v>406</v>
      </c>
      <c r="AI887" s="353"/>
      <c r="AJ887" s="353"/>
      <c r="AK887" s="353"/>
      <c r="AL887" s="354" t="s">
        <v>406</v>
      </c>
      <c r="AM887" s="355"/>
      <c r="AN887" s="355"/>
      <c r="AO887" s="356"/>
      <c r="AP887" s="357" t="s">
        <v>406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90">
    <cfRule type="expression" dxfId="2805" priority="13903">
      <formula>IF(RIGHT(TEXT(Y790,"0.#"),1)=".",FALSE,TRUE)</formula>
    </cfRule>
    <cfRule type="expression" dxfId="2804" priority="13904">
      <formula>IF(RIGHT(TEXT(Y790,"0.#"),1)=".",TRUE,FALSE)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P15:AX15 P13:AX13 P16:AQ17">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91:Y798 Y789">
    <cfRule type="expression" dxfId="2793" priority="13705">
      <formula>IF(RIGHT(TEXT(Y789,"0.#"),1)=".",FALSE,TRUE)</formula>
    </cfRule>
    <cfRule type="expression" dxfId="2792" priority="13706">
      <formula>IF(RIGHT(TEXT(Y789,"0.#"),1)=".",TRUE,FALSE)</formula>
    </cfRule>
  </conditionalFormatting>
  <conditionalFormatting sqref="AU790">
    <cfRule type="expression" dxfId="2791" priority="13703">
      <formula>IF(RIGHT(TEXT(AU790,"0.#"),1)=".",FALSE,TRUE)</formula>
    </cfRule>
    <cfRule type="expression" dxfId="2790" priority="13704">
      <formula>IF(RIGHT(TEXT(AU790,"0.#"),1)=".",TRUE,FALSE)</formula>
    </cfRule>
  </conditionalFormatting>
  <conditionalFormatting sqref="AU799">
    <cfRule type="expression" dxfId="2789" priority="13701">
      <formula>IF(RIGHT(TEXT(AU799,"0.#"),1)=".",FALSE,TRUE)</formula>
    </cfRule>
    <cfRule type="expression" dxfId="2788" priority="13702">
      <formula>IF(RIGHT(TEXT(AU799,"0.#"),1)=".",TRUE,FALSE)</formula>
    </cfRule>
  </conditionalFormatting>
  <conditionalFormatting sqref="AU791:AU798 AU789">
    <cfRule type="expression" dxfId="2787" priority="13699">
      <formula>IF(RIGHT(TEXT(AU789,"0.#"),1)=".",FALSE,TRUE)</formula>
    </cfRule>
    <cfRule type="expression" dxfId="2786" priority="13700">
      <formula>IF(RIGHT(TEXT(AU789,"0.#"),1)=".",TRUE,FALSE)</formula>
    </cfRule>
  </conditionalFormatting>
  <conditionalFormatting sqref="Y829 Y816 Y803">
    <cfRule type="expression" dxfId="2785" priority="13685">
      <formula>IF(RIGHT(TEXT(Y803,"0.#"),1)=".",FALSE,TRUE)</formula>
    </cfRule>
    <cfRule type="expression" dxfId="2784" priority="13686">
      <formula>IF(RIGHT(TEXT(Y803,"0.#"),1)=".",TRUE,FALSE)</formula>
    </cfRule>
  </conditionalFormatting>
  <conditionalFormatting sqref="Y838 Y825 Y812">
    <cfRule type="expression" dxfId="2783" priority="13683">
      <formula>IF(RIGHT(TEXT(Y812,"0.#"),1)=".",FALSE,TRUE)</formula>
    </cfRule>
    <cfRule type="expression" dxfId="2782" priority="13684">
      <formula>IF(RIGHT(TEXT(Y812,"0.#"),1)=".",TRUE,FALSE)</formula>
    </cfRule>
  </conditionalFormatting>
  <conditionalFormatting sqref="AU829 AU816 AU803">
    <cfRule type="expression" dxfId="2781" priority="13679">
      <formula>IF(RIGHT(TEXT(AU803,"0.#"),1)=".",FALSE,TRUE)</formula>
    </cfRule>
    <cfRule type="expression" dxfId="2780" priority="13680">
      <formula>IF(RIGHT(TEXT(AU803,"0.#"),1)=".",TRUE,FALSE)</formula>
    </cfRule>
  </conditionalFormatting>
  <conditionalFormatting sqref="AU838 AU825 AU812">
    <cfRule type="expression" dxfId="2779" priority="13677">
      <formula>IF(RIGHT(TEXT(AU812,"0.#"),1)=".",FALSE,TRUE)</formula>
    </cfRule>
    <cfRule type="expression" dxfId="2778" priority="13678">
      <formula>IF(RIGHT(TEXT(AU812,"0.#"),1)=".",TRUE,FALSE)</formula>
    </cfRule>
  </conditionalFormatting>
  <conditionalFormatting sqref="AU830:AU837 AU828 AU817:AU824 AU815 AU804:AU811 AU802">
    <cfRule type="expression" dxfId="2777" priority="13675">
      <formula>IF(RIGHT(TEXT(AU802,"0.#"),1)=".",FALSE,TRUE)</formula>
    </cfRule>
    <cfRule type="expression" dxfId="2776" priority="13676">
      <formula>IF(RIGHT(TEXT(AU802,"0.#"),1)=".",TRUE,FALSE)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4">
    <cfRule type="expression" dxfId="2763" priority="13485">
      <formula>IF(RIGHT(TEXT(AI34,"0.#"),1)=".",FALSE,TRUE)</formula>
    </cfRule>
    <cfRule type="expression" dxfId="2762" priority="13486">
      <formula>IF(RIGHT(TEXT(AI34,"0.#"),1)=".",TRUE,FALSE)</formula>
    </cfRule>
  </conditionalFormatting>
  <conditionalFormatting sqref="AI33">
    <cfRule type="expression" dxfId="2761" priority="13483">
      <formula>IF(RIGHT(TEXT(AI33,"0.#"),1)=".",FALSE,TRUE)</formula>
    </cfRule>
    <cfRule type="expression" dxfId="2760" priority="13484">
      <formula>IF(RIGHT(TEXT(AI33,"0.#"),1)=".",TRUE,FALSE)</formula>
    </cfRule>
  </conditionalFormatting>
  <conditionalFormatting sqref="AI32">
    <cfRule type="expression" dxfId="2759" priority="13481">
      <formula>IF(RIGHT(TEXT(AI32,"0.#"),1)=".",FALSE,TRUE)</formula>
    </cfRule>
    <cfRule type="expression" dxfId="2758" priority="13482">
      <formula>IF(RIGHT(TEXT(AI32,"0.#"),1)=".",TRUE,FALSE)</formula>
    </cfRule>
  </conditionalFormatting>
  <conditionalFormatting sqref="AM32">
    <cfRule type="expression" dxfId="2757" priority="13479">
      <formula>IF(RIGHT(TEXT(AM32,"0.#"),1)=".",FALSE,TRUE)</formula>
    </cfRule>
    <cfRule type="expression" dxfId="2756" priority="13480">
      <formula>IF(RIGHT(TEXT(AM32,"0.#"),1)=".",TRUE,FALSE)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I101">
    <cfRule type="expression" dxfId="2665" priority="13251">
      <formula>IF(RIGHT(TEXT(AI101,"0.#"),1)=".",FALSE,TRUE)</formula>
    </cfRule>
    <cfRule type="expression" dxfId="2664" priority="13252">
      <formula>IF(RIGHT(TEXT(AI101,"0.#"),1)=".",TRUE,FALSE)</formula>
    </cfRule>
  </conditionalFormatting>
  <conditionalFormatting sqref="AM101">
    <cfRule type="expression" dxfId="2663" priority="13249">
      <formula>IF(RIGHT(TEXT(AM101,"0.#"),1)=".",FALSE,TRUE)</formula>
    </cfRule>
    <cfRule type="expression" dxfId="2662" priority="13250">
      <formula>IF(RIGHT(TEXT(AM101,"0.#"),1)=".",TRUE,FALSE)</formula>
    </cfRule>
  </conditionalFormatting>
  <conditionalFormatting sqref="AE102">
    <cfRule type="expression" dxfId="2661" priority="13247">
      <formula>IF(RIGHT(TEXT(AE102,"0.#"),1)=".",FALSE,TRUE)</formula>
    </cfRule>
    <cfRule type="expression" dxfId="2660" priority="13248">
      <formula>IF(RIGHT(TEXT(AE102,"0.#"),1)=".",TRUE,FALSE)</formula>
    </cfRule>
  </conditionalFormatting>
  <conditionalFormatting sqref="AI102">
    <cfRule type="expression" dxfId="2659" priority="13245">
      <formula>IF(RIGHT(TEXT(AI102,"0.#"),1)=".",FALSE,TRUE)</formula>
    </cfRule>
    <cfRule type="expression" dxfId="2658" priority="13246">
      <formula>IF(RIGHT(TEXT(AI102,"0.#"),1)=".",TRUE,FALSE)</formula>
    </cfRule>
  </conditionalFormatting>
  <conditionalFormatting sqref="AM102">
    <cfRule type="expression" dxfId="2657" priority="13243">
      <formula>IF(RIGHT(TEXT(AM102,"0.#"),1)=".",FALSE,TRUE)</formula>
    </cfRule>
    <cfRule type="expression" dxfId="2656" priority="13244">
      <formula>IF(RIGHT(TEXT(AM102,"0.#"),1)=".",TRUE,FALSE)</formula>
    </cfRule>
  </conditionalFormatting>
  <conditionalFormatting sqref="AQ102">
    <cfRule type="expression" dxfId="2655" priority="13241">
      <formula>IF(RIGHT(TEXT(AQ102,"0.#"),1)=".",FALSE,TRUE)</formula>
    </cfRule>
    <cfRule type="expression" dxfId="2654" priority="13242">
      <formula>IF(RIGHT(TEXT(AQ102,"0.#"),1)=".",TRUE,FALSE)</formula>
    </cfRule>
  </conditionalFormatting>
  <conditionalFormatting sqref="AE104">
    <cfRule type="expression" dxfId="2653" priority="13239">
      <formula>IF(RIGHT(TEXT(AE104,"0.#"),1)=".",FALSE,TRUE)</formula>
    </cfRule>
    <cfRule type="expression" dxfId="2652" priority="13240">
      <formula>IF(RIGHT(TEXT(AE104,"0.#"),1)=".",TRUE,FALSE)</formula>
    </cfRule>
  </conditionalFormatting>
  <conditionalFormatting sqref="AI104">
    <cfRule type="expression" dxfId="2651" priority="13237">
      <formula>IF(RIGHT(TEXT(AI104,"0.#"),1)=".",FALSE,TRUE)</formula>
    </cfRule>
    <cfRule type="expression" dxfId="2650" priority="13238">
      <formula>IF(RIGHT(TEXT(AI104,"0.#"),1)=".",TRUE,FALSE)</formula>
    </cfRule>
  </conditionalFormatting>
  <conditionalFormatting sqref="AM104">
    <cfRule type="expression" dxfId="2649" priority="13235">
      <formula>IF(RIGHT(TEXT(AM104,"0.#"),1)=".",FALSE,TRUE)</formula>
    </cfRule>
    <cfRule type="expression" dxfId="2648" priority="13236">
      <formula>IF(RIGHT(TEXT(AM104,"0.#"),1)=".",TRUE,FALSE)</formula>
    </cfRule>
  </conditionalFormatting>
  <conditionalFormatting sqref="AE105">
    <cfRule type="expression" dxfId="2647" priority="13233">
      <formula>IF(RIGHT(TEXT(AE105,"0.#"),1)=".",FALSE,TRUE)</formula>
    </cfRule>
    <cfRule type="expression" dxfId="2646" priority="13234">
      <formula>IF(RIGHT(TEXT(AE105,"0.#"),1)=".",TRUE,FALSE)</formula>
    </cfRule>
  </conditionalFormatting>
  <conditionalFormatting sqref="AI105">
    <cfRule type="expression" dxfId="2645" priority="13231">
      <formula>IF(RIGHT(TEXT(AI105,"0.#"),1)=".",FALSE,TRUE)</formula>
    </cfRule>
    <cfRule type="expression" dxfId="2644" priority="13232">
      <formula>IF(RIGHT(TEXT(AI105,"0.#"),1)=".",TRUE,FALSE)</formula>
    </cfRule>
  </conditionalFormatting>
  <conditionalFormatting sqref="AM105">
    <cfRule type="expression" dxfId="2643" priority="13229">
      <formula>IF(RIGHT(TEXT(AM105,"0.#"),1)=".",FALSE,TRUE)</formula>
    </cfRule>
    <cfRule type="expression" dxfId="2642" priority="13230">
      <formula>IF(RIGHT(TEXT(AM105,"0.#"),1)=".",TRUE,FALSE)</formula>
    </cfRule>
  </conditionalFormatting>
  <conditionalFormatting sqref="AE107">
    <cfRule type="expression" dxfId="2641" priority="13225">
      <formula>IF(RIGHT(TEXT(AE107,"0.#"),1)=".",FALSE,TRUE)</formula>
    </cfRule>
    <cfRule type="expression" dxfId="2640" priority="13226">
      <formula>IF(RIGHT(TEXT(AE107,"0.#"),1)=".",TRUE,FALSE)</formula>
    </cfRule>
  </conditionalFormatting>
  <conditionalFormatting sqref="AI107">
    <cfRule type="expression" dxfId="2639" priority="13223">
      <formula>IF(RIGHT(TEXT(AI107,"0.#"),1)=".",FALSE,TRUE)</formula>
    </cfRule>
    <cfRule type="expression" dxfId="2638" priority="13224">
      <formula>IF(RIGHT(TEXT(AI107,"0.#"),1)=".",TRUE,FALSE)</formula>
    </cfRule>
  </conditionalFormatting>
  <conditionalFormatting sqref="AM107">
    <cfRule type="expression" dxfId="2637" priority="13221">
      <formula>IF(RIGHT(TEXT(AM107,"0.#"),1)=".",FALSE,TRUE)</formula>
    </cfRule>
    <cfRule type="expression" dxfId="2636" priority="13222">
      <formula>IF(RIGHT(TEXT(AM107,"0.#"),1)=".",TRUE,FALSE)</formula>
    </cfRule>
  </conditionalFormatting>
  <conditionalFormatting sqref="AE108">
    <cfRule type="expression" dxfId="2635" priority="13219">
      <formula>IF(RIGHT(TEXT(AE108,"0.#"),1)=".",FALSE,TRUE)</formula>
    </cfRule>
    <cfRule type="expression" dxfId="2634" priority="13220">
      <formula>IF(RIGHT(TEXT(AE108,"0.#"),1)=".",TRUE,FALSE)</formula>
    </cfRule>
  </conditionalFormatting>
  <conditionalFormatting sqref="AI108">
    <cfRule type="expression" dxfId="2633" priority="13217">
      <formula>IF(RIGHT(TEXT(AI108,"0.#"),1)=".",FALSE,TRUE)</formula>
    </cfRule>
    <cfRule type="expression" dxfId="2632" priority="13218">
      <formula>IF(RIGHT(TEXT(AI108,"0.#"),1)=".",TRUE,FALSE)</formula>
    </cfRule>
  </conditionalFormatting>
  <conditionalFormatting sqref="AM108">
    <cfRule type="expression" dxfId="2631" priority="13215">
      <formula>IF(RIGHT(TEXT(AM108,"0.#"),1)=".",FALSE,TRUE)</formula>
    </cfRule>
    <cfRule type="expression" dxfId="2630" priority="13216">
      <formula>IF(RIGHT(TEXT(AM108,"0.#"),1)=".",TRUE,FALSE)</formula>
    </cfRule>
  </conditionalFormatting>
  <conditionalFormatting sqref="AE110">
    <cfRule type="expression" dxfId="2629" priority="13211">
      <formula>IF(RIGHT(TEXT(AE110,"0.#"),1)=".",FALSE,TRUE)</formula>
    </cfRule>
    <cfRule type="expression" dxfId="2628" priority="13212">
      <formula>IF(RIGHT(TEXT(AE110,"0.#"),1)=".",TRUE,FALSE)</formula>
    </cfRule>
  </conditionalFormatting>
  <conditionalFormatting sqref="AI110">
    <cfRule type="expression" dxfId="2627" priority="13209">
      <formula>IF(RIGHT(TEXT(AI110,"0.#"),1)=".",FALSE,TRUE)</formula>
    </cfRule>
    <cfRule type="expression" dxfId="2626" priority="13210">
      <formula>IF(RIGHT(TEXT(AI110,"0.#"),1)=".",TRUE,FALSE)</formula>
    </cfRule>
  </conditionalFormatting>
  <conditionalFormatting sqref="AM110">
    <cfRule type="expression" dxfId="2625" priority="13207">
      <formula>IF(RIGHT(TEXT(AM110,"0.#"),1)=".",FALSE,TRUE)</formula>
    </cfRule>
    <cfRule type="expression" dxfId="2624" priority="13208">
      <formula>IF(RIGHT(TEXT(AM110,"0.#"),1)=".",TRUE,FALSE)</formula>
    </cfRule>
  </conditionalFormatting>
  <conditionalFormatting sqref="AE111">
    <cfRule type="expression" dxfId="2623" priority="13205">
      <formula>IF(RIGHT(TEXT(AE111,"0.#"),1)=".",FALSE,TRUE)</formula>
    </cfRule>
    <cfRule type="expression" dxfId="2622" priority="13206">
      <formula>IF(RIGHT(TEXT(AE111,"0.#"),1)=".",TRUE,FALSE)</formula>
    </cfRule>
  </conditionalFormatting>
  <conditionalFormatting sqref="AI111">
    <cfRule type="expression" dxfId="2621" priority="13203">
      <formula>IF(RIGHT(TEXT(AI111,"0.#"),1)=".",FALSE,TRUE)</formula>
    </cfRule>
    <cfRule type="expression" dxfId="2620" priority="13204">
      <formula>IF(RIGHT(TEXT(AI111,"0.#"),1)=".",TRUE,FALSE)</formula>
    </cfRule>
  </conditionalFormatting>
  <conditionalFormatting sqref="AM111">
    <cfRule type="expression" dxfId="2619" priority="13201">
      <formula>IF(RIGHT(TEXT(AM111,"0.#"),1)=".",FALSE,TRUE)</formula>
    </cfRule>
    <cfRule type="expression" dxfId="2618" priority="13202">
      <formula>IF(RIGHT(TEXT(AM111,"0.#"),1)=".",TRUE,FALSE)</formula>
    </cfRule>
  </conditionalFormatting>
  <conditionalFormatting sqref="AE113">
    <cfRule type="expression" dxfId="2617" priority="13197">
      <formula>IF(RIGHT(TEXT(AE113,"0.#"),1)=".",FALSE,TRUE)</formula>
    </cfRule>
    <cfRule type="expression" dxfId="2616" priority="13198">
      <formula>IF(RIGHT(TEXT(AE113,"0.#"),1)=".",TRUE,FALSE)</formula>
    </cfRule>
  </conditionalFormatting>
  <conditionalFormatting sqref="AI113">
    <cfRule type="expression" dxfId="2615" priority="13195">
      <formula>IF(RIGHT(TEXT(AI113,"0.#"),1)=".",FALSE,TRUE)</formula>
    </cfRule>
    <cfRule type="expression" dxfId="2614" priority="13196">
      <formula>IF(RIGHT(TEXT(AI113,"0.#"),1)=".",TRUE,FALSE)</formula>
    </cfRule>
  </conditionalFormatting>
  <conditionalFormatting sqref="AM113">
    <cfRule type="expression" dxfId="2613" priority="13193">
      <formula>IF(RIGHT(TEXT(AM113,"0.#"),1)=".",FALSE,TRUE)</formula>
    </cfRule>
    <cfRule type="expression" dxfId="2612" priority="13194">
      <formula>IF(RIGHT(TEXT(AM113,"0.#"),1)=".",TRUE,FALSE)</formula>
    </cfRule>
  </conditionalFormatting>
  <conditionalFormatting sqref="AE114">
    <cfRule type="expression" dxfId="2611" priority="13191">
      <formula>IF(RIGHT(TEXT(AE114,"0.#"),1)=".",FALSE,TRUE)</formula>
    </cfRule>
    <cfRule type="expression" dxfId="2610" priority="13192">
      <formula>IF(RIGHT(TEXT(AE114,"0.#"),1)=".",TRUE,FALSE)</formula>
    </cfRule>
  </conditionalFormatting>
  <conditionalFormatting sqref="AI114">
    <cfRule type="expression" dxfId="2609" priority="13189">
      <formula>IF(RIGHT(TEXT(AI114,"0.#"),1)=".",FALSE,TRUE)</formula>
    </cfRule>
    <cfRule type="expression" dxfId="2608" priority="13190">
      <formula>IF(RIGHT(TEXT(AI114,"0.#"),1)=".",TRUE,FALSE)</formula>
    </cfRule>
  </conditionalFormatting>
  <conditionalFormatting sqref="AM114">
    <cfRule type="expression" dxfId="2607" priority="13187">
      <formula>IF(RIGHT(TEXT(AM114,"0.#"),1)=".",FALSE,TRUE)</formula>
    </cfRule>
    <cfRule type="expression" dxfId="2606" priority="13188">
      <formula>IF(RIGHT(TEXT(AM114,"0.#"),1)=".",TRUE,FALSE)</formula>
    </cfRule>
  </conditionalFormatting>
  <conditionalFormatting sqref="AE116">
    <cfRule type="expression" dxfId="2605" priority="13183">
      <formula>IF(RIGHT(TEXT(AE116,"0.#"),1)=".",FALSE,TRUE)</formula>
    </cfRule>
    <cfRule type="expression" dxfId="2604" priority="13184">
      <formula>IF(RIGHT(TEXT(AE116,"0.#"),1)=".",TRUE,FALSE)</formula>
    </cfRule>
  </conditionalFormatting>
  <conditionalFormatting sqref="AI116">
    <cfRule type="expression" dxfId="2603" priority="13181">
      <formula>IF(RIGHT(TEXT(AI116,"0.#"),1)=".",FALSE,TRUE)</formula>
    </cfRule>
    <cfRule type="expression" dxfId="2602" priority="13182">
      <formula>IF(RIGHT(TEXT(AI116,"0.#"),1)=".",TRUE,FALSE)</formula>
    </cfRule>
  </conditionalFormatting>
  <conditionalFormatting sqref="AM116">
    <cfRule type="expression" dxfId="2601" priority="13179">
      <formula>IF(RIGHT(TEXT(AM116,"0.#"),1)=".",FALSE,TRUE)</formula>
    </cfRule>
    <cfRule type="expression" dxfId="2600" priority="13180">
      <formula>IF(RIGHT(TEXT(AM116,"0.#"),1)=".",TRUE,FALSE)</formula>
    </cfRule>
  </conditionalFormatting>
  <conditionalFormatting sqref="AE117 AM117">
    <cfRule type="expression" dxfId="2599" priority="13177">
      <formula>IF(RIGHT(TEXT(AE117,"0.#"),1)=".",FALSE,TRUE)</formula>
    </cfRule>
    <cfRule type="expression" dxfId="2598" priority="13178">
      <formula>IF(RIGHT(TEXT(AE117,"0.#"),1)=".",TRUE,FALSE)</formula>
    </cfRule>
  </conditionalFormatting>
  <conditionalFormatting sqref="AI117">
    <cfRule type="expression" dxfId="2597" priority="13175">
      <formula>IF(RIGHT(TEXT(AI117,"0.#"),1)=".",FALSE,TRUE)</formula>
    </cfRule>
    <cfRule type="expression" dxfId="2596" priority="13176">
      <formula>IF(RIGHT(TEXT(AI117,"0.#"),1)=".",TRUE,FALSE)</formula>
    </cfRule>
  </conditionalFormatting>
  <conditionalFormatting sqref="AE119 AQ119">
    <cfRule type="expression" dxfId="2595" priority="13169">
      <formula>IF(RIGHT(TEXT(AE119,"0.#"),1)=".",FALSE,TRUE)</formula>
    </cfRule>
    <cfRule type="expression" dxfId="2594" priority="13170">
      <formula>IF(RIGHT(TEXT(AE119,"0.#"),1)=".",TRUE,FALSE)</formula>
    </cfRule>
  </conditionalFormatting>
  <conditionalFormatting sqref="AI119">
    <cfRule type="expression" dxfId="2593" priority="13167">
      <formula>IF(RIGHT(TEXT(AI119,"0.#"),1)=".",FALSE,TRUE)</formula>
    </cfRule>
    <cfRule type="expression" dxfId="2592" priority="13168">
      <formula>IF(RIGHT(TEXT(AI119,"0.#"),1)=".",TRUE,FALSE)</formula>
    </cfRule>
  </conditionalFormatting>
  <conditionalFormatting sqref="AM119">
    <cfRule type="expression" dxfId="2591" priority="13165">
      <formula>IF(RIGHT(TEXT(AM119,"0.#"),1)=".",FALSE,TRUE)</formula>
    </cfRule>
    <cfRule type="expression" dxfId="2590" priority="13166">
      <formula>IF(RIGHT(TEXT(AM119,"0.#"),1)=".",TRUE,FALSE)</formula>
    </cfRule>
  </conditionalFormatting>
  <conditionalFormatting sqref="AQ120">
    <cfRule type="expression" dxfId="2589" priority="13157">
      <formula>IF(RIGHT(TEXT(AQ120,"0.#"),1)=".",FALSE,TRUE)</formula>
    </cfRule>
    <cfRule type="expression" dxfId="2588" priority="13158">
      <formula>IF(RIGHT(TEXT(AQ120,"0.#"),1)=".",TRUE,FALSE)</formula>
    </cfRule>
  </conditionalFormatting>
  <conditionalFormatting sqref="AE122 AQ122">
    <cfRule type="expression" dxfId="2587" priority="13155">
      <formula>IF(RIGHT(TEXT(AE122,"0.#"),1)=".",FALSE,TRUE)</formula>
    </cfRule>
    <cfRule type="expression" dxfId="2586" priority="13156">
      <formula>IF(RIGHT(TEXT(AE122,"0.#"),1)=".",TRUE,FALSE)</formula>
    </cfRule>
  </conditionalFormatting>
  <conditionalFormatting sqref="AI122">
    <cfRule type="expression" dxfId="2585" priority="13153">
      <formula>IF(RIGHT(TEXT(AI122,"0.#"),1)=".",FALSE,TRUE)</formula>
    </cfRule>
    <cfRule type="expression" dxfId="2584" priority="13154">
      <formula>IF(RIGHT(TEXT(AI122,"0.#"),1)=".",TRUE,FALSE)</formula>
    </cfRule>
  </conditionalFormatting>
  <conditionalFormatting sqref="AM122">
    <cfRule type="expression" dxfId="2583" priority="13151">
      <formula>IF(RIGHT(TEXT(AM122,"0.#"),1)=".",FALSE,TRUE)</formula>
    </cfRule>
    <cfRule type="expression" dxfId="2582" priority="13152">
      <formula>IF(RIGHT(TEXT(AM122,"0.#"),1)=".",TRUE,FALSE)</formula>
    </cfRule>
  </conditionalFormatting>
  <conditionalFormatting sqref="AQ123">
    <cfRule type="expression" dxfId="2581" priority="13143">
      <formula>IF(RIGHT(TEXT(AQ123,"0.#"),1)=".",FALSE,TRUE)</formula>
    </cfRule>
    <cfRule type="expression" dxfId="2580" priority="13144">
      <formula>IF(RIGHT(TEXT(AQ123,"0.#"),1)=".",TRUE,FALSE)</formula>
    </cfRule>
  </conditionalFormatting>
  <conditionalFormatting sqref="AE125 AQ125">
    <cfRule type="expression" dxfId="2579" priority="13141">
      <formula>IF(RIGHT(TEXT(AE125,"0.#"),1)=".",FALSE,TRUE)</formula>
    </cfRule>
    <cfRule type="expression" dxfId="2578" priority="13142">
      <formula>IF(RIGHT(TEXT(AE125,"0.#"),1)=".",TRUE,FALSE)</formula>
    </cfRule>
  </conditionalFormatting>
  <conditionalFormatting sqref="AI125">
    <cfRule type="expression" dxfId="2577" priority="13139">
      <formula>IF(RIGHT(TEXT(AI125,"0.#"),1)=".",FALSE,TRUE)</formula>
    </cfRule>
    <cfRule type="expression" dxfId="2576" priority="13140">
      <formula>IF(RIGHT(TEXT(AI125,"0.#"),1)=".",TRUE,FALSE)</formula>
    </cfRule>
  </conditionalFormatting>
  <conditionalFormatting sqref="AM125">
    <cfRule type="expression" dxfId="2575" priority="13137">
      <formula>IF(RIGHT(TEXT(AM125,"0.#"),1)=".",FALSE,TRUE)</formula>
    </cfRule>
    <cfRule type="expression" dxfId="2574" priority="13138">
      <formula>IF(RIGHT(TEXT(AM125,"0.#"),1)=".",TRUE,FALSE)</formula>
    </cfRule>
  </conditionalFormatting>
  <conditionalFormatting sqref="AQ126">
    <cfRule type="expression" dxfId="2573" priority="13129">
      <formula>IF(RIGHT(TEXT(AQ126,"0.#"),1)=".",FALSE,TRUE)</formula>
    </cfRule>
    <cfRule type="expression" dxfId="2572" priority="13130">
      <formula>IF(RIGHT(TEXT(AQ126,"0.#"),1)=".",TRUE,FALSE)</formula>
    </cfRule>
  </conditionalFormatting>
  <conditionalFormatting sqref="AE128 AQ128">
    <cfRule type="expression" dxfId="2571" priority="13127">
      <formula>IF(RIGHT(TEXT(AE128,"0.#"),1)=".",FALSE,TRUE)</formula>
    </cfRule>
    <cfRule type="expression" dxfId="2570" priority="13128">
      <formula>IF(RIGHT(TEXT(AE128,"0.#"),1)=".",TRUE,FALSE)</formula>
    </cfRule>
  </conditionalFormatting>
  <conditionalFormatting sqref="AI128">
    <cfRule type="expression" dxfId="2569" priority="13125">
      <formula>IF(RIGHT(TEXT(AI128,"0.#"),1)=".",FALSE,TRUE)</formula>
    </cfRule>
    <cfRule type="expression" dxfId="2568" priority="13126">
      <formula>IF(RIGHT(TEXT(AI128,"0.#"),1)=".",TRUE,FALSE)</formula>
    </cfRule>
  </conditionalFormatting>
  <conditionalFormatting sqref="AM128">
    <cfRule type="expression" dxfId="2567" priority="13123">
      <formula>IF(RIGHT(TEXT(AM128,"0.#"),1)=".",FALSE,TRUE)</formula>
    </cfRule>
    <cfRule type="expression" dxfId="2566" priority="13124">
      <formula>IF(RIGHT(TEXT(AM128,"0.#"),1)=".",TRUE,FALSE)</formula>
    </cfRule>
  </conditionalFormatting>
  <conditionalFormatting sqref="AQ129">
    <cfRule type="expression" dxfId="2565" priority="13115">
      <formula>IF(RIGHT(TEXT(AQ129,"0.#"),1)=".",FALSE,TRUE)</formula>
    </cfRule>
    <cfRule type="expression" dxfId="2564" priority="13116">
      <formula>IF(RIGHT(TEXT(AQ129,"0.#"),1)=".",TRUE,FALSE)</formula>
    </cfRule>
  </conditionalFormatting>
  <conditionalFormatting sqref="AE75">
    <cfRule type="expression" dxfId="2563" priority="13113">
      <formula>IF(RIGHT(TEXT(AE75,"0.#"),1)=".",FALSE,TRUE)</formula>
    </cfRule>
    <cfRule type="expression" dxfId="2562" priority="13114">
      <formula>IF(RIGHT(TEXT(AE75,"0.#"),1)=".",TRUE,FALSE)</formula>
    </cfRule>
  </conditionalFormatting>
  <conditionalFormatting sqref="AE76">
    <cfRule type="expression" dxfId="2561" priority="13111">
      <formula>IF(RIGHT(TEXT(AE76,"0.#"),1)=".",FALSE,TRUE)</formula>
    </cfRule>
    <cfRule type="expression" dxfId="2560" priority="13112">
      <formula>IF(RIGHT(TEXT(AE76,"0.#"),1)=".",TRUE,FALSE)</formula>
    </cfRule>
  </conditionalFormatting>
  <conditionalFormatting sqref="AE77">
    <cfRule type="expression" dxfId="2559" priority="13109">
      <formula>IF(RIGHT(TEXT(AE77,"0.#"),1)=".",FALSE,TRUE)</formula>
    </cfRule>
    <cfRule type="expression" dxfId="2558" priority="13110">
      <formula>IF(RIGHT(TEXT(AE77,"0.#"),1)=".",TRUE,FALSE)</formula>
    </cfRule>
  </conditionalFormatting>
  <conditionalFormatting sqref="AI77">
    <cfRule type="expression" dxfId="2557" priority="13107">
      <formula>IF(RIGHT(TEXT(AI77,"0.#"),1)=".",FALSE,TRUE)</formula>
    </cfRule>
    <cfRule type="expression" dxfId="2556" priority="13108">
      <formula>IF(RIGHT(TEXT(AI77,"0.#"),1)=".",TRUE,FALSE)</formula>
    </cfRule>
  </conditionalFormatting>
  <conditionalFormatting sqref="AI76">
    <cfRule type="expression" dxfId="2555" priority="13105">
      <formula>IF(RIGHT(TEXT(AI76,"0.#"),1)=".",FALSE,TRUE)</formula>
    </cfRule>
    <cfRule type="expression" dxfId="2554" priority="13106">
      <formula>IF(RIGHT(TEXT(AI76,"0.#"),1)=".",TRUE,FALSE)</formula>
    </cfRule>
  </conditionalFormatting>
  <conditionalFormatting sqref="AI75">
    <cfRule type="expression" dxfId="2553" priority="13103">
      <formula>IF(RIGHT(TEXT(AI75,"0.#"),1)=".",FALSE,TRUE)</formula>
    </cfRule>
    <cfRule type="expression" dxfId="2552" priority="13104">
      <formula>IF(RIGHT(TEXT(AI75,"0.#"),1)=".",TRUE,FALSE)</formula>
    </cfRule>
  </conditionalFormatting>
  <conditionalFormatting sqref="AM75">
    <cfRule type="expression" dxfId="2551" priority="13101">
      <formula>IF(RIGHT(TEXT(AM75,"0.#"),1)=".",FALSE,TRUE)</formula>
    </cfRule>
    <cfRule type="expression" dxfId="2550" priority="13102">
      <formula>IF(RIGHT(TEXT(AM75,"0.#"),1)=".",TRUE,FALSE)</formula>
    </cfRule>
  </conditionalFormatting>
  <conditionalFormatting sqref="AM76">
    <cfRule type="expression" dxfId="2549" priority="13099">
      <formula>IF(RIGHT(TEXT(AM76,"0.#"),1)=".",FALSE,TRUE)</formula>
    </cfRule>
    <cfRule type="expression" dxfId="2548" priority="13100">
      <formula>IF(RIGHT(TEXT(AM76,"0.#"),1)=".",TRUE,FALSE)</formula>
    </cfRule>
  </conditionalFormatting>
  <conditionalFormatting sqref="AM77">
    <cfRule type="expression" dxfId="2547" priority="13097">
      <formula>IF(RIGHT(TEXT(AM77,"0.#"),1)=".",FALSE,TRUE)</formula>
    </cfRule>
    <cfRule type="expression" dxfId="2546" priority="13098">
      <formula>IF(RIGHT(TEXT(AM77,"0.#"),1)=".",TRUE,FALSE)</formula>
    </cfRule>
  </conditionalFormatting>
  <conditionalFormatting sqref="AE134:AE135 AI134:AI135 AM134:AM135 AQ134:AQ135 AU134:AU135">
    <cfRule type="expression" dxfId="2545" priority="13083">
      <formula>IF(RIGHT(TEXT(AE134,"0.#"),1)=".",FALSE,TRUE)</formula>
    </cfRule>
    <cfRule type="expression" dxfId="2544" priority="13084">
      <formula>IF(RIGHT(TEXT(AE134,"0.#"),1)=".",TRUE,FALSE)</formula>
    </cfRule>
  </conditionalFormatting>
  <conditionalFormatting sqref="AE433">
    <cfRule type="expression" dxfId="2543" priority="13053">
      <formula>IF(RIGHT(TEXT(AE433,"0.#"),1)=".",FALSE,TRUE)</formula>
    </cfRule>
    <cfRule type="expression" dxfId="2542" priority="13054">
      <formula>IF(RIGHT(TEXT(AE433,"0.#"),1)=".",TRUE,FALSE)</formula>
    </cfRule>
  </conditionalFormatting>
  <conditionalFormatting sqref="AM435">
    <cfRule type="expression" dxfId="2541" priority="13037">
      <formula>IF(RIGHT(TEXT(AM435,"0.#"),1)=".",FALSE,TRUE)</formula>
    </cfRule>
    <cfRule type="expression" dxfId="2540" priority="13038">
      <formula>IF(RIGHT(TEXT(AM435,"0.#"),1)=".",TRUE,FALSE)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M433">
    <cfRule type="expression" dxfId="2535" priority="13041">
      <formula>IF(RIGHT(TEXT(AM433,"0.#"),1)=".",FALSE,TRUE)</formula>
    </cfRule>
    <cfRule type="expression" dxfId="2534" priority="13042">
      <formula>IF(RIGHT(TEXT(AM433,"0.#"),1)=".",TRUE,FALSE)</formula>
    </cfRule>
  </conditionalFormatting>
  <conditionalFormatting sqref="AM434">
    <cfRule type="expression" dxfId="2533" priority="13039">
      <formula>IF(RIGHT(TEXT(AM434,"0.#"),1)=".",FALSE,TRUE)</formula>
    </cfRule>
    <cfRule type="expression" dxfId="2532" priority="13040">
      <formula>IF(RIGHT(TEXT(AM434,"0.#"),1)=".",TRUE,FALSE)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55:AO874">
    <cfRule type="expression" dxfId="2513" priority="6653">
      <formula>IF(AND(AL855&gt;=0, RIGHT(TEXT(AL855,"0.#"),1)&lt;&gt;"."),TRUE,FALSE)</formula>
    </cfRule>
    <cfRule type="expression" dxfId="2512" priority="6654">
      <formula>IF(AND(AL855&gt;=0, RIGHT(TEXT(AL855,"0.#"),1)="."),TRUE,FALSE)</formula>
    </cfRule>
    <cfRule type="expression" dxfId="2511" priority="6655">
      <formula>IF(AND(AL855&lt;0, RIGHT(TEXT(AL855,"0.#"),1)&lt;&gt;"."),TRUE,FALSE)</formula>
    </cfRule>
    <cfRule type="expression" dxfId="2510" priority="6656">
      <formula>IF(AND(AL855&lt;0, RIGHT(TEXT(AL855,"0.#"),1)="."),TRUE,FALSE)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M460">
    <cfRule type="expression" dxfId="2483" priority="4337">
      <formula>IF(RIGHT(TEXT(AM460,"0.#"),1)=".",FALSE,TRUE)</formula>
    </cfRule>
    <cfRule type="expression" dxfId="2482" priority="4338">
      <formula>IF(RIGHT(TEXT(AM460,"0.#"),1)=".",TRUE,FALSE)</formula>
    </cfRule>
  </conditionalFormatting>
  <conditionalFormatting sqref="AE459">
    <cfRule type="expression" dxfId="2481" priority="4345">
      <formula>IF(RIGHT(TEXT(AE459,"0.#"),1)=".",FALSE,TRUE)</formula>
    </cfRule>
    <cfRule type="expression" dxfId="2480" priority="4346">
      <formula>IF(RIGHT(TEXT(AE459,"0.#"),1)=".",TRUE,FALSE)</formula>
    </cfRule>
  </conditionalFormatting>
  <conditionalFormatting sqref="AE460">
    <cfRule type="expression" dxfId="2479" priority="4343">
      <formula>IF(RIGHT(TEXT(AE460,"0.#"),1)=".",FALSE,TRUE)</formula>
    </cfRule>
    <cfRule type="expression" dxfId="2478" priority="4344">
      <formula>IF(RIGHT(TEXT(AE460,"0.#"),1)=".",TRUE,FALSE)</formula>
    </cfRule>
  </conditionalFormatting>
  <conditionalFormatting sqref="AM458">
    <cfRule type="expression" dxfId="2477" priority="4341">
      <formula>IF(RIGHT(TEXT(AM458,"0.#"),1)=".",FALSE,TRUE)</formula>
    </cfRule>
    <cfRule type="expression" dxfId="2476" priority="4342">
      <formula>IF(RIGHT(TEXT(AM458,"0.#"),1)=".",TRUE,FALSE)</formula>
    </cfRule>
  </conditionalFormatting>
  <conditionalFormatting sqref="AM459">
    <cfRule type="expression" dxfId="2475" priority="4339">
      <formula>IF(RIGHT(TEXT(AM459,"0.#"),1)=".",FALSE,TRUE)</formula>
    </cfRule>
    <cfRule type="expression" dxfId="2474" priority="4340">
      <formula>IF(RIGHT(TEXT(AM459,"0.#"),1)=".",TRUE,FALSE)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I460">
    <cfRule type="expression" dxfId="2467" priority="4325">
      <formula>IF(RIGHT(TEXT(AI460,"0.#"),1)=".",FALSE,TRUE)</formula>
    </cfRule>
    <cfRule type="expression" dxfId="2466" priority="4326">
      <formula>IF(RIGHT(TEXT(AI460,"0.#"),1)=".",TRUE,FALSE)</formula>
    </cfRule>
  </conditionalFormatting>
  <conditionalFormatting sqref="AI458">
    <cfRule type="expression" dxfId="2465" priority="4329">
      <formula>IF(RIGHT(TEXT(AI458,"0.#"),1)=".",FALSE,TRUE)</formula>
    </cfRule>
    <cfRule type="expression" dxfId="2464" priority="4330">
      <formula>IF(RIGHT(TEXT(AI458,"0.#"),1)=".",TRUE,FALSE)</formula>
    </cfRule>
  </conditionalFormatting>
  <conditionalFormatting sqref="AI459">
    <cfRule type="expression" dxfId="2463" priority="4327">
      <formula>IF(RIGHT(TEXT(AI459,"0.#"),1)=".",FALSE,TRUE)</formula>
    </cfRule>
    <cfRule type="expression" dxfId="2462" priority="4328">
      <formula>IF(RIGHT(TEXT(AI459,"0.#"),1)=".",TRUE,FALSE)</formula>
    </cfRule>
  </conditionalFormatting>
  <conditionalFormatting sqref="AQ459">
    <cfRule type="expression" dxfId="2461" priority="4323">
      <formula>IF(RIGHT(TEXT(AQ459,"0.#"),1)=".",FALSE,TRUE)</formula>
    </cfRule>
    <cfRule type="expression" dxfId="2460" priority="4324">
      <formula>IF(RIGHT(TEXT(AQ459,"0.#"),1)=".",TRUE,FALSE)</formula>
    </cfRule>
  </conditionalFormatting>
  <conditionalFormatting sqref="AQ460">
    <cfRule type="expression" dxfId="2459" priority="4321">
      <formula>IF(RIGHT(TEXT(AQ460,"0.#"),1)=".",FALSE,TRUE)</formula>
    </cfRule>
    <cfRule type="expression" dxfId="2458" priority="4322">
      <formula>IF(RIGHT(TEXT(AQ460,"0.#"),1)=".",TRUE,FALSE)</formula>
    </cfRule>
  </conditionalFormatting>
  <conditionalFormatting sqref="AQ458">
    <cfRule type="expression" dxfId="2457" priority="4319">
      <formula>IF(RIGHT(TEXT(AQ458,"0.#"),1)=".",FALSE,TRUE)</formula>
    </cfRule>
    <cfRule type="expression" dxfId="2456" priority="4320">
      <formula>IF(RIGHT(TEXT(AQ458,"0.#"),1)=".",TRUE,FALSE)</formula>
    </cfRule>
  </conditionalFormatting>
  <conditionalFormatting sqref="AE120 AM120">
    <cfRule type="expression" dxfId="2455" priority="2997">
      <formula>IF(RIGHT(TEXT(AE120,"0.#"),1)=".",FALSE,TRUE)</formula>
    </cfRule>
    <cfRule type="expression" dxfId="2454" priority="2998">
      <formula>IF(RIGHT(TEXT(AE120,"0.#"),1)=".",TRUE,FALSE)</formula>
    </cfRule>
  </conditionalFormatting>
  <conditionalFormatting sqref="AI126">
    <cfRule type="expression" dxfId="2453" priority="2987">
      <formula>IF(RIGHT(TEXT(AI126,"0.#"),1)=".",FALSE,TRUE)</formula>
    </cfRule>
    <cfRule type="expression" dxfId="2452" priority="2988">
      <formula>IF(RIGHT(TEXT(AI126,"0.#"),1)=".",TRUE,FALSE)</formula>
    </cfRule>
  </conditionalFormatting>
  <conditionalFormatting sqref="AI120">
    <cfRule type="expression" dxfId="2451" priority="2995">
      <formula>IF(RIGHT(TEXT(AI120,"0.#"),1)=".",FALSE,TRUE)</formula>
    </cfRule>
    <cfRule type="expression" dxfId="2450" priority="2996">
      <formula>IF(RIGHT(TEXT(AI120,"0.#"),1)=".",TRUE,FALSE)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55:Y874">
    <cfRule type="expression" dxfId="2439" priority="2981">
      <formula>IF(RIGHT(TEXT(Y855,"0.#"),1)=".",FALSE,TRUE)</formula>
    </cfRule>
    <cfRule type="expression" dxfId="2438" priority="2982">
      <formula>IF(RIGHT(TEXT(Y855,"0.#"),1)=".",TRUE,FALSE)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10:AO1139">
    <cfRule type="expression" dxfId="2409" priority="2887">
      <formula>IF(AND(AL1110&gt;=0, RIGHT(TEXT(AL1110,"0.#"),1)&lt;&gt;"."),TRUE,FALSE)</formula>
    </cfRule>
    <cfRule type="expression" dxfId="2408" priority="2888">
      <formula>IF(AND(AL1110&gt;=0, RIGHT(TEXT(AL1110,"0.#"),1)="."),TRUE,FALSE)</formula>
    </cfRule>
    <cfRule type="expression" dxfId="2407" priority="2889">
      <formula>IF(AND(AL1110&lt;0, RIGHT(TEXT(AL1110,"0.#"),1)&lt;&gt;"."),TRUE,FALSE)</formula>
    </cfRule>
    <cfRule type="expression" dxfId="2406" priority="2890">
      <formula>IF(AND(AL1110&lt;0, RIGHT(TEXT(AL1110,"0.#"),1)="."),TRUE,FALSE)</formula>
    </cfRule>
  </conditionalFormatting>
  <conditionalFormatting sqref="Y1110:Y1139">
    <cfRule type="expression" dxfId="2405" priority="2885">
      <formula>IF(RIGHT(TEXT(Y1110,"0.#"),1)=".",FALSE,TRUE)</formula>
    </cfRule>
    <cfRule type="expression" dxfId="2404" priority="2886">
      <formula>IF(RIGHT(TEXT(Y1110,"0.#"),1)=".",TRUE,FALSE)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8:Y907">
    <cfRule type="expression" dxfId="2079" priority="2097">
      <formula>IF(RIGHT(TEXT(Y888,"0.#"),1)=".",FALSE,TRUE)</formula>
    </cfRule>
    <cfRule type="expression" dxfId="2078" priority="2098">
      <formula>IF(RIGHT(TEXT(Y888,"0.#"),1)=".",TRUE,FALSE)</formula>
    </cfRule>
  </conditionalFormatting>
  <conditionalFormatting sqref="Y913:Y940">
    <cfRule type="expression" dxfId="2077" priority="2085">
      <formula>IF(RIGHT(TEXT(Y913,"0.#"),1)=".",FALSE,TRUE)</formula>
    </cfRule>
    <cfRule type="expression" dxfId="2076" priority="2086">
      <formula>IF(RIGHT(TEXT(Y913,"0.#"),1)=".",TRUE,FALSE)</formula>
    </cfRule>
  </conditionalFormatting>
  <conditionalFormatting sqref="Y911:Y912">
    <cfRule type="expression" dxfId="2075" priority="2079">
      <formula>IF(RIGHT(TEXT(Y911,"0.#"),1)=".",FALSE,TRUE)</formula>
    </cfRule>
    <cfRule type="expression" dxfId="2074" priority="2080">
      <formula>IF(RIGHT(TEXT(Y911,"0.#"),1)=".",TRUE,FALSE)</formula>
    </cfRule>
  </conditionalFormatting>
  <conditionalFormatting sqref="Y946:Y973">
    <cfRule type="expression" dxfId="2073" priority="2073">
      <formula>IF(RIGHT(TEXT(Y946,"0.#"),1)=".",FALSE,TRUE)</formula>
    </cfRule>
    <cfRule type="expression" dxfId="2072" priority="2074">
      <formula>IF(RIGHT(TEXT(Y946,"0.#"),1)=".",TRUE,FALSE)</formula>
    </cfRule>
  </conditionalFormatting>
  <conditionalFormatting sqref="Y944:Y945">
    <cfRule type="expression" dxfId="2071" priority="2067">
      <formula>IF(RIGHT(TEXT(Y944,"0.#"),1)=".",FALSE,TRUE)</formula>
    </cfRule>
    <cfRule type="expression" dxfId="2070" priority="2068">
      <formula>IF(RIGHT(TEXT(Y944,"0.#"),1)=".",TRUE,FALSE)</formula>
    </cfRule>
  </conditionalFormatting>
  <conditionalFormatting sqref="Y979:Y1006">
    <cfRule type="expression" dxfId="2069" priority="2061">
      <formula>IF(RIGHT(TEXT(Y979,"0.#"),1)=".",FALSE,TRUE)</formula>
    </cfRule>
    <cfRule type="expression" dxfId="2068" priority="2062">
      <formula>IF(RIGHT(TEXT(Y979,"0.#"),1)=".",TRUE,FALSE)</formula>
    </cfRule>
  </conditionalFormatting>
  <conditionalFormatting sqref="Y977:Y978">
    <cfRule type="expression" dxfId="2067" priority="2055">
      <formula>IF(RIGHT(TEXT(Y977,"0.#"),1)=".",FALSE,TRUE)</formula>
    </cfRule>
    <cfRule type="expression" dxfId="2066" priority="2056">
      <formula>IF(RIGHT(TEXT(Y977,"0.#"),1)=".",TRUE,FALSE)</formula>
    </cfRule>
  </conditionalFormatting>
  <conditionalFormatting sqref="Y1012:Y1039">
    <cfRule type="expression" dxfId="2065" priority="2049">
      <formula>IF(RIGHT(TEXT(Y1012,"0.#"),1)=".",FALSE,TRUE)</formula>
    </cfRule>
    <cfRule type="expression" dxfId="2064" priority="2050">
      <formula>IF(RIGHT(TEXT(Y1012,"0.#"),1)=".",TRUE,FALSE)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8:AO907">
    <cfRule type="expression" dxfId="1983" priority="2099">
      <formula>IF(AND(AL888&gt;=0, RIGHT(TEXT(AL888,"0.#"),1)&lt;&gt;"."),TRUE,FALSE)</formula>
    </cfRule>
    <cfRule type="expression" dxfId="1982" priority="2100">
      <formula>IF(AND(AL888&gt;=0, RIGHT(TEXT(AL888,"0.#"),1)="."),TRUE,FALSE)</formula>
    </cfRule>
    <cfRule type="expression" dxfId="1981" priority="2101">
      <formula>IF(AND(AL888&lt;0, RIGHT(TEXT(AL888,"0.#"),1)&lt;&gt;"."),TRUE,FALSE)</formula>
    </cfRule>
    <cfRule type="expression" dxfId="1980" priority="2102">
      <formula>IF(AND(AL888&lt;0, RIGHT(TEXT(AL888,"0.#"),1)="."),TRUE,FALSE)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L847:AO854">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Y847:Y854">
    <cfRule type="expression" dxfId="719" priority="19">
      <formula>IF(RIGHT(TEXT(Y847,"0.#"),1)=".",FALSE,TRUE)</formula>
    </cfRule>
    <cfRule type="expression" dxfId="718" priority="20">
      <formula>IF(RIGHT(TEXT(Y847,"0.#"),1)=".",TRUE,FALSE)</formula>
    </cfRule>
  </conditionalFormatting>
  <conditionalFormatting sqref="AL845:AO846">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Y846">
    <cfRule type="expression" dxfId="713" priority="13">
      <formula>IF(RIGHT(TEXT(Y845,"0.#"),1)=".",FALSE,TRUE)</formula>
    </cfRule>
    <cfRule type="expression" dxfId="712" priority="14">
      <formula>IF(RIGHT(TEXT(Y845,"0.#"),1)=".",TRUE,FALSE)</formula>
    </cfRule>
  </conditionalFormatting>
  <conditionalFormatting sqref="Y880:Y887">
    <cfRule type="expression" dxfId="711" priority="7">
      <formula>IF(RIGHT(TEXT(Y880,"0.#"),1)=".",FALSE,TRUE)</formula>
    </cfRule>
    <cfRule type="expression" dxfId="710" priority="8">
      <formula>IF(RIGHT(TEXT(Y880,"0.#"),1)=".",TRUE,FALSE)</formula>
    </cfRule>
  </conditionalFormatting>
  <conditionalFormatting sqref="Y878:Y879">
    <cfRule type="expression" dxfId="709" priority="1">
      <formula>IF(RIGHT(TEXT(Y878,"0.#"),1)=".",FALSE,TRUE)</formula>
    </cfRule>
    <cfRule type="expression" dxfId="708" priority="2">
      <formula>IF(RIGHT(TEXT(Y878,"0.#"),1)=".",TRUE,FALSE)</formula>
    </cfRule>
  </conditionalFormatting>
  <conditionalFormatting sqref="AL880:AO887">
    <cfRule type="expression" dxfId="707" priority="9">
      <formula>IF(AND(AL880&gt;=0, RIGHT(TEXT(AL880,"0.#"),1)&lt;&gt;"."),TRUE,FALSE)</formula>
    </cfRule>
    <cfRule type="expression" dxfId="706" priority="10">
      <formula>IF(AND(AL880&gt;=0, RIGHT(TEXT(AL880,"0.#"),1)="."),TRUE,FALSE)</formula>
    </cfRule>
    <cfRule type="expression" dxfId="705" priority="11">
      <formula>IF(AND(AL880&lt;0, RIGHT(TEXT(AL880,"0.#"),1)&lt;&gt;"."),TRUE,FALSE)</formula>
    </cfRule>
    <cfRule type="expression" dxfId="704" priority="12">
      <formula>IF(AND(AL880&lt;0, RIGHT(TEXT(AL880,"0.#"),1)="."),TRUE,FALSE)</formula>
    </cfRule>
  </conditionalFormatting>
  <conditionalFormatting sqref="AL878:AO879">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14"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752</v>
      </c>
      <c r="M2" s="13" t="str">
        <f>IF(L2="","",K2)</f>
        <v>社会保障</v>
      </c>
      <c r="N2" s="13" t="str">
        <f>IF(M2="","",IF(N1&lt;&gt;"",CONCATENATE(N1,"、",M2),M2))</f>
        <v>社会保障</v>
      </c>
      <c r="O2" s="13"/>
      <c r="P2" s="12" t="s">
        <v>74</v>
      </c>
      <c r="Q2" s="17" t="s">
        <v>752</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752</v>
      </c>
      <c r="R4" s="13" t="str">
        <f t="shared" si="3"/>
        <v>補助</v>
      </c>
      <c r="S4" s="13" t="str">
        <f t="shared" si="4"/>
        <v>直接実施、補助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752</v>
      </c>
      <c r="C13" s="13" t="str">
        <f t="shared" si="9"/>
        <v>少子化社会対策</v>
      </c>
      <c r="D13" s="13" t="str">
        <f t="shared" si="8"/>
        <v>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少子化社会対策</v>
      </c>
      <c r="F14" s="18" t="s">
        <v>121</v>
      </c>
      <c r="G14" s="17" t="s">
        <v>752</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752</v>
      </c>
      <c r="C15" s="13" t="str">
        <f t="shared" si="9"/>
        <v>男女共同参画</v>
      </c>
      <c r="D15" s="13" t="str">
        <f t="shared" si="8"/>
        <v>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少子化社会対策、男女共同参画</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0" zoomScaleNormal="75" zoomScaleSheetLayoutView="80" zoomScalePageLayoutView="70" workbookViewId="0">
      <selection activeCell="BJ75" sqref="BJ7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8"/>
      <c r="AA2" s="829"/>
      <c r="AB2" s="1025" t="s">
        <v>11</v>
      </c>
      <c r="AC2" s="1026"/>
      <c r="AD2" s="1027"/>
      <c r="AE2" s="1031" t="s">
        <v>390</v>
      </c>
      <c r="AF2" s="1031"/>
      <c r="AG2" s="1031"/>
      <c r="AH2" s="1031"/>
      <c r="AI2" s="1031" t="s">
        <v>412</v>
      </c>
      <c r="AJ2" s="1031"/>
      <c r="AK2" s="1031"/>
      <c r="AL2" s="556"/>
      <c r="AM2" s="1031" t="s">
        <v>509</v>
      </c>
      <c r="AN2" s="1031"/>
      <c r="AO2" s="1031"/>
      <c r="AP2" s="556"/>
      <c r="AQ2" s="158" t="s">
        <v>232</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t="s">
        <v>718</v>
      </c>
      <c r="AR3" s="200"/>
      <c r="AS3" s="136" t="s">
        <v>233</v>
      </c>
      <c r="AT3" s="137"/>
      <c r="AU3" s="200">
        <v>3</v>
      </c>
      <c r="AV3" s="200"/>
      <c r="AW3" s="392" t="s">
        <v>179</v>
      </c>
      <c r="AX3" s="393"/>
      <c r="AY3" s="34">
        <f>$AY$2</f>
        <v>1</v>
      </c>
    </row>
    <row r="4" spans="1:51" ht="47.25" customHeight="1" x14ac:dyDescent="0.15">
      <c r="A4" s="397"/>
      <c r="B4" s="395"/>
      <c r="C4" s="395"/>
      <c r="D4" s="395"/>
      <c r="E4" s="395"/>
      <c r="F4" s="396"/>
      <c r="G4" s="563" t="s">
        <v>794</v>
      </c>
      <c r="H4" s="998"/>
      <c r="I4" s="998"/>
      <c r="J4" s="998"/>
      <c r="K4" s="998"/>
      <c r="L4" s="998"/>
      <c r="M4" s="998"/>
      <c r="N4" s="998"/>
      <c r="O4" s="999"/>
      <c r="P4" s="108" t="s">
        <v>790</v>
      </c>
      <c r="Q4" s="1006"/>
      <c r="R4" s="1006"/>
      <c r="S4" s="1006"/>
      <c r="T4" s="1006"/>
      <c r="U4" s="1006"/>
      <c r="V4" s="1006"/>
      <c r="W4" s="1006"/>
      <c r="X4" s="1007"/>
      <c r="Y4" s="1016" t="s">
        <v>12</v>
      </c>
      <c r="Z4" s="1017"/>
      <c r="AA4" s="1018"/>
      <c r="AB4" s="460" t="s">
        <v>371</v>
      </c>
      <c r="AC4" s="1020"/>
      <c r="AD4" s="1020"/>
      <c r="AE4" s="218">
        <v>81.8</v>
      </c>
      <c r="AF4" s="219"/>
      <c r="AG4" s="219"/>
      <c r="AH4" s="219"/>
      <c r="AI4" s="218">
        <v>76.8</v>
      </c>
      <c r="AJ4" s="219"/>
      <c r="AK4" s="219"/>
      <c r="AL4" s="219"/>
      <c r="AM4" s="218">
        <v>75.8</v>
      </c>
      <c r="AN4" s="219"/>
      <c r="AO4" s="219"/>
      <c r="AP4" s="219"/>
      <c r="AQ4" s="336" t="s">
        <v>718</v>
      </c>
      <c r="AR4" s="208"/>
      <c r="AS4" s="208"/>
      <c r="AT4" s="337"/>
      <c r="AU4" s="219" t="s">
        <v>718</v>
      </c>
      <c r="AV4" s="219"/>
      <c r="AW4" s="219"/>
      <c r="AX4" s="221"/>
      <c r="AY4" s="34">
        <f t="shared" ref="AY4:AY8" si="0">$AY$2</f>
        <v>1</v>
      </c>
    </row>
    <row r="5" spans="1:51" ht="47.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t="s">
        <v>371</v>
      </c>
      <c r="AC5" s="1019"/>
      <c r="AD5" s="1019"/>
      <c r="AE5" s="218">
        <v>76</v>
      </c>
      <c r="AF5" s="219"/>
      <c r="AG5" s="219"/>
      <c r="AH5" s="219"/>
      <c r="AI5" s="218">
        <v>78</v>
      </c>
      <c r="AJ5" s="219"/>
      <c r="AK5" s="219"/>
      <c r="AL5" s="219"/>
      <c r="AM5" s="218">
        <v>77</v>
      </c>
      <c r="AN5" s="219"/>
      <c r="AO5" s="219"/>
      <c r="AP5" s="219"/>
      <c r="AQ5" s="336" t="s">
        <v>718</v>
      </c>
      <c r="AR5" s="208"/>
      <c r="AS5" s="208"/>
      <c r="AT5" s="337"/>
      <c r="AU5" s="219">
        <v>78</v>
      </c>
      <c r="AV5" s="219"/>
      <c r="AW5" s="219"/>
      <c r="AX5" s="221"/>
      <c r="AY5" s="34">
        <f t="shared" si="0"/>
        <v>1</v>
      </c>
    </row>
    <row r="6" spans="1:51" ht="47.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180</v>
      </c>
      <c r="AC6" s="1015"/>
      <c r="AD6" s="1015"/>
      <c r="AE6" s="218">
        <v>107.6</v>
      </c>
      <c r="AF6" s="219"/>
      <c r="AG6" s="219"/>
      <c r="AH6" s="219"/>
      <c r="AI6" s="218">
        <v>98.5</v>
      </c>
      <c r="AJ6" s="219"/>
      <c r="AK6" s="219"/>
      <c r="AL6" s="219"/>
      <c r="AM6" s="218">
        <v>98.4</v>
      </c>
      <c r="AN6" s="219"/>
      <c r="AO6" s="219"/>
      <c r="AP6" s="219"/>
      <c r="AQ6" s="336" t="s">
        <v>718</v>
      </c>
      <c r="AR6" s="208"/>
      <c r="AS6" s="208"/>
      <c r="AT6" s="337"/>
      <c r="AU6" s="219" t="s">
        <v>718</v>
      </c>
      <c r="AV6" s="219"/>
      <c r="AW6" s="219"/>
      <c r="AX6" s="221"/>
      <c r="AY6" s="34">
        <f t="shared" si="0"/>
        <v>1</v>
      </c>
    </row>
    <row r="7" spans="1:51" customFormat="1" ht="23.25" customHeight="1" x14ac:dyDescent="0.15">
      <c r="A7" s="228" t="s">
        <v>380</v>
      </c>
      <c r="B7" s="229"/>
      <c r="C7" s="229"/>
      <c r="D7" s="229"/>
      <c r="E7" s="229"/>
      <c r="F7" s="230"/>
      <c r="G7" s="234" t="s">
        <v>750</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8"/>
      <c r="AA9" s="829"/>
      <c r="AB9" s="1025" t="s">
        <v>11</v>
      </c>
      <c r="AC9" s="1026"/>
      <c r="AD9" s="1027"/>
      <c r="AE9" s="1031" t="s">
        <v>390</v>
      </c>
      <c r="AF9" s="1031"/>
      <c r="AG9" s="1031"/>
      <c r="AH9" s="1031"/>
      <c r="AI9" s="1031" t="s">
        <v>412</v>
      </c>
      <c r="AJ9" s="1031"/>
      <c r="AK9" s="1031"/>
      <c r="AL9" s="556"/>
      <c r="AM9" s="1031" t="s">
        <v>509</v>
      </c>
      <c r="AN9" s="1031"/>
      <c r="AO9" s="1031"/>
      <c r="AP9" s="556"/>
      <c r="AQ9" s="158" t="s">
        <v>232</v>
      </c>
      <c r="AR9" s="133"/>
      <c r="AS9" s="133"/>
      <c r="AT9" s="134"/>
      <c r="AU9" s="532" t="s">
        <v>134</v>
      </c>
      <c r="AV9" s="532"/>
      <c r="AW9" s="532"/>
      <c r="AX9" s="533"/>
      <c r="AY9" s="34">
        <f>COUNTA($G$11)</f>
        <v>1</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t="s">
        <v>718</v>
      </c>
      <c r="AR10" s="200"/>
      <c r="AS10" s="136" t="s">
        <v>233</v>
      </c>
      <c r="AT10" s="137"/>
      <c r="AU10" s="200">
        <v>3</v>
      </c>
      <c r="AV10" s="200"/>
      <c r="AW10" s="392" t="s">
        <v>179</v>
      </c>
      <c r="AX10" s="393"/>
      <c r="AY10" s="34">
        <f>$AY$9</f>
        <v>1</v>
      </c>
    </row>
    <row r="11" spans="1:51" ht="57.75" customHeight="1" x14ac:dyDescent="0.15">
      <c r="A11" s="397"/>
      <c r="B11" s="395"/>
      <c r="C11" s="395"/>
      <c r="D11" s="395"/>
      <c r="E11" s="395"/>
      <c r="F11" s="396"/>
      <c r="G11" s="563" t="s">
        <v>791</v>
      </c>
      <c r="H11" s="998"/>
      <c r="I11" s="998"/>
      <c r="J11" s="998"/>
      <c r="K11" s="998"/>
      <c r="L11" s="998"/>
      <c r="M11" s="998"/>
      <c r="N11" s="998"/>
      <c r="O11" s="999"/>
      <c r="P11" s="108" t="s">
        <v>751</v>
      </c>
      <c r="Q11" s="1006"/>
      <c r="R11" s="1006"/>
      <c r="S11" s="1006"/>
      <c r="T11" s="1006"/>
      <c r="U11" s="1006"/>
      <c r="V11" s="1006"/>
      <c r="W11" s="1006"/>
      <c r="X11" s="1007"/>
      <c r="Y11" s="1016" t="s">
        <v>12</v>
      </c>
      <c r="Z11" s="1017"/>
      <c r="AA11" s="1018"/>
      <c r="AB11" s="460" t="s">
        <v>371</v>
      </c>
      <c r="AC11" s="1020"/>
      <c r="AD11" s="1020"/>
      <c r="AE11" s="218">
        <v>97</v>
      </c>
      <c r="AF11" s="219"/>
      <c r="AG11" s="219"/>
      <c r="AH11" s="219"/>
      <c r="AI11" s="218">
        <v>97</v>
      </c>
      <c r="AJ11" s="219"/>
      <c r="AK11" s="219"/>
      <c r="AL11" s="219"/>
      <c r="AM11" s="218">
        <v>97</v>
      </c>
      <c r="AN11" s="219"/>
      <c r="AO11" s="219"/>
      <c r="AP11" s="219"/>
      <c r="AQ11" s="336" t="s">
        <v>718</v>
      </c>
      <c r="AR11" s="208"/>
      <c r="AS11" s="208"/>
      <c r="AT11" s="337"/>
      <c r="AU11" s="219" t="s">
        <v>718</v>
      </c>
      <c r="AV11" s="219"/>
      <c r="AW11" s="219"/>
      <c r="AX11" s="221"/>
      <c r="AY11" s="34">
        <f t="shared" ref="AY11:AY15" si="1">$AY$9</f>
        <v>1</v>
      </c>
    </row>
    <row r="12" spans="1:51" ht="57.7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t="s">
        <v>371</v>
      </c>
      <c r="AC12" s="1019"/>
      <c r="AD12" s="1019"/>
      <c r="AE12" s="218">
        <v>90</v>
      </c>
      <c r="AF12" s="219"/>
      <c r="AG12" s="219"/>
      <c r="AH12" s="219"/>
      <c r="AI12" s="218">
        <v>90</v>
      </c>
      <c r="AJ12" s="219"/>
      <c r="AK12" s="219"/>
      <c r="AL12" s="219"/>
      <c r="AM12" s="218">
        <v>90</v>
      </c>
      <c r="AN12" s="219"/>
      <c r="AO12" s="219"/>
      <c r="AP12" s="219"/>
      <c r="AQ12" s="336" t="s">
        <v>718</v>
      </c>
      <c r="AR12" s="208"/>
      <c r="AS12" s="208"/>
      <c r="AT12" s="337"/>
      <c r="AU12" s="219">
        <v>90</v>
      </c>
      <c r="AV12" s="219"/>
      <c r="AW12" s="219"/>
      <c r="AX12" s="221"/>
      <c r="AY12" s="34">
        <f t="shared" si="1"/>
        <v>1</v>
      </c>
    </row>
    <row r="13" spans="1:51" ht="57.7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180</v>
      </c>
      <c r="AC13" s="1015"/>
      <c r="AD13" s="1015"/>
      <c r="AE13" s="218">
        <v>107.8</v>
      </c>
      <c r="AF13" s="219"/>
      <c r="AG13" s="219"/>
      <c r="AH13" s="219"/>
      <c r="AI13" s="218">
        <v>107.8</v>
      </c>
      <c r="AJ13" s="219"/>
      <c r="AK13" s="219"/>
      <c r="AL13" s="219"/>
      <c r="AM13" s="218">
        <v>107.8</v>
      </c>
      <c r="AN13" s="219"/>
      <c r="AO13" s="219"/>
      <c r="AP13" s="219"/>
      <c r="AQ13" s="336" t="s">
        <v>718</v>
      </c>
      <c r="AR13" s="208"/>
      <c r="AS13" s="208"/>
      <c r="AT13" s="337"/>
      <c r="AU13" s="219" t="s">
        <v>718</v>
      </c>
      <c r="AV13" s="219"/>
      <c r="AW13" s="219"/>
      <c r="AX13" s="221"/>
      <c r="AY13" s="34">
        <f t="shared" si="1"/>
        <v>1</v>
      </c>
    </row>
    <row r="14" spans="1:51" customFormat="1" ht="23.25" customHeight="1" x14ac:dyDescent="0.15">
      <c r="A14" s="228" t="s">
        <v>380</v>
      </c>
      <c r="B14" s="229"/>
      <c r="C14" s="229"/>
      <c r="D14" s="229"/>
      <c r="E14" s="229"/>
      <c r="F14" s="230"/>
      <c r="G14" s="234" t="s">
        <v>750</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hidden="1"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8"/>
      <c r="AA16" s="829"/>
      <c r="AB16" s="1025" t="s">
        <v>11</v>
      </c>
      <c r="AC16" s="1026"/>
      <c r="AD16" s="1027"/>
      <c r="AE16" s="1031" t="s">
        <v>390</v>
      </c>
      <c r="AF16" s="1031"/>
      <c r="AG16" s="1031"/>
      <c r="AH16" s="1031"/>
      <c r="AI16" s="1031" t="s">
        <v>412</v>
      </c>
      <c r="AJ16" s="1031"/>
      <c r="AK16" s="1031"/>
      <c r="AL16" s="556"/>
      <c r="AM16" s="1031" t="s">
        <v>509</v>
      </c>
      <c r="AN16" s="1031"/>
      <c r="AO16" s="1031"/>
      <c r="AP16" s="556"/>
      <c r="AQ16" s="158" t="s">
        <v>232</v>
      </c>
      <c r="AR16" s="133"/>
      <c r="AS16" s="133"/>
      <c r="AT16" s="134"/>
      <c r="AU16" s="532" t="s">
        <v>134</v>
      </c>
      <c r="AV16" s="532"/>
      <c r="AW16" s="532"/>
      <c r="AX16" s="533"/>
      <c r="AY16" s="34">
        <f>COUNTA($G$18)</f>
        <v>0</v>
      </c>
    </row>
    <row r="17" spans="1:51" ht="18.75" hidden="1"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hidden="1"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hidden="1"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hidden="1"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hidden="1"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hidden="1"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hidden="1"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8"/>
      <c r="AA23" s="829"/>
      <c r="AB23" s="1025" t="s">
        <v>11</v>
      </c>
      <c r="AC23" s="1026"/>
      <c r="AD23" s="1027"/>
      <c r="AE23" s="1031" t="s">
        <v>390</v>
      </c>
      <c r="AF23" s="1031"/>
      <c r="AG23" s="1031"/>
      <c r="AH23" s="1031"/>
      <c r="AI23" s="1031" t="s">
        <v>412</v>
      </c>
      <c r="AJ23" s="1031"/>
      <c r="AK23" s="1031"/>
      <c r="AL23" s="556"/>
      <c r="AM23" s="1031" t="s">
        <v>509</v>
      </c>
      <c r="AN23" s="1031"/>
      <c r="AO23" s="1031"/>
      <c r="AP23" s="556"/>
      <c r="AQ23" s="158" t="s">
        <v>232</v>
      </c>
      <c r="AR23" s="133"/>
      <c r="AS23" s="133"/>
      <c r="AT23" s="134"/>
      <c r="AU23" s="532" t="s">
        <v>134</v>
      </c>
      <c r="AV23" s="532"/>
      <c r="AW23" s="532"/>
      <c r="AX23" s="533"/>
      <c r="AY23" s="34">
        <f>COUNTA($G$25)</f>
        <v>0</v>
      </c>
    </row>
    <row r="24" spans="1:51" ht="18.75" hidden="1"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hidden="1"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hidden="1"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hidden="1"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hidden="1"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hidden="1"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hidden="1"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8"/>
      <c r="AA30" s="829"/>
      <c r="AB30" s="1025" t="s">
        <v>11</v>
      </c>
      <c r="AC30" s="1026"/>
      <c r="AD30" s="1027"/>
      <c r="AE30" s="1031" t="s">
        <v>390</v>
      </c>
      <c r="AF30" s="1031"/>
      <c r="AG30" s="1031"/>
      <c r="AH30" s="1031"/>
      <c r="AI30" s="1031" t="s">
        <v>412</v>
      </c>
      <c r="AJ30" s="1031"/>
      <c r="AK30" s="1031"/>
      <c r="AL30" s="556"/>
      <c r="AM30" s="1031" t="s">
        <v>509</v>
      </c>
      <c r="AN30" s="1031"/>
      <c r="AO30" s="1031"/>
      <c r="AP30" s="556"/>
      <c r="AQ30" s="158" t="s">
        <v>232</v>
      </c>
      <c r="AR30" s="133"/>
      <c r="AS30" s="133"/>
      <c r="AT30" s="134"/>
      <c r="AU30" s="532" t="s">
        <v>134</v>
      </c>
      <c r="AV30" s="532"/>
      <c r="AW30" s="532"/>
      <c r="AX30" s="533"/>
      <c r="AY30" s="34">
        <f>COUNTA($G$32)</f>
        <v>0</v>
      </c>
    </row>
    <row r="31" spans="1:51"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hidden="1"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hidden="1"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hidden="1"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hidden="1"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8"/>
      <c r="AA37" s="829"/>
      <c r="AB37" s="1025" t="s">
        <v>11</v>
      </c>
      <c r="AC37" s="1026"/>
      <c r="AD37" s="1027"/>
      <c r="AE37" s="1031" t="s">
        <v>390</v>
      </c>
      <c r="AF37" s="1031"/>
      <c r="AG37" s="1031"/>
      <c r="AH37" s="1031"/>
      <c r="AI37" s="1031" t="s">
        <v>412</v>
      </c>
      <c r="AJ37" s="1031"/>
      <c r="AK37" s="1031"/>
      <c r="AL37" s="556"/>
      <c r="AM37" s="1031" t="s">
        <v>509</v>
      </c>
      <c r="AN37" s="1031"/>
      <c r="AO37" s="1031"/>
      <c r="AP37" s="556"/>
      <c r="AQ37" s="158" t="s">
        <v>232</v>
      </c>
      <c r="AR37" s="133"/>
      <c r="AS37" s="133"/>
      <c r="AT37" s="134"/>
      <c r="AU37" s="532" t="s">
        <v>134</v>
      </c>
      <c r="AV37" s="532"/>
      <c r="AW37" s="532"/>
      <c r="AX37" s="533"/>
      <c r="AY37" s="34">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hidden="1"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hidden="1"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hidden="1"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hidden="1"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8"/>
      <c r="AA44" s="829"/>
      <c r="AB44" s="1025" t="s">
        <v>11</v>
      </c>
      <c r="AC44" s="1026"/>
      <c r="AD44" s="1027"/>
      <c r="AE44" s="1031" t="s">
        <v>390</v>
      </c>
      <c r="AF44" s="1031"/>
      <c r="AG44" s="1031"/>
      <c r="AH44" s="1031"/>
      <c r="AI44" s="1031" t="s">
        <v>412</v>
      </c>
      <c r="AJ44" s="1031"/>
      <c r="AK44" s="1031"/>
      <c r="AL44" s="556"/>
      <c r="AM44" s="1031" t="s">
        <v>509</v>
      </c>
      <c r="AN44" s="1031"/>
      <c r="AO44" s="1031"/>
      <c r="AP44" s="556"/>
      <c r="AQ44" s="158" t="s">
        <v>232</v>
      </c>
      <c r="AR44" s="133"/>
      <c r="AS44" s="133"/>
      <c r="AT44" s="134"/>
      <c r="AU44" s="532" t="s">
        <v>134</v>
      </c>
      <c r="AV44" s="532"/>
      <c r="AW44" s="532"/>
      <c r="AX44" s="533"/>
      <c r="AY44" s="3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hidden="1"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hidden="1"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hidden="1"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hidden="1"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8"/>
      <c r="AA51" s="829"/>
      <c r="AB51" s="556" t="s">
        <v>11</v>
      </c>
      <c r="AC51" s="1026"/>
      <c r="AD51" s="1027"/>
      <c r="AE51" s="1031" t="s">
        <v>390</v>
      </c>
      <c r="AF51" s="1031"/>
      <c r="AG51" s="1031"/>
      <c r="AH51" s="1031"/>
      <c r="AI51" s="1031" t="s">
        <v>412</v>
      </c>
      <c r="AJ51" s="1031"/>
      <c r="AK51" s="1031"/>
      <c r="AL51" s="556"/>
      <c r="AM51" s="1031" t="s">
        <v>509</v>
      </c>
      <c r="AN51" s="1031"/>
      <c r="AO51" s="1031"/>
      <c r="AP51" s="556"/>
      <c r="AQ51" s="158" t="s">
        <v>232</v>
      </c>
      <c r="AR51" s="133"/>
      <c r="AS51" s="133"/>
      <c r="AT51" s="134"/>
      <c r="AU51" s="532" t="s">
        <v>134</v>
      </c>
      <c r="AV51" s="532"/>
      <c r="AW51" s="532"/>
      <c r="AX51" s="533"/>
      <c r="AY51" s="34">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hidden="1"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hidden="1"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hidden="1"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hidden="1"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8"/>
      <c r="AA58" s="829"/>
      <c r="AB58" s="1025" t="s">
        <v>11</v>
      </c>
      <c r="AC58" s="1026"/>
      <c r="AD58" s="1027"/>
      <c r="AE58" s="1031" t="s">
        <v>390</v>
      </c>
      <c r="AF58" s="1031"/>
      <c r="AG58" s="1031"/>
      <c r="AH58" s="1031"/>
      <c r="AI58" s="1031" t="s">
        <v>412</v>
      </c>
      <c r="AJ58" s="1031"/>
      <c r="AK58" s="1031"/>
      <c r="AL58" s="556"/>
      <c r="AM58" s="1031" t="s">
        <v>509</v>
      </c>
      <c r="AN58" s="1031"/>
      <c r="AO58" s="1031"/>
      <c r="AP58" s="556"/>
      <c r="AQ58" s="158" t="s">
        <v>232</v>
      </c>
      <c r="AR58" s="133"/>
      <c r="AS58" s="133"/>
      <c r="AT58" s="134"/>
      <c r="AU58" s="532" t="s">
        <v>134</v>
      </c>
      <c r="AV58" s="532"/>
      <c r="AW58" s="532"/>
      <c r="AX58" s="533"/>
      <c r="AY58" s="34">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hidden="1"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hidden="1"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hidden="1"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hidden="1"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8"/>
      <c r="AA65" s="829"/>
      <c r="AB65" s="1025" t="s">
        <v>11</v>
      </c>
      <c r="AC65" s="1026"/>
      <c r="AD65" s="1027"/>
      <c r="AE65" s="1031" t="s">
        <v>390</v>
      </c>
      <c r="AF65" s="1031"/>
      <c r="AG65" s="1031"/>
      <c r="AH65" s="1031"/>
      <c r="AI65" s="1031" t="s">
        <v>412</v>
      </c>
      <c r="AJ65" s="1031"/>
      <c r="AK65" s="1031"/>
      <c r="AL65" s="556"/>
      <c r="AM65" s="1031" t="s">
        <v>509</v>
      </c>
      <c r="AN65" s="1031"/>
      <c r="AO65" s="1031"/>
      <c r="AP65" s="556"/>
      <c r="AQ65" s="158" t="s">
        <v>232</v>
      </c>
      <c r="AR65" s="133"/>
      <c r="AS65" s="133"/>
      <c r="AT65" s="134"/>
      <c r="AU65" s="532" t="s">
        <v>134</v>
      </c>
      <c r="AV65" s="532"/>
      <c r="AW65" s="532"/>
      <c r="AX65" s="533"/>
      <c r="AY65" s="34">
        <f>COUNTA($G$67)</f>
        <v>0</v>
      </c>
    </row>
    <row r="66" spans="1:51" ht="18.75" hidden="1"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hidden="1"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39">
      <formula>IF(RIGHT(TEXT(AE4,"0.#"),1)=".",FALSE,TRUE)</formula>
    </cfRule>
    <cfRule type="expression" dxfId="698" priority="340">
      <formula>IF(RIGHT(TEXT(AE4,"0.#"),1)=".",TRUE,FALSE)</formula>
    </cfRule>
  </conditionalFormatting>
  <conditionalFormatting sqref="AE5">
    <cfRule type="expression" dxfId="697" priority="337">
      <formula>IF(RIGHT(TEXT(AE5,"0.#"),1)=".",FALSE,TRUE)</formula>
    </cfRule>
    <cfRule type="expression" dxfId="696" priority="338">
      <formula>IF(RIGHT(TEXT(AE5,"0.#"),1)=".",TRUE,FALSE)</formula>
    </cfRule>
  </conditionalFormatting>
  <conditionalFormatting sqref="AE6">
    <cfRule type="expression" dxfId="695" priority="335">
      <formula>IF(RIGHT(TEXT(AE6,"0.#"),1)=".",FALSE,TRUE)</formula>
    </cfRule>
    <cfRule type="expression" dxfId="694" priority="336">
      <formula>IF(RIGHT(TEXT(AE6,"0.#"),1)=".",TRUE,FALSE)</formula>
    </cfRule>
  </conditionalFormatting>
  <conditionalFormatting sqref="AI6">
    <cfRule type="expression" dxfId="693" priority="333">
      <formula>IF(RIGHT(TEXT(AI6,"0.#"),1)=".",FALSE,TRUE)</formula>
    </cfRule>
    <cfRule type="expression" dxfId="692" priority="334">
      <formula>IF(RIGHT(TEXT(AI6,"0.#"),1)=".",TRUE,FALSE)</formula>
    </cfRule>
  </conditionalFormatting>
  <conditionalFormatting sqref="AI5">
    <cfRule type="expression" dxfId="691" priority="331">
      <formula>IF(RIGHT(TEXT(AI5,"0.#"),1)=".",FALSE,TRUE)</formula>
    </cfRule>
    <cfRule type="expression" dxfId="690" priority="332">
      <formula>IF(RIGHT(TEXT(AI5,"0.#"),1)=".",TRUE,FALSE)</formula>
    </cfRule>
  </conditionalFormatting>
  <conditionalFormatting sqref="AI4">
    <cfRule type="expression" dxfId="689" priority="329">
      <formula>IF(RIGHT(TEXT(AI4,"0.#"),1)=".",FALSE,TRUE)</formula>
    </cfRule>
    <cfRule type="expression" dxfId="688" priority="330">
      <formula>IF(RIGHT(TEXT(AI4,"0.#"),1)=".",TRUE,FALSE)</formula>
    </cfRule>
  </conditionalFormatting>
  <conditionalFormatting sqref="AQ4:AQ6">
    <cfRule type="expression" dxfId="687" priority="321">
      <formula>IF(RIGHT(TEXT(AQ4,"0.#"),1)=".",FALSE,TRUE)</formula>
    </cfRule>
    <cfRule type="expression" dxfId="686" priority="322">
      <formula>IF(RIGHT(TEXT(AQ4,"0.#"),1)=".",TRUE,FALSE)</formula>
    </cfRule>
  </conditionalFormatting>
  <conditionalFormatting sqref="AU4:AU6">
    <cfRule type="expression" dxfId="685" priority="319">
      <formula>IF(RIGHT(TEXT(AU4,"0.#"),1)=".",FALSE,TRUE)</formula>
    </cfRule>
    <cfRule type="expression" dxfId="684" priority="320">
      <formula>IF(RIGHT(TEXT(AU4,"0.#"),1)=".",TRUE,FALSE)</formula>
    </cfRule>
  </conditionalFormatting>
  <conditionalFormatting sqref="AE11">
    <cfRule type="expression" dxfId="683" priority="317">
      <formula>IF(RIGHT(TEXT(AE11,"0.#"),1)=".",FALSE,TRUE)</formula>
    </cfRule>
    <cfRule type="expression" dxfId="682" priority="318">
      <formula>IF(RIGHT(TEXT(AE11,"0.#"),1)=".",TRUE,FALSE)</formula>
    </cfRule>
  </conditionalFormatting>
  <conditionalFormatting sqref="AE12">
    <cfRule type="expression" dxfId="681" priority="315">
      <formula>IF(RIGHT(TEXT(AE12,"0.#"),1)=".",FALSE,TRUE)</formula>
    </cfRule>
    <cfRule type="expression" dxfId="680" priority="316">
      <formula>IF(RIGHT(TEXT(AE12,"0.#"),1)=".",TRUE,FALSE)</formula>
    </cfRule>
  </conditionalFormatting>
  <conditionalFormatting sqref="AE13">
    <cfRule type="expression" dxfId="679" priority="313">
      <formula>IF(RIGHT(TEXT(AE13,"0.#"),1)=".",FALSE,TRUE)</formula>
    </cfRule>
    <cfRule type="expression" dxfId="678" priority="314">
      <formula>IF(RIGHT(TEXT(AE13,"0.#"),1)=".",TRUE,FALSE)</formula>
    </cfRule>
  </conditionalFormatting>
  <conditionalFormatting sqref="AI13">
    <cfRule type="expression" dxfId="677" priority="311">
      <formula>IF(RIGHT(TEXT(AI13,"0.#"),1)=".",FALSE,TRUE)</formula>
    </cfRule>
    <cfRule type="expression" dxfId="676" priority="312">
      <formula>IF(RIGHT(TEXT(AI13,"0.#"),1)=".",TRUE,FALSE)</formula>
    </cfRule>
  </conditionalFormatting>
  <conditionalFormatting sqref="AI12">
    <cfRule type="expression" dxfId="675" priority="309">
      <formula>IF(RIGHT(TEXT(AI12,"0.#"),1)=".",FALSE,TRUE)</formula>
    </cfRule>
    <cfRule type="expression" dxfId="674" priority="310">
      <formula>IF(RIGHT(TEXT(AI12,"0.#"),1)=".",TRUE,FALSE)</formula>
    </cfRule>
  </conditionalFormatting>
  <conditionalFormatting sqref="AI11">
    <cfRule type="expression" dxfId="673" priority="307">
      <formula>IF(RIGHT(TEXT(AI11,"0.#"),1)=".",FALSE,TRUE)</formula>
    </cfRule>
    <cfRule type="expression" dxfId="672" priority="308">
      <formula>IF(RIGHT(TEXT(AI11,"0.#"),1)=".",TRUE,FALSE)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M5">
    <cfRule type="expression" dxfId="489" priority="9">
      <formula>IF(RIGHT(TEXT(AM5,"0.#"),1)=".",FALSE,TRUE)</formula>
    </cfRule>
    <cfRule type="expression" dxfId="488" priority="10">
      <formula>IF(RIGHT(TEXT(AM5,"0.#"),1)=".",TRUE,FALSE)</formula>
    </cfRule>
  </conditionalFormatting>
  <conditionalFormatting sqref="AM6">
    <cfRule type="expression" dxfId="487" priority="7">
      <formula>IF(RIGHT(TEXT(AM6,"0.#"),1)=".",FALSE,TRUE)</formula>
    </cfRule>
    <cfRule type="expression" dxfId="486" priority="8">
      <formula>IF(RIGHT(TEXT(AM6,"0.#"),1)=".",TRUE,FALSE)</formula>
    </cfRule>
  </conditionalFormatting>
  <conditionalFormatting sqref="AM11">
    <cfRule type="expression" dxfId="485" priority="5">
      <formula>IF(RIGHT(TEXT(AM11,"0.#"),1)=".",FALSE,TRUE)</formula>
    </cfRule>
    <cfRule type="expression" dxfId="484" priority="6">
      <formula>IF(RIGHT(TEXT(AM11,"0.#"),1)=".",TRUE,FALSE)</formula>
    </cfRule>
  </conditionalFormatting>
  <conditionalFormatting sqref="AM12">
    <cfRule type="expression" dxfId="483" priority="3">
      <formula>IF(RIGHT(TEXT(AM12,"0.#"),1)=".",FALSE,TRUE)</formula>
    </cfRule>
    <cfRule type="expression" dxfId="482" priority="4">
      <formula>IF(RIGHT(TEXT(AM12,"0.#"),1)=".",TRUE,FALSE)</formula>
    </cfRule>
  </conditionalFormatting>
  <conditionalFormatting sqref="AM13">
    <cfRule type="expression" dxfId="481" priority="1">
      <formula>IF(RIGHT(TEXT(AM13,"0.#"),1)=".",FALSE,TRUE)</formula>
    </cfRule>
    <cfRule type="expression" dxfId="48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4" t="s">
        <v>17</v>
      </c>
      <c r="H3" s="672"/>
      <c r="I3" s="672"/>
      <c r="J3" s="672"/>
      <c r="K3" s="672"/>
      <c r="L3" s="671" t="s">
        <v>18</v>
      </c>
      <c r="M3" s="672"/>
      <c r="N3" s="672"/>
      <c r="O3" s="672"/>
      <c r="P3" s="672"/>
      <c r="Q3" s="672"/>
      <c r="R3" s="672"/>
      <c r="S3" s="672"/>
      <c r="T3" s="672"/>
      <c r="U3" s="672"/>
      <c r="V3" s="672"/>
      <c r="W3" s="672"/>
      <c r="X3" s="673"/>
      <c r="Y3" s="657" t="s">
        <v>19</v>
      </c>
      <c r="Z3" s="658"/>
      <c r="AA3" s="658"/>
      <c r="AB3" s="803"/>
      <c r="AC3" s="81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4"/>
      <c r="B4" s="1045"/>
      <c r="C4" s="1045"/>
      <c r="D4" s="1045"/>
      <c r="E4" s="1045"/>
      <c r="F4" s="1046"/>
      <c r="G4" s="674"/>
      <c r="H4" s="675"/>
      <c r="I4" s="675"/>
      <c r="J4" s="675"/>
      <c r="K4" s="676"/>
      <c r="L4" s="668"/>
      <c r="M4" s="669"/>
      <c r="N4" s="669"/>
      <c r="O4" s="669"/>
      <c r="P4" s="669"/>
      <c r="Q4" s="669"/>
      <c r="R4" s="669"/>
      <c r="S4" s="669"/>
      <c r="T4" s="669"/>
      <c r="U4" s="669"/>
      <c r="V4" s="669"/>
      <c r="W4" s="669"/>
      <c r="X4" s="670"/>
      <c r="Y4" s="382"/>
      <c r="Z4" s="383"/>
      <c r="AA4" s="383"/>
      <c r="AB4" s="807"/>
      <c r="AC4" s="674"/>
      <c r="AD4" s="675"/>
      <c r="AE4" s="675"/>
      <c r="AF4" s="675"/>
      <c r="AG4" s="676"/>
      <c r="AH4" s="668"/>
      <c r="AI4" s="669"/>
      <c r="AJ4" s="669"/>
      <c r="AK4" s="669"/>
      <c r="AL4" s="669"/>
      <c r="AM4" s="669"/>
      <c r="AN4" s="669"/>
      <c r="AO4" s="669"/>
      <c r="AP4" s="669"/>
      <c r="AQ4" s="669"/>
      <c r="AR4" s="669"/>
      <c r="AS4" s="669"/>
      <c r="AT4" s="670"/>
      <c r="AU4" s="382"/>
      <c r="AV4" s="383"/>
      <c r="AW4" s="383"/>
      <c r="AX4" s="384"/>
      <c r="AY4" s="34">
        <f t="shared" ref="AY4:AY14" si="0">$AY$2</f>
        <v>0</v>
      </c>
    </row>
    <row r="5" spans="1:51" ht="24.75" customHeight="1" x14ac:dyDescent="0.15">
      <c r="A5" s="1044"/>
      <c r="B5" s="1045"/>
      <c r="C5" s="1045"/>
      <c r="D5" s="1045"/>
      <c r="E5" s="1045"/>
      <c r="F5" s="104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4"/>
      <c r="B6" s="1045"/>
      <c r="C6" s="1045"/>
      <c r="D6" s="1045"/>
      <c r="E6" s="1045"/>
      <c r="F6" s="104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4"/>
      <c r="B7" s="1045"/>
      <c r="C7" s="1045"/>
      <c r="D7" s="1045"/>
      <c r="E7" s="1045"/>
      <c r="F7" s="104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4"/>
      <c r="B8" s="1045"/>
      <c r="C8" s="1045"/>
      <c r="D8" s="1045"/>
      <c r="E8" s="1045"/>
      <c r="F8" s="104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4"/>
      <c r="B9" s="1045"/>
      <c r="C9" s="1045"/>
      <c r="D9" s="1045"/>
      <c r="E9" s="1045"/>
      <c r="F9" s="104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4"/>
      <c r="B10" s="1045"/>
      <c r="C10" s="1045"/>
      <c r="D10" s="1045"/>
      <c r="E10" s="1045"/>
      <c r="F10" s="104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4"/>
      <c r="B11" s="1045"/>
      <c r="C11" s="1045"/>
      <c r="D11" s="1045"/>
      <c r="E11" s="1045"/>
      <c r="F11" s="104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4"/>
      <c r="B12" s="1045"/>
      <c r="C12" s="1045"/>
      <c r="D12" s="1045"/>
      <c r="E12" s="1045"/>
      <c r="F12" s="104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4"/>
      <c r="B13" s="1045"/>
      <c r="C13" s="1045"/>
      <c r="D13" s="1045"/>
      <c r="E13" s="1045"/>
      <c r="F13" s="104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4"/>
      <c r="B15" s="1045"/>
      <c r="C15" s="1045"/>
      <c r="D15" s="1045"/>
      <c r="E15" s="1045"/>
      <c r="F15" s="1046"/>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8"/>
      <c r="AY15">
        <f>COUNTA($G$17,$AC$17)</f>
        <v>0</v>
      </c>
    </row>
    <row r="16" spans="1:51" ht="25.5" customHeight="1" x14ac:dyDescent="0.15">
      <c r="A16" s="1044"/>
      <c r="B16" s="1045"/>
      <c r="C16" s="1045"/>
      <c r="D16" s="1045"/>
      <c r="E16" s="1045"/>
      <c r="F16" s="1046"/>
      <c r="G16" s="81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1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4"/>
      <c r="B17" s="1045"/>
      <c r="C17" s="1045"/>
      <c r="D17" s="1045"/>
      <c r="E17" s="1045"/>
      <c r="F17" s="1046"/>
      <c r="G17" s="674"/>
      <c r="H17" s="675"/>
      <c r="I17" s="675"/>
      <c r="J17" s="675"/>
      <c r="K17" s="676"/>
      <c r="L17" s="668"/>
      <c r="M17" s="669"/>
      <c r="N17" s="669"/>
      <c r="O17" s="669"/>
      <c r="P17" s="669"/>
      <c r="Q17" s="669"/>
      <c r="R17" s="669"/>
      <c r="S17" s="669"/>
      <c r="T17" s="669"/>
      <c r="U17" s="669"/>
      <c r="V17" s="669"/>
      <c r="W17" s="669"/>
      <c r="X17" s="670"/>
      <c r="Y17" s="382"/>
      <c r="Z17" s="383"/>
      <c r="AA17" s="383"/>
      <c r="AB17" s="807"/>
      <c r="AC17" s="674"/>
      <c r="AD17" s="675"/>
      <c r="AE17" s="675"/>
      <c r="AF17" s="675"/>
      <c r="AG17" s="676"/>
      <c r="AH17" s="668"/>
      <c r="AI17" s="669"/>
      <c r="AJ17" s="669"/>
      <c r="AK17" s="669"/>
      <c r="AL17" s="669"/>
      <c r="AM17" s="669"/>
      <c r="AN17" s="669"/>
      <c r="AO17" s="669"/>
      <c r="AP17" s="669"/>
      <c r="AQ17" s="669"/>
      <c r="AR17" s="669"/>
      <c r="AS17" s="669"/>
      <c r="AT17" s="670"/>
      <c r="AU17" s="382"/>
      <c r="AV17" s="383"/>
      <c r="AW17" s="383"/>
      <c r="AX17" s="384"/>
      <c r="AY17" s="34">
        <f t="shared" ref="AY17:AY27" si="1">$AY$15</f>
        <v>0</v>
      </c>
    </row>
    <row r="18" spans="1:51" ht="24.75" customHeight="1" x14ac:dyDescent="0.15">
      <c r="A18" s="1044"/>
      <c r="B18" s="1045"/>
      <c r="C18" s="1045"/>
      <c r="D18" s="1045"/>
      <c r="E18" s="1045"/>
      <c r="F18" s="104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4"/>
      <c r="B19" s="1045"/>
      <c r="C19" s="1045"/>
      <c r="D19" s="1045"/>
      <c r="E19" s="1045"/>
      <c r="F19" s="104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4"/>
      <c r="B20" s="1045"/>
      <c r="C20" s="1045"/>
      <c r="D20" s="1045"/>
      <c r="E20" s="1045"/>
      <c r="F20" s="104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4"/>
      <c r="B21" s="1045"/>
      <c r="C21" s="1045"/>
      <c r="D21" s="1045"/>
      <c r="E21" s="1045"/>
      <c r="F21" s="104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4"/>
      <c r="B22" s="1045"/>
      <c r="C22" s="1045"/>
      <c r="D22" s="1045"/>
      <c r="E22" s="1045"/>
      <c r="F22" s="104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4"/>
      <c r="B23" s="1045"/>
      <c r="C23" s="1045"/>
      <c r="D23" s="1045"/>
      <c r="E23" s="1045"/>
      <c r="F23" s="104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4"/>
      <c r="B24" s="1045"/>
      <c r="C24" s="1045"/>
      <c r="D24" s="1045"/>
      <c r="E24" s="1045"/>
      <c r="F24" s="104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4"/>
      <c r="B25" s="1045"/>
      <c r="C25" s="1045"/>
      <c r="D25" s="1045"/>
      <c r="E25" s="1045"/>
      <c r="F25" s="104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4"/>
      <c r="B26" s="1045"/>
      <c r="C26" s="1045"/>
      <c r="D26" s="1045"/>
      <c r="E26" s="1045"/>
      <c r="F26" s="104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4"/>
      <c r="B28" s="1045"/>
      <c r="C28" s="1045"/>
      <c r="D28" s="1045"/>
      <c r="E28" s="1045"/>
      <c r="F28" s="1046"/>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8"/>
      <c r="AY28">
        <f>COUNTA($G$30,$AC$30)</f>
        <v>0</v>
      </c>
    </row>
    <row r="29" spans="1:51" ht="24.75" customHeight="1" x14ac:dyDescent="0.15">
      <c r="A29" s="1044"/>
      <c r="B29" s="1045"/>
      <c r="C29" s="1045"/>
      <c r="D29" s="1045"/>
      <c r="E29" s="1045"/>
      <c r="F29" s="1046"/>
      <c r="G29" s="81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1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4"/>
      <c r="B30" s="1045"/>
      <c r="C30" s="1045"/>
      <c r="D30" s="1045"/>
      <c r="E30" s="1045"/>
      <c r="F30" s="1046"/>
      <c r="G30" s="674"/>
      <c r="H30" s="675"/>
      <c r="I30" s="675"/>
      <c r="J30" s="675"/>
      <c r="K30" s="676"/>
      <c r="L30" s="668"/>
      <c r="M30" s="669"/>
      <c r="N30" s="669"/>
      <c r="O30" s="669"/>
      <c r="P30" s="669"/>
      <c r="Q30" s="669"/>
      <c r="R30" s="669"/>
      <c r="S30" s="669"/>
      <c r="T30" s="669"/>
      <c r="U30" s="669"/>
      <c r="V30" s="669"/>
      <c r="W30" s="669"/>
      <c r="X30" s="670"/>
      <c r="Y30" s="382"/>
      <c r="Z30" s="383"/>
      <c r="AA30" s="383"/>
      <c r="AB30" s="807"/>
      <c r="AC30" s="674"/>
      <c r="AD30" s="675"/>
      <c r="AE30" s="675"/>
      <c r="AF30" s="675"/>
      <c r="AG30" s="676"/>
      <c r="AH30" s="668"/>
      <c r="AI30" s="669"/>
      <c r="AJ30" s="669"/>
      <c r="AK30" s="669"/>
      <c r="AL30" s="669"/>
      <c r="AM30" s="669"/>
      <c r="AN30" s="669"/>
      <c r="AO30" s="669"/>
      <c r="AP30" s="669"/>
      <c r="AQ30" s="669"/>
      <c r="AR30" s="669"/>
      <c r="AS30" s="669"/>
      <c r="AT30" s="670"/>
      <c r="AU30" s="382"/>
      <c r="AV30" s="383"/>
      <c r="AW30" s="383"/>
      <c r="AX30" s="384"/>
      <c r="AY30" s="34">
        <f t="shared" ref="AY30:AY40" si="2">$AY$28</f>
        <v>0</v>
      </c>
    </row>
    <row r="31" spans="1:51" ht="24.75" customHeight="1" x14ac:dyDescent="0.15">
      <c r="A31" s="1044"/>
      <c r="B31" s="1045"/>
      <c r="C31" s="1045"/>
      <c r="D31" s="1045"/>
      <c r="E31" s="1045"/>
      <c r="F31" s="104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4"/>
      <c r="B32" s="1045"/>
      <c r="C32" s="1045"/>
      <c r="D32" s="1045"/>
      <c r="E32" s="1045"/>
      <c r="F32" s="104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4"/>
      <c r="B33" s="1045"/>
      <c r="C33" s="1045"/>
      <c r="D33" s="1045"/>
      <c r="E33" s="1045"/>
      <c r="F33" s="104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4"/>
      <c r="B34" s="1045"/>
      <c r="C34" s="1045"/>
      <c r="D34" s="1045"/>
      <c r="E34" s="1045"/>
      <c r="F34" s="104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4"/>
      <c r="B35" s="1045"/>
      <c r="C35" s="1045"/>
      <c r="D35" s="1045"/>
      <c r="E35" s="1045"/>
      <c r="F35" s="104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4"/>
      <c r="B36" s="1045"/>
      <c r="C36" s="1045"/>
      <c r="D36" s="1045"/>
      <c r="E36" s="1045"/>
      <c r="F36" s="104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4"/>
      <c r="B37" s="1045"/>
      <c r="C37" s="1045"/>
      <c r="D37" s="1045"/>
      <c r="E37" s="1045"/>
      <c r="F37" s="104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4"/>
      <c r="B38" s="1045"/>
      <c r="C38" s="1045"/>
      <c r="D38" s="1045"/>
      <c r="E38" s="1045"/>
      <c r="F38" s="104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4"/>
      <c r="B39" s="1045"/>
      <c r="C39" s="1045"/>
      <c r="D39" s="1045"/>
      <c r="E39" s="1045"/>
      <c r="F39" s="104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4"/>
      <c r="B41" s="1045"/>
      <c r="C41" s="1045"/>
      <c r="D41" s="1045"/>
      <c r="E41" s="1045"/>
      <c r="F41" s="1046"/>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8"/>
      <c r="AY41">
        <f>COUNTA($G$43,$AC$43)</f>
        <v>0</v>
      </c>
    </row>
    <row r="42" spans="1:51" ht="24.75" customHeight="1" x14ac:dyDescent="0.15">
      <c r="A42" s="1044"/>
      <c r="B42" s="1045"/>
      <c r="C42" s="1045"/>
      <c r="D42" s="1045"/>
      <c r="E42" s="1045"/>
      <c r="F42" s="1046"/>
      <c r="G42" s="81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1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4"/>
      <c r="B43" s="1045"/>
      <c r="C43" s="1045"/>
      <c r="D43" s="1045"/>
      <c r="E43" s="1045"/>
      <c r="F43" s="1046"/>
      <c r="G43" s="674"/>
      <c r="H43" s="675"/>
      <c r="I43" s="675"/>
      <c r="J43" s="675"/>
      <c r="K43" s="676"/>
      <c r="L43" s="668"/>
      <c r="M43" s="669"/>
      <c r="N43" s="669"/>
      <c r="O43" s="669"/>
      <c r="P43" s="669"/>
      <c r="Q43" s="669"/>
      <c r="R43" s="669"/>
      <c r="S43" s="669"/>
      <c r="T43" s="669"/>
      <c r="U43" s="669"/>
      <c r="V43" s="669"/>
      <c r="W43" s="669"/>
      <c r="X43" s="670"/>
      <c r="Y43" s="382"/>
      <c r="Z43" s="383"/>
      <c r="AA43" s="383"/>
      <c r="AB43" s="807"/>
      <c r="AC43" s="674"/>
      <c r="AD43" s="675"/>
      <c r="AE43" s="675"/>
      <c r="AF43" s="675"/>
      <c r="AG43" s="676"/>
      <c r="AH43" s="668"/>
      <c r="AI43" s="669"/>
      <c r="AJ43" s="669"/>
      <c r="AK43" s="669"/>
      <c r="AL43" s="669"/>
      <c r="AM43" s="669"/>
      <c r="AN43" s="669"/>
      <c r="AO43" s="669"/>
      <c r="AP43" s="669"/>
      <c r="AQ43" s="669"/>
      <c r="AR43" s="669"/>
      <c r="AS43" s="669"/>
      <c r="AT43" s="670"/>
      <c r="AU43" s="382"/>
      <c r="AV43" s="383"/>
      <c r="AW43" s="383"/>
      <c r="AX43" s="384"/>
      <c r="AY43" s="34">
        <f t="shared" ref="AY43:AY53" si="3">$AY$41</f>
        <v>0</v>
      </c>
    </row>
    <row r="44" spans="1:51" ht="24.75" customHeight="1" x14ac:dyDescent="0.15">
      <c r="A44" s="1044"/>
      <c r="B44" s="1045"/>
      <c r="C44" s="1045"/>
      <c r="D44" s="1045"/>
      <c r="E44" s="1045"/>
      <c r="F44" s="104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4"/>
      <c r="B45" s="1045"/>
      <c r="C45" s="1045"/>
      <c r="D45" s="1045"/>
      <c r="E45" s="1045"/>
      <c r="F45" s="104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4"/>
      <c r="B46" s="1045"/>
      <c r="C46" s="1045"/>
      <c r="D46" s="1045"/>
      <c r="E46" s="1045"/>
      <c r="F46" s="104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4"/>
      <c r="B47" s="1045"/>
      <c r="C47" s="1045"/>
      <c r="D47" s="1045"/>
      <c r="E47" s="1045"/>
      <c r="F47" s="104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4"/>
      <c r="B48" s="1045"/>
      <c r="C48" s="1045"/>
      <c r="D48" s="1045"/>
      <c r="E48" s="1045"/>
      <c r="F48" s="104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4"/>
      <c r="B49" s="1045"/>
      <c r="C49" s="1045"/>
      <c r="D49" s="1045"/>
      <c r="E49" s="1045"/>
      <c r="F49" s="104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4"/>
      <c r="B50" s="1045"/>
      <c r="C50" s="1045"/>
      <c r="D50" s="1045"/>
      <c r="E50" s="1045"/>
      <c r="F50" s="104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4"/>
      <c r="B51" s="1045"/>
      <c r="C51" s="1045"/>
      <c r="D51" s="1045"/>
      <c r="E51" s="1045"/>
      <c r="F51" s="104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4"/>
      <c r="B52" s="1045"/>
      <c r="C52" s="1045"/>
      <c r="D52" s="1045"/>
      <c r="E52" s="1045"/>
      <c r="F52" s="104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8"/>
      <c r="AY55">
        <f>COUNTA($G$57,$AC$57)</f>
        <v>0</v>
      </c>
    </row>
    <row r="56" spans="1:51" ht="24.75" customHeight="1" x14ac:dyDescent="0.15">
      <c r="A56" s="1044"/>
      <c r="B56" s="1045"/>
      <c r="C56" s="1045"/>
      <c r="D56" s="1045"/>
      <c r="E56" s="1045"/>
      <c r="F56" s="1046"/>
      <c r="G56" s="81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1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4"/>
      <c r="B57" s="1045"/>
      <c r="C57" s="1045"/>
      <c r="D57" s="1045"/>
      <c r="E57" s="1045"/>
      <c r="F57" s="1046"/>
      <c r="G57" s="674"/>
      <c r="H57" s="675"/>
      <c r="I57" s="675"/>
      <c r="J57" s="675"/>
      <c r="K57" s="676"/>
      <c r="L57" s="668"/>
      <c r="M57" s="669"/>
      <c r="N57" s="669"/>
      <c r="O57" s="669"/>
      <c r="P57" s="669"/>
      <c r="Q57" s="669"/>
      <c r="R57" s="669"/>
      <c r="S57" s="669"/>
      <c r="T57" s="669"/>
      <c r="U57" s="669"/>
      <c r="V57" s="669"/>
      <c r="W57" s="669"/>
      <c r="X57" s="670"/>
      <c r="Y57" s="382"/>
      <c r="Z57" s="383"/>
      <c r="AA57" s="383"/>
      <c r="AB57" s="807"/>
      <c r="AC57" s="674"/>
      <c r="AD57" s="675"/>
      <c r="AE57" s="675"/>
      <c r="AF57" s="675"/>
      <c r="AG57" s="676"/>
      <c r="AH57" s="668"/>
      <c r="AI57" s="669"/>
      <c r="AJ57" s="669"/>
      <c r="AK57" s="669"/>
      <c r="AL57" s="669"/>
      <c r="AM57" s="669"/>
      <c r="AN57" s="669"/>
      <c r="AO57" s="669"/>
      <c r="AP57" s="669"/>
      <c r="AQ57" s="669"/>
      <c r="AR57" s="669"/>
      <c r="AS57" s="669"/>
      <c r="AT57" s="670"/>
      <c r="AU57" s="382"/>
      <c r="AV57" s="383"/>
      <c r="AW57" s="383"/>
      <c r="AX57" s="384"/>
      <c r="AY57" s="34">
        <f t="shared" ref="AY57:AY67" si="4">$AY$55</f>
        <v>0</v>
      </c>
    </row>
    <row r="58" spans="1:51" ht="24.75" customHeight="1" x14ac:dyDescent="0.15">
      <c r="A58" s="1044"/>
      <c r="B58" s="1045"/>
      <c r="C58" s="1045"/>
      <c r="D58" s="1045"/>
      <c r="E58" s="1045"/>
      <c r="F58" s="104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4"/>
      <c r="B59" s="1045"/>
      <c r="C59" s="1045"/>
      <c r="D59" s="1045"/>
      <c r="E59" s="1045"/>
      <c r="F59" s="104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4"/>
      <c r="B60" s="1045"/>
      <c r="C60" s="1045"/>
      <c r="D60" s="1045"/>
      <c r="E60" s="1045"/>
      <c r="F60" s="104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4"/>
      <c r="B61" s="1045"/>
      <c r="C61" s="1045"/>
      <c r="D61" s="1045"/>
      <c r="E61" s="1045"/>
      <c r="F61" s="104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4"/>
      <c r="B62" s="1045"/>
      <c r="C62" s="1045"/>
      <c r="D62" s="1045"/>
      <c r="E62" s="1045"/>
      <c r="F62" s="104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4"/>
      <c r="B63" s="1045"/>
      <c r="C63" s="1045"/>
      <c r="D63" s="1045"/>
      <c r="E63" s="1045"/>
      <c r="F63" s="104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4"/>
      <c r="B64" s="1045"/>
      <c r="C64" s="1045"/>
      <c r="D64" s="1045"/>
      <c r="E64" s="1045"/>
      <c r="F64" s="104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4"/>
      <c r="B65" s="1045"/>
      <c r="C65" s="1045"/>
      <c r="D65" s="1045"/>
      <c r="E65" s="1045"/>
      <c r="F65" s="104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4"/>
      <c r="B66" s="1045"/>
      <c r="C66" s="1045"/>
      <c r="D66" s="1045"/>
      <c r="E66" s="1045"/>
      <c r="F66" s="104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4"/>
      <c r="B68" s="1045"/>
      <c r="C68" s="1045"/>
      <c r="D68" s="1045"/>
      <c r="E68" s="1045"/>
      <c r="F68" s="1046"/>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8"/>
      <c r="AY68">
        <f>COUNTA($G$70,$AC$70)</f>
        <v>0</v>
      </c>
    </row>
    <row r="69" spans="1:51" ht="25.5" customHeight="1" x14ac:dyDescent="0.15">
      <c r="A69" s="1044"/>
      <c r="B69" s="1045"/>
      <c r="C69" s="1045"/>
      <c r="D69" s="1045"/>
      <c r="E69" s="1045"/>
      <c r="F69" s="1046"/>
      <c r="G69" s="81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1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4"/>
      <c r="B70" s="1045"/>
      <c r="C70" s="1045"/>
      <c r="D70" s="1045"/>
      <c r="E70" s="1045"/>
      <c r="F70" s="1046"/>
      <c r="G70" s="674"/>
      <c r="H70" s="675"/>
      <c r="I70" s="675"/>
      <c r="J70" s="675"/>
      <c r="K70" s="676"/>
      <c r="L70" s="668"/>
      <c r="M70" s="669"/>
      <c r="N70" s="669"/>
      <c r="O70" s="669"/>
      <c r="P70" s="669"/>
      <c r="Q70" s="669"/>
      <c r="R70" s="669"/>
      <c r="S70" s="669"/>
      <c r="T70" s="669"/>
      <c r="U70" s="669"/>
      <c r="V70" s="669"/>
      <c r="W70" s="669"/>
      <c r="X70" s="670"/>
      <c r="Y70" s="382"/>
      <c r="Z70" s="383"/>
      <c r="AA70" s="383"/>
      <c r="AB70" s="807"/>
      <c r="AC70" s="674"/>
      <c r="AD70" s="675"/>
      <c r="AE70" s="675"/>
      <c r="AF70" s="675"/>
      <c r="AG70" s="676"/>
      <c r="AH70" s="668"/>
      <c r="AI70" s="669"/>
      <c r="AJ70" s="669"/>
      <c r="AK70" s="669"/>
      <c r="AL70" s="669"/>
      <c r="AM70" s="669"/>
      <c r="AN70" s="669"/>
      <c r="AO70" s="669"/>
      <c r="AP70" s="669"/>
      <c r="AQ70" s="669"/>
      <c r="AR70" s="669"/>
      <c r="AS70" s="669"/>
      <c r="AT70" s="670"/>
      <c r="AU70" s="382"/>
      <c r="AV70" s="383"/>
      <c r="AW70" s="383"/>
      <c r="AX70" s="384"/>
      <c r="AY70" s="34">
        <f t="shared" ref="AY70:AY80" si="5">$AY$68</f>
        <v>0</v>
      </c>
    </row>
    <row r="71" spans="1:51" ht="24.75" customHeight="1" x14ac:dyDescent="0.15">
      <c r="A71" s="1044"/>
      <c r="B71" s="1045"/>
      <c r="C71" s="1045"/>
      <c r="D71" s="1045"/>
      <c r="E71" s="1045"/>
      <c r="F71" s="104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4"/>
      <c r="B72" s="1045"/>
      <c r="C72" s="1045"/>
      <c r="D72" s="1045"/>
      <c r="E72" s="1045"/>
      <c r="F72" s="104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4"/>
      <c r="B73" s="1045"/>
      <c r="C73" s="1045"/>
      <c r="D73" s="1045"/>
      <c r="E73" s="1045"/>
      <c r="F73" s="104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4"/>
      <c r="B74" s="1045"/>
      <c r="C74" s="1045"/>
      <c r="D74" s="1045"/>
      <c r="E74" s="1045"/>
      <c r="F74" s="104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4"/>
      <c r="B75" s="1045"/>
      <c r="C75" s="1045"/>
      <c r="D75" s="1045"/>
      <c r="E75" s="1045"/>
      <c r="F75" s="104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4"/>
      <c r="B76" s="1045"/>
      <c r="C76" s="1045"/>
      <c r="D76" s="1045"/>
      <c r="E76" s="1045"/>
      <c r="F76" s="104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4"/>
      <c r="B77" s="1045"/>
      <c r="C77" s="1045"/>
      <c r="D77" s="1045"/>
      <c r="E77" s="1045"/>
      <c r="F77" s="104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4"/>
      <c r="B78" s="1045"/>
      <c r="C78" s="1045"/>
      <c r="D78" s="1045"/>
      <c r="E78" s="1045"/>
      <c r="F78" s="104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4"/>
      <c r="B79" s="1045"/>
      <c r="C79" s="1045"/>
      <c r="D79" s="1045"/>
      <c r="E79" s="1045"/>
      <c r="F79" s="104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4"/>
      <c r="B81" s="1045"/>
      <c r="C81" s="1045"/>
      <c r="D81" s="1045"/>
      <c r="E81" s="1045"/>
      <c r="F81" s="1046"/>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8"/>
      <c r="AY81">
        <f>COUNTA($G$83,$AC$83)</f>
        <v>0</v>
      </c>
    </row>
    <row r="82" spans="1:51" ht="24.75" customHeight="1" x14ac:dyDescent="0.15">
      <c r="A82" s="1044"/>
      <c r="B82" s="1045"/>
      <c r="C82" s="1045"/>
      <c r="D82" s="1045"/>
      <c r="E82" s="1045"/>
      <c r="F82" s="1046"/>
      <c r="G82" s="81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1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4"/>
      <c r="B83" s="1045"/>
      <c r="C83" s="1045"/>
      <c r="D83" s="1045"/>
      <c r="E83" s="1045"/>
      <c r="F83" s="1046"/>
      <c r="G83" s="674"/>
      <c r="H83" s="675"/>
      <c r="I83" s="675"/>
      <c r="J83" s="675"/>
      <c r="K83" s="676"/>
      <c r="L83" s="668"/>
      <c r="M83" s="669"/>
      <c r="N83" s="669"/>
      <c r="O83" s="669"/>
      <c r="P83" s="669"/>
      <c r="Q83" s="669"/>
      <c r="R83" s="669"/>
      <c r="S83" s="669"/>
      <c r="T83" s="669"/>
      <c r="U83" s="669"/>
      <c r="V83" s="669"/>
      <c r="W83" s="669"/>
      <c r="X83" s="670"/>
      <c r="Y83" s="382"/>
      <c r="Z83" s="383"/>
      <c r="AA83" s="383"/>
      <c r="AB83" s="807"/>
      <c r="AC83" s="674"/>
      <c r="AD83" s="675"/>
      <c r="AE83" s="675"/>
      <c r="AF83" s="675"/>
      <c r="AG83" s="676"/>
      <c r="AH83" s="668"/>
      <c r="AI83" s="669"/>
      <c r="AJ83" s="669"/>
      <c r="AK83" s="669"/>
      <c r="AL83" s="669"/>
      <c r="AM83" s="669"/>
      <c r="AN83" s="669"/>
      <c r="AO83" s="669"/>
      <c r="AP83" s="669"/>
      <c r="AQ83" s="669"/>
      <c r="AR83" s="669"/>
      <c r="AS83" s="669"/>
      <c r="AT83" s="670"/>
      <c r="AU83" s="382"/>
      <c r="AV83" s="383"/>
      <c r="AW83" s="383"/>
      <c r="AX83" s="384"/>
      <c r="AY83" s="34">
        <f t="shared" ref="AY83:AY93" si="6">$AY$81</f>
        <v>0</v>
      </c>
    </row>
    <row r="84" spans="1:51" ht="24.75" customHeight="1" x14ac:dyDescent="0.15">
      <c r="A84" s="1044"/>
      <c r="B84" s="1045"/>
      <c r="C84" s="1045"/>
      <c r="D84" s="1045"/>
      <c r="E84" s="1045"/>
      <c r="F84" s="104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4"/>
      <c r="B85" s="1045"/>
      <c r="C85" s="1045"/>
      <c r="D85" s="1045"/>
      <c r="E85" s="1045"/>
      <c r="F85" s="104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4"/>
      <c r="B86" s="1045"/>
      <c r="C86" s="1045"/>
      <c r="D86" s="1045"/>
      <c r="E86" s="1045"/>
      <c r="F86" s="104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4"/>
      <c r="B87" s="1045"/>
      <c r="C87" s="1045"/>
      <c r="D87" s="1045"/>
      <c r="E87" s="1045"/>
      <c r="F87" s="104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4"/>
      <c r="B88" s="1045"/>
      <c r="C88" s="1045"/>
      <c r="D88" s="1045"/>
      <c r="E88" s="1045"/>
      <c r="F88" s="104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4"/>
      <c r="B89" s="1045"/>
      <c r="C89" s="1045"/>
      <c r="D89" s="1045"/>
      <c r="E89" s="1045"/>
      <c r="F89" s="104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4"/>
      <c r="B90" s="1045"/>
      <c r="C90" s="1045"/>
      <c r="D90" s="1045"/>
      <c r="E90" s="1045"/>
      <c r="F90" s="104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4"/>
      <c r="B91" s="1045"/>
      <c r="C91" s="1045"/>
      <c r="D91" s="1045"/>
      <c r="E91" s="1045"/>
      <c r="F91" s="104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4"/>
      <c r="B92" s="1045"/>
      <c r="C92" s="1045"/>
      <c r="D92" s="1045"/>
      <c r="E92" s="1045"/>
      <c r="F92" s="104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4"/>
      <c r="B94" s="1045"/>
      <c r="C94" s="1045"/>
      <c r="D94" s="1045"/>
      <c r="E94" s="1045"/>
      <c r="F94" s="1046"/>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8"/>
      <c r="AY94">
        <f>COUNTA($G$96,$AC$96)</f>
        <v>0</v>
      </c>
    </row>
    <row r="95" spans="1:51" ht="24.75" customHeight="1" x14ac:dyDescent="0.15">
      <c r="A95" s="1044"/>
      <c r="B95" s="1045"/>
      <c r="C95" s="1045"/>
      <c r="D95" s="1045"/>
      <c r="E95" s="1045"/>
      <c r="F95" s="1046"/>
      <c r="G95" s="81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1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4"/>
      <c r="B96" s="1045"/>
      <c r="C96" s="1045"/>
      <c r="D96" s="1045"/>
      <c r="E96" s="1045"/>
      <c r="F96" s="1046"/>
      <c r="G96" s="674"/>
      <c r="H96" s="675"/>
      <c r="I96" s="675"/>
      <c r="J96" s="675"/>
      <c r="K96" s="676"/>
      <c r="L96" s="668"/>
      <c r="M96" s="669"/>
      <c r="N96" s="669"/>
      <c r="O96" s="669"/>
      <c r="P96" s="669"/>
      <c r="Q96" s="669"/>
      <c r="R96" s="669"/>
      <c r="S96" s="669"/>
      <c r="T96" s="669"/>
      <c r="U96" s="669"/>
      <c r="V96" s="669"/>
      <c r="W96" s="669"/>
      <c r="X96" s="670"/>
      <c r="Y96" s="382"/>
      <c r="Z96" s="383"/>
      <c r="AA96" s="383"/>
      <c r="AB96" s="807"/>
      <c r="AC96" s="674"/>
      <c r="AD96" s="675"/>
      <c r="AE96" s="675"/>
      <c r="AF96" s="675"/>
      <c r="AG96" s="676"/>
      <c r="AH96" s="668"/>
      <c r="AI96" s="669"/>
      <c r="AJ96" s="669"/>
      <c r="AK96" s="669"/>
      <c r="AL96" s="669"/>
      <c r="AM96" s="669"/>
      <c r="AN96" s="669"/>
      <c r="AO96" s="669"/>
      <c r="AP96" s="669"/>
      <c r="AQ96" s="669"/>
      <c r="AR96" s="669"/>
      <c r="AS96" s="669"/>
      <c r="AT96" s="670"/>
      <c r="AU96" s="382"/>
      <c r="AV96" s="383"/>
      <c r="AW96" s="383"/>
      <c r="AX96" s="384"/>
      <c r="AY96" s="34">
        <f t="shared" ref="AY96:AY106" si="7">$AY$94</f>
        <v>0</v>
      </c>
    </row>
    <row r="97" spans="1:51" ht="24.75" customHeight="1" x14ac:dyDescent="0.15">
      <c r="A97" s="1044"/>
      <c r="B97" s="1045"/>
      <c r="C97" s="1045"/>
      <c r="D97" s="1045"/>
      <c r="E97" s="1045"/>
      <c r="F97" s="104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4"/>
      <c r="B98" s="1045"/>
      <c r="C98" s="1045"/>
      <c r="D98" s="1045"/>
      <c r="E98" s="1045"/>
      <c r="F98" s="104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4"/>
      <c r="B99" s="1045"/>
      <c r="C99" s="1045"/>
      <c r="D99" s="1045"/>
      <c r="E99" s="1045"/>
      <c r="F99" s="104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4"/>
      <c r="B100" s="1045"/>
      <c r="C100" s="1045"/>
      <c r="D100" s="1045"/>
      <c r="E100" s="1045"/>
      <c r="F100" s="104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4"/>
      <c r="B101" s="1045"/>
      <c r="C101" s="1045"/>
      <c r="D101" s="1045"/>
      <c r="E101" s="1045"/>
      <c r="F101" s="104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4"/>
      <c r="B102" s="1045"/>
      <c r="C102" s="1045"/>
      <c r="D102" s="1045"/>
      <c r="E102" s="1045"/>
      <c r="F102" s="104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4"/>
      <c r="B103" s="1045"/>
      <c r="C103" s="1045"/>
      <c r="D103" s="1045"/>
      <c r="E103" s="1045"/>
      <c r="F103" s="104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4"/>
      <c r="B104" s="1045"/>
      <c r="C104" s="1045"/>
      <c r="D104" s="1045"/>
      <c r="E104" s="1045"/>
      <c r="F104" s="104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4"/>
      <c r="B105" s="1045"/>
      <c r="C105" s="1045"/>
      <c r="D105" s="1045"/>
      <c r="E105" s="1045"/>
      <c r="F105" s="104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c r="AY108">
        <f>COUNTA($G$110,$AC$110)</f>
        <v>0</v>
      </c>
    </row>
    <row r="109" spans="1:51" ht="24.75" customHeight="1" x14ac:dyDescent="0.15">
      <c r="A109" s="1044"/>
      <c r="B109" s="1045"/>
      <c r="C109" s="1045"/>
      <c r="D109" s="1045"/>
      <c r="E109" s="1045"/>
      <c r="F109" s="1046"/>
      <c r="G109" s="81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4"/>
      <c r="B110" s="1045"/>
      <c r="C110" s="1045"/>
      <c r="D110" s="1045"/>
      <c r="E110" s="1045"/>
      <c r="F110" s="1046"/>
      <c r="G110" s="674"/>
      <c r="H110" s="675"/>
      <c r="I110" s="675"/>
      <c r="J110" s="675"/>
      <c r="K110" s="676"/>
      <c r="L110" s="668"/>
      <c r="M110" s="669"/>
      <c r="N110" s="669"/>
      <c r="O110" s="669"/>
      <c r="P110" s="669"/>
      <c r="Q110" s="669"/>
      <c r="R110" s="669"/>
      <c r="S110" s="669"/>
      <c r="T110" s="669"/>
      <c r="U110" s="669"/>
      <c r="V110" s="669"/>
      <c r="W110" s="669"/>
      <c r="X110" s="670"/>
      <c r="Y110" s="382"/>
      <c r="Z110" s="383"/>
      <c r="AA110" s="383"/>
      <c r="AB110" s="807"/>
      <c r="AC110" s="674"/>
      <c r="AD110" s="675"/>
      <c r="AE110" s="675"/>
      <c r="AF110" s="675"/>
      <c r="AG110" s="676"/>
      <c r="AH110" s="668"/>
      <c r="AI110" s="669"/>
      <c r="AJ110" s="669"/>
      <c r="AK110" s="669"/>
      <c r="AL110" s="669"/>
      <c r="AM110" s="669"/>
      <c r="AN110" s="669"/>
      <c r="AO110" s="669"/>
      <c r="AP110" s="669"/>
      <c r="AQ110" s="669"/>
      <c r="AR110" s="669"/>
      <c r="AS110" s="669"/>
      <c r="AT110" s="670"/>
      <c r="AU110" s="382"/>
      <c r="AV110" s="383"/>
      <c r="AW110" s="383"/>
      <c r="AX110" s="384"/>
      <c r="AY110" s="34">
        <f t="shared" ref="AY110:AY120" si="8">$AY$108</f>
        <v>0</v>
      </c>
    </row>
    <row r="111" spans="1:51" ht="24.75" customHeight="1" x14ac:dyDescent="0.15">
      <c r="A111" s="1044"/>
      <c r="B111" s="1045"/>
      <c r="C111" s="1045"/>
      <c r="D111" s="1045"/>
      <c r="E111" s="1045"/>
      <c r="F111" s="104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4"/>
      <c r="B112" s="1045"/>
      <c r="C112" s="1045"/>
      <c r="D112" s="1045"/>
      <c r="E112" s="1045"/>
      <c r="F112" s="104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4"/>
      <c r="B113" s="1045"/>
      <c r="C113" s="1045"/>
      <c r="D113" s="1045"/>
      <c r="E113" s="1045"/>
      <c r="F113" s="104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4"/>
      <c r="B114" s="1045"/>
      <c r="C114" s="1045"/>
      <c r="D114" s="1045"/>
      <c r="E114" s="1045"/>
      <c r="F114" s="104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4"/>
      <c r="B115" s="1045"/>
      <c r="C115" s="1045"/>
      <c r="D115" s="1045"/>
      <c r="E115" s="1045"/>
      <c r="F115" s="104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4"/>
      <c r="B116" s="1045"/>
      <c r="C116" s="1045"/>
      <c r="D116" s="1045"/>
      <c r="E116" s="1045"/>
      <c r="F116" s="104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4"/>
      <c r="B117" s="1045"/>
      <c r="C117" s="1045"/>
      <c r="D117" s="1045"/>
      <c r="E117" s="1045"/>
      <c r="F117" s="104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4"/>
      <c r="B118" s="1045"/>
      <c r="C118" s="1045"/>
      <c r="D118" s="1045"/>
      <c r="E118" s="1045"/>
      <c r="F118" s="104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4"/>
      <c r="B119" s="1045"/>
      <c r="C119" s="1045"/>
      <c r="D119" s="1045"/>
      <c r="E119" s="1045"/>
      <c r="F119" s="104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4"/>
      <c r="B121" s="1045"/>
      <c r="C121" s="1045"/>
      <c r="D121" s="1045"/>
      <c r="E121" s="1045"/>
      <c r="F121" s="1046"/>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c r="AY121">
        <f>COUNTA($G$123,$AC$123)</f>
        <v>0</v>
      </c>
    </row>
    <row r="122" spans="1:51" ht="25.5" customHeight="1" x14ac:dyDescent="0.15">
      <c r="A122" s="1044"/>
      <c r="B122" s="1045"/>
      <c r="C122" s="1045"/>
      <c r="D122" s="1045"/>
      <c r="E122" s="1045"/>
      <c r="F122" s="1046"/>
      <c r="G122" s="81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4"/>
      <c r="B123" s="1045"/>
      <c r="C123" s="1045"/>
      <c r="D123" s="1045"/>
      <c r="E123" s="1045"/>
      <c r="F123" s="1046"/>
      <c r="G123" s="674"/>
      <c r="H123" s="675"/>
      <c r="I123" s="675"/>
      <c r="J123" s="675"/>
      <c r="K123" s="676"/>
      <c r="L123" s="668"/>
      <c r="M123" s="669"/>
      <c r="N123" s="669"/>
      <c r="O123" s="669"/>
      <c r="P123" s="669"/>
      <c r="Q123" s="669"/>
      <c r="R123" s="669"/>
      <c r="S123" s="669"/>
      <c r="T123" s="669"/>
      <c r="U123" s="669"/>
      <c r="V123" s="669"/>
      <c r="W123" s="669"/>
      <c r="X123" s="670"/>
      <c r="Y123" s="382"/>
      <c r="Z123" s="383"/>
      <c r="AA123" s="383"/>
      <c r="AB123" s="807"/>
      <c r="AC123" s="674"/>
      <c r="AD123" s="675"/>
      <c r="AE123" s="675"/>
      <c r="AF123" s="675"/>
      <c r="AG123" s="676"/>
      <c r="AH123" s="668"/>
      <c r="AI123" s="669"/>
      <c r="AJ123" s="669"/>
      <c r="AK123" s="669"/>
      <c r="AL123" s="669"/>
      <c r="AM123" s="669"/>
      <c r="AN123" s="669"/>
      <c r="AO123" s="669"/>
      <c r="AP123" s="669"/>
      <c r="AQ123" s="669"/>
      <c r="AR123" s="669"/>
      <c r="AS123" s="669"/>
      <c r="AT123" s="670"/>
      <c r="AU123" s="382"/>
      <c r="AV123" s="383"/>
      <c r="AW123" s="383"/>
      <c r="AX123" s="384"/>
      <c r="AY123" s="34">
        <f t="shared" ref="AY123:AY133" si="9">$AY$121</f>
        <v>0</v>
      </c>
    </row>
    <row r="124" spans="1:51" ht="24.75" customHeight="1" x14ac:dyDescent="0.15">
      <c r="A124" s="1044"/>
      <c r="B124" s="1045"/>
      <c r="C124" s="1045"/>
      <c r="D124" s="1045"/>
      <c r="E124" s="1045"/>
      <c r="F124" s="104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4"/>
      <c r="B125" s="1045"/>
      <c r="C125" s="1045"/>
      <c r="D125" s="1045"/>
      <c r="E125" s="1045"/>
      <c r="F125" s="104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4"/>
      <c r="B126" s="1045"/>
      <c r="C126" s="1045"/>
      <c r="D126" s="1045"/>
      <c r="E126" s="1045"/>
      <c r="F126" s="104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4"/>
      <c r="B127" s="1045"/>
      <c r="C127" s="1045"/>
      <c r="D127" s="1045"/>
      <c r="E127" s="1045"/>
      <c r="F127" s="104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4"/>
      <c r="B128" s="1045"/>
      <c r="C128" s="1045"/>
      <c r="D128" s="1045"/>
      <c r="E128" s="1045"/>
      <c r="F128" s="104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4"/>
      <c r="B129" s="1045"/>
      <c r="C129" s="1045"/>
      <c r="D129" s="1045"/>
      <c r="E129" s="1045"/>
      <c r="F129" s="104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4"/>
      <c r="B130" s="1045"/>
      <c r="C130" s="1045"/>
      <c r="D130" s="1045"/>
      <c r="E130" s="1045"/>
      <c r="F130" s="104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4"/>
      <c r="B131" s="1045"/>
      <c r="C131" s="1045"/>
      <c r="D131" s="1045"/>
      <c r="E131" s="1045"/>
      <c r="F131" s="104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4"/>
      <c r="B132" s="1045"/>
      <c r="C132" s="1045"/>
      <c r="D132" s="1045"/>
      <c r="E132" s="1045"/>
      <c r="F132" s="104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4"/>
      <c r="B134" s="1045"/>
      <c r="C134" s="1045"/>
      <c r="D134" s="1045"/>
      <c r="E134" s="1045"/>
      <c r="F134" s="1046"/>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c r="AY134">
        <f>COUNTA($G$136,$AC$136)</f>
        <v>0</v>
      </c>
    </row>
    <row r="135" spans="1:51" ht="24.75" customHeight="1" x14ac:dyDescent="0.15">
      <c r="A135" s="1044"/>
      <c r="B135" s="1045"/>
      <c r="C135" s="1045"/>
      <c r="D135" s="1045"/>
      <c r="E135" s="1045"/>
      <c r="F135" s="1046"/>
      <c r="G135" s="81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4"/>
      <c r="B136" s="1045"/>
      <c r="C136" s="1045"/>
      <c r="D136" s="1045"/>
      <c r="E136" s="1045"/>
      <c r="F136" s="1046"/>
      <c r="G136" s="674"/>
      <c r="H136" s="675"/>
      <c r="I136" s="675"/>
      <c r="J136" s="675"/>
      <c r="K136" s="676"/>
      <c r="L136" s="668"/>
      <c r="M136" s="669"/>
      <c r="N136" s="669"/>
      <c r="O136" s="669"/>
      <c r="P136" s="669"/>
      <c r="Q136" s="669"/>
      <c r="R136" s="669"/>
      <c r="S136" s="669"/>
      <c r="T136" s="669"/>
      <c r="U136" s="669"/>
      <c r="V136" s="669"/>
      <c r="W136" s="669"/>
      <c r="X136" s="670"/>
      <c r="Y136" s="382"/>
      <c r="Z136" s="383"/>
      <c r="AA136" s="383"/>
      <c r="AB136" s="807"/>
      <c r="AC136" s="674"/>
      <c r="AD136" s="675"/>
      <c r="AE136" s="675"/>
      <c r="AF136" s="675"/>
      <c r="AG136" s="676"/>
      <c r="AH136" s="668"/>
      <c r="AI136" s="669"/>
      <c r="AJ136" s="669"/>
      <c r="AK136" s="669"/>
      <c r="AL136" s="669"/>
      <c r="AM136" s="669"/>
      <c r="AN136" s="669"/>
      <c r="AO136" s="669"/>
      <c r="AP136" s="669"/>
      <c r="AQ136" s="669"/>
      <c r="AR136" s="669"/>
      <c r="AS136" s="669"/>
      <c r="AT136" s="670"/>
      <c r="AU136" s="382"/>
      <c r="AV136" s="383"/>
      <c r="AW136" s="383"/>
      <c r="AX136" s="384"/>
      <c r="AY136" s="34">
        <f t="shared" ref="AY136:AY146" si="10">$AY$134</f>
        <v>0</v>
      </c>
    </row>
    <row r="137" spans="1:51" ht="24.75" customHeight="1" x14ac:dyDescent="0.15">
      <c r="A137" s="1044"/>
      <c r="B137" s="1045"/>
      <c r="C137" s="1045"/>
      <c r="D137" s="1045"/>
      <c r="E137" s="1045"/>
      <c r="F137" s="104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4"/>
      <c r="B138" s="1045"/>
      <c r="C138" s="1045"/>
      <c r="D138" s="1045"/>
      <c r="E138" s="1045"/>
      <c r="F138" s="104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4"/>
      <c r="B139" s="1045"/>
      <c r="C139" s="1045"/>
      <c r="D139" s="1045"/>
      <c r="E139" s="1045"/>
      <c r="F139" s="104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4"/>
      <c r="B140" s="1045"/>
      <c r="C140" s="1045"/>
      <c r="D140" s="1045"/>
      <c r="E140" s="1045"/>
      <c r="F140" s="104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4"/>
      <c r="B141" s="1045"/>
      <c r="C141" s="1045"/>
      <c r="D141" s="1045"/>
      <c r="E141" s="1045"/>
      <c r="F141" s="104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4"/>
      <c r="B142" s="1045"/>
      <c r="C142" s="1045"/>
      <c r="D142" s="1045"/>
      <c r="E142" s="1045"/>
      <c r="F142" s="104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4"/>
      <c r="B143" s="1045"/>
      <c r="C143" s="1045"/>
      <c r="D143" s="1045"/>
      <c r="E143" s="1045"/>
      <c r="F143" s="104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4"/>
      <c r="B144" s="1045"/>
      <c r="C144" s="1045"/>
      <c r="D144" s="1045"/>
      <c r="E144" s="1045"/>
      <c r="F144" s="104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4"/>
      <c r="B145" s="1045"/>
      <c r="C145" s="1045"/>
      <c r="D145" s="1045"/>
      <c r="E145" s="1045"/>
      <c r="F145" s="104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4"/>
      <c r="B147" s="1045"/>
      <c r="C147" s="1045"/>
      <c r="D147" s="1045"/>
      <c r="E147" s="1045"/>
      <c r="F147" s="1046"/>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c r="AY147">
        <f>COUNTA($G$149,$AC$149)</f>
        <v>0</v>
      </c>
    </row>
    <row r="148" spans="1:51" ht="24.75" customHeight="1" x14ac:dyDescent="0.15">
      <c r="A148" s="1044"/>
      <c r="B148" s="1045"/>
      <c r="C148" s="1045"/>
      <c r="D148" s="1045"/>
      <c r="E148" s="1045"/>
      <c r="F148" s="1046"/>
      <c r="G148" s="81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4"/>
      <c r="B149" s="1045"/>
      <c r="C149" s="1045"/>
      <c r="D149" s="1045"/>
      <c r="E149" s="1045"/>
      <c r="F149" s="1046"/>
      <c r="G149" s="674"/>
      <c r="H149" s="675"/>
      <c r="I149" s="675"/>
      <c r="J149" s="675"/>
      <c r="K149" s="676"/>
      <c r="L149" s="668"/>
      <c r="M149" s="669"/>
      <c r="N149" s="669"/>
      <c r="O149" s="669"/>
      <c r="P149" s="669"/>
      <c r="Q149" s="669"/>
      <c r="R149" s="669"/>
      <c r="S149" s="669"/>
      <c r="T149" s="669"/>
      <c r="U149" s="669"/>
      <c r="V149" s="669"/>
      <c r="W149" s="669"/>
      <c r="X149" s="670"/>
      <c r="Y149" s="382"/>
      <c r="Z149" s="383"/>
      <c r="AA149" s="383"/>
      <c r="AB149" s="807"/>
      <c r="AC149" s="674"/>
      <c r="AD149" s="675"/>
      <c r="AE149" s="675"/>
      <c r="AF149" s="675"/>
      <c r="AG149" s="676"/>
      <c r="AH149" s="668"/>
      <c r="AI149" s="669"/>
      <c r="AJ149" s="669"/>
      <c r="AK149" s="669"/>
      <c r="AL149" s="669"/>
      <c r="AM149" s="669"/>
      <c r="AN149" s="669"/>
      <c r="AO149" s="669"/>
      <c r="AP149" s="669"/>
      <c r="AQ149" s="669"/>
      <c r="AR149" s="669"/>
      <c r="AS149" s="669"/>
      <c r="AT149" s="670"/>
      <c r="AU149" s="382"/>
      <c r="AV149" s="383"/>
      <c r="AW149" s="383"/>
      <c r="AX149" s="384"/>
      <c r="AY149" s="34">
        <f t="shared" ref="AY149:AY159" si="11">$AY$147</f>
        <v>0</v>
      </c>
    </row>
    <row r="150" spans="1:51" ht="24.75" customHeight="1" x14ac:dyDescent="0.15">
      <c r="A150" s="1044"/>
      <c r="B150" s="1045"/>
      <c r="C150" s="1045"/>
      <c r="D150" s="1045"/>
      <c r="E150" s="1045"/>
      <c r="F150" s="104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4"/>
      <c r="B151" s="1045"/>
      <c r="C151" s="1045"/>
      <c r="D151" s="1045"/>
      <c r="E151" s="1045"/>
      <c r="F151" s="104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4"/>
      <c r="B152" s="1045"/>
      <c r="C152" s="1045"/>
      <c r="D152" s="1045"/>
      <c r="E152" s="1045"/>
      <c r="F152" s="104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4"/>
      <c r="B153" s="1045"/>
      <c r="C153" s="1045"/>
      <c r="D153" s="1045"/>
      <c r="E153" s="1045"/>
      <c r="F153" s="104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4"/>
      <c r="B154" s="1045"/>
      <c r="C154" s="1045"/>
      <c r="D154" s="1045"/>
      <c r="E154" s="1045"/>
      <c r="F154" s="104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4"/>
      <c r="B155" s="1045"/>
      <c r="C155" s="1045"/>
      <c r="D155" s="1045"/>
      <c r="E155" s="1045"/>
      <c r="F155" s="104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4"/>
      <c r="B156" s="1045"/>
      <c r="C156" s="1045"/>
      <c r="D156" s="1045"/>
      <c r="E156" s="1045"/>
      <c r="F156" s="104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4"/>
      <c r="B157" s="1045"/>
      <c r="C157" s="1045"/>
      <c r="D157" s="1045"/>
      <c r="E157" s="1045"/>
      <c r="F157" s="104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4"/>
      <c r="B158" s="1045"/>
      <c r="C158" s="1045"/>
      <c r="D158" s="1045"/>
      <c r="E158" s="1045"/>
      <c r="F158" s="104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c r="AY161">
        <f>COUNTA($G$163,$AC$163)</f>
        <v>0</v>
      </c>
    </row>
    <row r="162" spans="1:51" ht="24.75" customHeight="1" x14ac:dyDescent="0.15">
      <c r="A162" s="1044"/>
      <c r="B162" s="1045"/>
      <c r="C162" s="1045"/>
      <c r="D162" s="1045"/>
      <c r="E162" s="1045"/>
      <c r="F162" s="1046"/>
      <c r="G162" s="81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4"/>
      <c r="B163" s="1045"/>
      <c r="C163" s="1045"/>
      <c r="D163" s="1045"/>
      <c r="E163" s="1045"/>
      <c r="F163" s="1046"/>
      <c r="G163" s="674"/>
      <c r="H163" s="675"/>
      <c r="I163" s="675"/>
      <c r="J163" s="675"/>
      <c r="K163" s="676"/>
      <c r="L163" s="668"/>
      <c r="M163" s="669"/>
      <c r="N163" s="669"/>
      <c r="O163" s="669"/>
      <c r="P163" s="669"/>
      <c r="Q163" s="669"/>
      <c r="R163" s="669"/>
      <c r="S163" s="669"/>
      <c r="T163" s="669"/>
      <c r="U163" s="669"/>
      <c r="V163" s="669"/>
      <c r="W163" s="669"/>
      <c r="X163" s="670"/>
      <c r="Y163" s="382"/>
      <c r="Z163" s="383"/>
      <c r="AA163" s="383"/>
      <c r="AB163" s="807"/>
      <c r="AC163" s="674"/>
      <c r="AD163" s="675"/>
      <c r="AE163" s="675"/>
      <c r="AF163" s="675"/>
      <c r="AG163" s="676"/>
      <c r="AH163" s="668"/>
      <c r="AI163" s="669"/>
      <c r="AJ163" s="669"/>
      <c r="AK163" s="669"/>
      <c r="AL163" s="669"/>
      <c r="AM163" s="669"/>
      <c r="AN163" s="669"/>
      <c r="AO163" s="669"/>
      <c r="AP163" s="669"/>
      <c r="AQ163" s="669"/>
      <c r="AR163" s="669"/>
      <c r="AS163" s="669"/>
      <c r="AT163" s="670"/>
      <c r="AU163" s="382"/>
      <c r="AV163" s="383"/>
      <c r="AW163" s="383"/>
      <c r="AX163" s="384"/>
      <c r="AY163" s="34">
        <f t="shared" ref="AY163:AY173" si="12">$AY$161</f>
        <v>0</v>
      </c>
    </row>
    <row r="164" spans="1:51" ht="24.75" customHeight="1" x14ac:dyDescent="0.15">
      <c r="A164" s="1044"/>
      <c r="B164" s="1045"/>
      <c r="C164" s="1045"/>
      <c r="D164" s="1045"/>
      <c r="E164" s="1045"/>
      <c r="F164" s="104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4"/>
      <c r="B165" s="1045"/>
      <c r="C165" s="1045"/>
      <c r="D165" s="1045"/>
      <c r="E165" s="1045"/>
      <c r="F165" s="104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4"/>
      <c r="B166" s="1045"/>
      <c r="C166" s="1045"/>
      <c r="D166" s="1045"/>
      <c r="E166" s="1045"/>
      <c r="F166" s="104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4"/>
      <c r="B167" s="1045"/>
      <c r="C167" s="1045"/>
      <c r="D167" s="1045"/>
      <c r="E167" s="1045"/>
      <c r="F167" s="104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4"/>
      <c r="B168" s="1045"/>
      <c r="C168" s="1045"/>
      <c r="D168" s="1045"/>
      <c r="E168" s="1045"/>
      <c r="F168" s="104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4"/>
      <c r="B169" s="1045"/>
      <c r="C169" s="1045"/>
      <c r="D169" s="1045"/>
      <c r="E169" s="1045"/>
      <c r="F169" s="104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4"/>
      <c r="B170" s="1045"/>
      <c r="C170" s="1045"/>
      <c r="D170" s="1045"/>
      <c r="E170" s="1045"/>
      <c r="F170" s="104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4"/>
      <c r="B171" s="1045"/>
      <c r="C171" s="1045"/>
      <c r="D171" s="1045"/>
      <c r="E171" s="1045"/>
      <c r="F171" s="104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4"/>
      <c r="B172" s="1045"/>
      <c r="C172" s="1045"/>
      <c r="D172" s="1045"/>
      <c r="E172" s="1045"/>
      <c r="F172" s="104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4"/>
      <c r="B174" s="1045"/>
      <c r="C174" s="1045"/>
      <c r="D174" s="1045"/>
      <c r="E174" s="1045"/>
      <c r="F174" s="1046"/>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c r="AY174">
        <f>COUNTA($G$176,$AC$176)</f>
        <v>0</v>
      </c>
    </row>
    <row r="175" spans="1:51" ht="25.5" customHeight="1" x14ac:dyDescent="0.15">
      <c r="A175" s="1044"/>
      <c r="B175" s="1045"/>
      <c r="C175" s="1045"/>
      <c r="D175" s="1045"/>
      <c r="E175" s="1045"/>
      <c r="F175" s="1046"/>
      <c r="G175" s="81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4"/>
      <c r="B176" s="1045"/>
      <c r="C176" s="1045"/>
      <c r="D176" s="1045"/>
      <c r="E176" s="1045"/>
      <c r="F176" s="1046"/>
      <c r="G176" s="674"/>
      <c r="H176" s="675"/>
      <c r="I176" s="675"/>
      <c r="J176" s="675"/>
      <c r="K176" s="676"/>
      <c r="L176" s="668"/>
      <c r="M176" s="669"/>
      <c r="N176" s="669"/>
      <c r="O176" s="669"/>
      <c r="P176" s="669"/>
      <c r="Q176" s="669"/>
      <c r="R176" s="669"/>
      <c r="S176" s="669"/>
      <c r="T176" s="669"/>
      <c r="U176" s="669"/>
      <c r="V176" s="669"/>
      <c r="W176" s="669"/>
      <c r="X176" s="670"/>
      <c r="Y176" s="382"/>
      <c r="Z176" s="383"/>
      <c r="AA176" s="383"/>
      <c r="AB176" s="807"/>
      <c r="AC176" s="674"/>
      <c r="AD176" s="675"/>
      <c r="AE176" s="675"/>
      <c r="AF176" s="675"/>
      <c r="AG176" s="676"/>
      <c r="AH176" s="668"/>
      <c r="AI176" s="669"/>
      <c r="AJ176" s="669"/>
      <c r="AK176" s="669"/>
      <c r="AL176" s="669"/>
      <c r="AM176" s="669"/>
      <c r="AN176" s="669"/>
      <c r="AO176" s="669"/>
      <c r="AP176" s="669"/>
      <c r="AQ176" s="669"/>
      <c r="AR176" s="669"/>
      <c r="AS176" s="669"/>
      <c r="AT176" s="670"/>
      <c r="AU176" s="382"/>
      <c r="AV176" s="383"/>
      <c r="AW176" s="383"/>
      <c r="AX176" s="384"/>
      <c r="AY176" s="34">
        <f t="shared" ref="AY176:AY186" si="13">$AY$174</f>
        <v>0</v>
      </c>
    </row>
    <row r="177" spans="1:51" ht="24.75" customHeight="1" x14ac:dyDescent="0.15">
      <c r="A177" s="1044"/>
      <c r="B177" s="1045"/>
      <c r="C177" s="1045"/>
      <c r="D177" s="1045"/>
      <c r="E177" s="1045"/>
      <c r="F177" s="104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4"/>
      <c r="B178" s="1045"/>
      <c r="C178" s="1045"/>
      <c r="D178" s="1045"/>
      <c r="E178" s="1045"/>
      <c r="F178" s="104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4"/>
      <c r="B179" s="1045"/>
      <c r="C179" s="1045"/>
      <c r="D179" s="1045"/>
      <c r="E179" s="1045"/>
      <c r="F179" s="104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4"/>
      <c r="B180" s="1045"/>
      <c r="C180" s="1045"/>
      <c r="D180" s="1045"/>
      <c r="E180" s="1045"/>
      <c r="F180" s="104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4"/>
      <c r="B181" s="1045"/>
      <c r="C181" s="1045"/>
      <c r="D181" s="1045"/>
      <c r="E181" s="1045"/>
      <c r="F181" s="104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4"/>
      <c r="B182" s="1045"/>
      <c r="C182" s="1045"/>
      <c r="D182" s="1045"/>
      <c r="E182" s="1045"/>
      <c r="F182" s="104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4"/>
      <c r="B183" s="1045"/>
      <c r="C183" s="1045"/>
      <c r="D183" s="1045"/>
      <c r="E183" s="1045"/>
      <c r="F183" s="104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4"/>
      <c r="B184" s="1045"/>
      <c r="C184" s="1045"/>
      <c r="D184" s="1045"/>
      <c r="E184" s="1045"/>
      <c r="F184" s="104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4"/>
      <c r="B185" s="1045"/>
      <c r="C185" s="1045"/>
      <c r="D185" s="1045"/>
      <c r="E185" s="1045"/>
      <c r="F185" s="104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4"/>
      <c r="B187" s="1045"/>
      <c r="C187" s="1045"/>
      <c r="D187" s="1045"/>
      <c r="E187" s="1045"/>
      <c r="F187" s="1046"/>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c r="AY187">
        <f>COUNTA($G$189,$AC$189)</f>
        <v>0</v>
      </c>
    </row>
    <row r="188" spans="1:51" ht="24.75" customHeight="1" x14ac:dyDescent="0.15">
      <c r="A188" s="1044"/>
      <c r="B188" s="1045"/>
      <c r="C188" s="1045"/>
      <c r="D188" s="1045"/>
      <c r="E188" s="1045"/>
      <c r="F188" s="1046"/>
      <c r="G188" s="81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4"/>
      <c r="B189" s="1045"/>
      <c r="C189" s="1045"/>
      <c r="D189" s="1045"/>
      <c r="E189" s="1045"/>
      <c r="F189" s="1046"/>
      <c r="G189" s="674"/>
      <c r="H189" s="675"/>
      <c r="I189" s="675"/>
      <c r="J189" s="675"/>
      <c r="K189" s="676"/>
      <c r="L189" s="668"/>
      <c r="M189" s="669"/>
      <c r="N189" s="669"/>
      <c r="O189" s="669"/>
      <c r="P189" s="669"/>
      <c r="Q189" s="669"/>
      <c r="R189" s="669"/>
      <c r="S189" s="669"/>
      <c r="T189" s="669"/>
      <c r="U189" s="669"/>
      <c r="V189" s="669"/>
      <c r="W189" s="669"/>
      <c r="X189" s="670"/>
      <c r="Y189" s="382"/>
      <c r="Z189" s="383"/>
      <c r="AA189" s="383"/>
      <c r="AB189" s="807"/>
      <c r="AC189" s="674"/>
      <c r="AD189" s="675"/>
      <c r="AE189" s="675"/>
      <c r="AF189" s="675"/>
      <c r="AG189" s="676"/>
      <c r="AH189" s="668"/>
      <c r="AI189" s="669"/>
      <c r="AJ189" s="669"/>
      <c r="AK189" s="669"/>
      <c r="AL189" s="669"/>
      <c r="AM189" s="669"/>
      <c r="AN189" s="669"/>
      <c r="AO189" s="669"/>
      <c r="AP189" s="669"/>
      <c r="AQ189" s="669"/>
      <c r="AR189" s="669"/>
      <c r="AS189" s="669"/>
      <c r="AT189" s="670"/>
      <c r="AU189" s="382"/>
      <c r="AV189" s="383"/>
      <c r="AW189" s="383"/>
      <c r="AX189" s="384"/>
      <c r="AY189" s="34">
        <f t="shared" ref="AY189:AY199" si="14">$AY$187</f>
        <v>0</v>
      </c>
    </row>
    <row r="190" spans="1:51" ht="24.75" customHeight="1" x14ac:dyDescent="0.15">
      <c r="A190" s="1044"/>
      <c r="B190" s="1045"/>
      <c r="C190" s="1045"/>
      <c r="D190" s="1045"/>
      <c r="E190" s="1045"/>
      <c r="F190" s="104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4"/>
      <c r="B191" s="1045"/>
      <c r="C191" s="1045"/>
      <c r="D191" s="1045"/>
      <c r="E191" s="1045"/>
      <c r="F191" s="104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4"/>
      <c r="B192" s="1045"/>
      <c r="C192" s="1045"/>
      <c r="D192" s="1045"/>
      <c r="E192" s="1045"/>
      <c r="F192" s="104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4"/>
      <c r="B193" s="1045"/>
      <c r="C193" s="1045"/>
      <c r="D193" s="1045"/>
      <c r="E193" s="1045"/>
      <c r="F193" s="104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4"/>
      <c r="B194" s="1045"/>
      <c r="C194" s="1045"/>
      <c r="D194" s="1045"/>
      <c r="E194" s="1045"/>
      <c r="F194" s="104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4"/>
      <c r="B195" s="1045"/>
      <c r="C195" s="1045"/>
      <c r="D195" s="1045"/>
      <c r="E195" s="1045"/>
      <c r="F195" s="104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4"/>
      <c r="B196" s="1045"/>
      <c r="C196" s="1045"/>
      <c r="D196" s="1045"/>
      <c r="E196" s="1045"/>
      <c r="F196" s="104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4"/>
      <c r="B197" s="1045"/>
      <c r="C197" s="1045"/>
      <c r="D197" s="1045"/>
      <c r="E197" s="1045"/>
      <c r="F197" s="104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4"/>
      <c r="B198" s="1045"/>
      <c r="C198" s="1045"/>
      <c r="D198" s="1045"/>
      <c r="E198" s="1045"/>
      <c r="F198" s="104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4"/>
      <c r="B200" s="1045"/>
      <c r="C200" s="1045"/>
      <c r="D200" s="1045"/>
      <c r="E200" s="1045"/>
      <c r="F200" s="1046"/>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c r="AY200">
        <f>COUNTA($G$202,$AC$202)</f>
        <v>0</v>
      </c>
    </row>
    <row r="201" spans="1:51" ht="24.75" customHeight="1" x14ac:dyDescent="0.15">
      <c r="A201" s="1044"/>
      <c r="B201" s="1045"/>
      <c r="C201" s="1045"/>
      <c r="D201" s="1045"/>
      <c r="E201" s="1045"/>
      <c r="F201" s="1046"/>
      <c r="G201" s="81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4"/>
      <c r="B202" s="1045"/>
      <c r="C202" s="1045"/>
      <c r="D202" s="1045"/>
      <c r="E202" s="1045"/>
      <c r="F202" s="1046"/>
      <c r="G202" s="674"/>
      <c r="H202" s="675"/>
      <c r="I202" s="675"/>
      <c r="J202" s="675"/>
      <c r="K202" s="676"/>
      <c r="L202" s="668"/>
      <c r="M202" s="669"/>
      <c r="N202" s="669"/>
      <c r="O202" s="669"/>
      <c r="P202" s="669"/>
      <c r="Q202" s="669"/>
      <c r="R202" s="669"/>
      <c r="S202" s="669"/>
      <c r="T202" s="669"/>
      <c r="U202" s="669"/>
      <c r="V202" s="669"/>
      <c r="W202" s="669"/>
      <c r="X202" s="670"/>
      <c r="Y202" s="382"/>
      <c r="Z202" s="383"/>
      <c r="AA202" s="383"/>
      <c r="AB202" s="807"/>
      <c r="AC202" s="674"/>
      <c r="AD202" s="675"/>
      <c r="AE202" s="675"/>
      <c r="AF202" s="675"/>
      <c r="AG202" s="676"/>
      <c r="AH202" s="668"/>
      <c r="AI202" s="669"/>
      <c r="AJ202" s="669"/>
      <c r="AK202" s="669"/>
      <c r="AL202" s="669"/>
      <c r="AM202" s="669"/>
      <c r="AN202" s="669"/>
      <c r="AO202" s="669"/>
      <c r="AP202" s="669"/>
      <c r="AQ202" s="669"/>
      <c r="AR202" s="669"/>
      <c r="AS202" s="669"/>
      <c r="AT202" s="670"/>
      <c r="AU202" s="382"/>
      <c r="AV202" s="383"/>
      <c r="AW202" s="383"/>
      <c r="AX202" s="384"/>
      <c r="AY202" s="34">
        <f t="shared" ref="AY202:AY212" si="15">$AY$200</f>
        <v>0</v>
      </c>
    </row>
    <row r="203" spans="1:51" ht="24.75" customHeight="1" x14ac:dyDescent="0.15">
      <c r="A203" s="1044"/>
      <c r="B203" s="1045"/>
      <c r="C203" s="1045"/>
      <c r="D203" s="1045"/>
      <c r="E203" s="1045"/>
      <c r="F203" s="104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4"/>
      <c r="B204" s="1045"/>
      <c r="C204" s="1045"/>
      <c r="D204" s="1045"/>
      <c r="E204" s="1045"/>
      <c r="F204" s="104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4"/>
      <c r="B205" s="1045"/>
      <c r="C205" s="1045"/>
      <c r="D205" s="1045"/>
      <c r="E205" s="1045"/>
      <c r="F205" s="104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4"/>
      <c r="B206" s="1045"/>
      <c r="C206" s="1045"/>
      <c r="D206" s="1045"/>
      <c r="E206" s="1045"/>
      <c r="F206" s="104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4"/>
      <c r="B207" s="1045"/>
      <c r="C207" s="1045"/>
      <c r="D207" s="1045"/>
      <c r="E207" s="1045"/>
      <c r="F207" s="104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4"/>
      <c r="B208" s="1045"/>
      <c r="C208" s="1045"/>
      <c r="D208" s="1045"/>
      <c r="E208" s="1045"/>
      <c r="F208" s="104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4"/>
      <c r="B209" s="1045"/>
      <c r="C209" s="1045"/>
      <c r="D209" s="1045"/>
      <c r="E209" s="1045"/>
      <c r="F209" s="104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4"/>
      <c r="B210" s="1045"/>
      <c r="C210" s="1045"/>
      <c r="D210" s="1045"/>
      <c r="E210" s="1045"/>
      <c r="F210" s="104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4"/>
      <c r="B211" s="1045"/>
      <c r="C211" s="1045"/>
      <c r="D211" s="1045"/>
      <c r="E211" s="1045"/>
      <c r="F211" s="104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c r="AY214">
        <f>COUNTA($G$216,$AC$216)</f>
        <v>0</v>
      </c>
    </row>
    <row r="215" spans="1:51" ht="24.75" customHeight="1" x14ac:dyDescent="0.15">
      <c r="A215" s="1044"/>
      <c r="B215" s="1045"/>
      <c r="C215" s="1045"/>
      <c r="D215" s="1045"/>
      <c r="E215" s="1045"/>
      <c r="F215" s="1046"/>
      <c r="G215" s="81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4"/>
      <c r="B216" s="1045"/>
      <c r="C216" s="1045"/>
      <c r="D216" s="1045"/>
      <c r="E216" s="1045"/>
      <c r="F216" s="1046"/>
      <c r="G216" s="674"/>
      <c r="H216" s="675"/>
      <c r="I216" s="675"/>
      <c r="J216" s="675"/>
      <c r="K216" s="676"/>
      <c r="L216" s="668"/>
      <c r="M216" s="669"/>
      <c r="N216" s="669"/>
      <c r="O216" s="669"/>
      <c r="P216" s="669"/>
      <c r="Q216" s="669"/>
      <c r="R216" s="669"/>
      <c r="S216" s="669"/>
      <c r="T216" s="669"/>
      <c r="U216" s="669"/>
      <c r="V216" s="669"/>
      <c r="W216" s="669"/>
      <c r="X216" s="670"/>
      <c r="Y216" s="382"/>
      <c r="Z216" s="383"/>
      <c r="AA216" s="383"/>
      <c r="AB216" s="807"/>
      <c r="AC216" s="674"/>
      <c r="AD216" s="675"/>
      <c r="AE216" s="675"/>
      <c r="AF216" s="675"/>
      <c r="AG216" s="676"/>
      <c r="AH216" s="668"/>
      <c r="AI216" s="669"/>
      <c r="AJ216" s="669"/>
      <c r="AK216" s="669"/>
      <c r="AL216" s="669"/>
      <c r="AM216" s="669"/>
      <c r="AN216" s="669"/>
      <c r="AO216" s="669"/>
      <c r="AP216" s="669"/>
      <c r="AQ216" s="669"/>
      <c r="AR216" s="669"/>
      <c r="AS216" s="669"/>
      <c r="AT216" s="670"/>
      <c r="AU216" s="382"/>
      <c r="AV216" s="383"/>
      <c r="AW216" s="383"/>
      <c r="AX216" s="384"/>
      <c r="AY216" s="34">
        <f t="shared" ref="AY216:AY226" si="16">$AY$214</f>
        <v>0</v>
      </c>
    </row>
    <row r="217" spans="1:51" ht="24.75" customHeight="1" x14ac:dyDescent="0.15">
      <c r="A217" s="1044"/>
      <c r="B217" s="1045"/>
      <c r="C217" s="1045"/>
      <c r="D217" s="1045"/>
      <c r="E217" s="1045"/>
      <c r="F217" s="104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4"/>
      <c r="B218" s="1045"/>
      <c r="C218" s="1045"/>
      <c r="D218" s="1045"/>
      <c r="E218" s="1045"/>
      <c r="F218" s="104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4"/>
      <c r="B219" s="1045"/>
      <c r="C219" s="1045"/>
      <c r="D219" s="1045"/>
      <c r="E219" s="1045"/>
      <c r="F219" s="104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4"/>
      <c r="B220" s="1045"/>
      <c r="C220" s="1045"/>
      <c r="D220" s="1045"/>
      <c r="E220" s="1045"/>
      <c r="F220" s="104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4"/>
      <c r="B221" s="1045"/>
      <c r="C221" s="1045"/>
      <c r="D221" s="1045"/>
      <c r="E221" s="1045"/>
      <c r="F221" s="104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4"/>
      <c r="B222" s="1045"/>
      <c r="C222" s="1045"/>
      <c r="D222" s="1045"/>
      <c r="E222" s="1045"/>
      <c r="F222" s="104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4"/>
      <c r="B223" s="1045"/>
      <c r="C223" s="1045"/>
      <c r="D223" s="1045"/>
      <c r="E223" s="1045"/>
      <c r="F223" s="104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4"/>
      <c r="B224" s="1045"/>
      <c r="C224" s="1045"/>
      <c r="D224" s="1045"/>
      <c r="E224" s="1045"/>
      <c r="F224" s="104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4"/>
      <c r="B225" s="1045"/>
      <c r="C225" s="1045"/>
      <c r="D225" s="1045"/>
      <c r="E225" s="1045"/>
      <c r="F225" s="104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4"/>
      <c r="B227" s="1045"/>
      <c r="C227" s="1045"/>
      <c r="D227" s="1045"/>
      <c r="E227" s="1045"/>
      <c r="F227" s="1046"/>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c r="AY227">
        <f>COUNTA($G$229,$AC$229)</f>
        <v>0</v>
      </c>
    </row>
    <row r="228" spans="1:51" ht="25.5" customHeight="1" x14ac:dyDescent="0.15">
      <c r="A228" s="1044"/>
      <c r="B228" s="1045"/>
      <c r="C228" s="1045"/>
      <c r="D228" s="1045"/>
      <c r="E228" s="1045"/>
      <c r="F228" s="1046"/>
      <c r="G228" s="81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4"/>
      <c r="B229" s="1045"/>
      <c r="C229" s="1045"/>
      <c r="D229" s="1045"/>
      <c r="E229" s="1045"/>
      <c r="F229" s="1046"/>
      <c r="G229" s="674"/>
      <c r="H229" s="675"/>
      <c r="I229" s="675"/>
      <c r="J229" s="675"/>
      <c r="K229" s="676"/>
      <c r="L229" s="668"/>
      <c r="M229" s="669"/>
      <c r="N229" s="669"/>
      <c r="O229" s="669"/>
      <c r="P229" s="669"/>
      <c r="Q229" s="669"/>
      <c r="R229" s="669"/>
      <c r="S229" s="669"/>
      <c r="T229" s="669"/>
      <c r="U229" s="669"/>
      <c r="V229" s="669"/>
      <c r="W229" s="669"/>
      <c r="X229" s="670"/>
      <c r="Y229" s="382"/>
      <c r="Z229" s="383"/>
      <c r="AA229" s="383"/>
      <c r="AB229" s="807"/>
      <c r="AC229" s="674"/>
      <c r="AD229" s="675"/>
      <c r="AE229" s="675"/>
      <c r="AF229" s="675"/>
      <c r="AG229" s="676"/>
      <c r="AH229" s="668"/>
      <c r="AI229" s="669"/>
      <c r="AJ229" s="669"/>
      <c r="AK229" s="669"/>
      <c r="AL229" s="669"/>
      <c r="AM229" s="669"/>
      <c r="AN229" s="669"/>
      <c r="AO229" s="669"/>
      <c r="AP229" s="669"/>
      <c r="AQ229" s="669"/>
      <c r="AR229" s="669"/>
      <c r="AS229" s="669"/>
      <c r="AT229" s="670"/>
      <c r="AU229" s="382"/>
      <c r="AV229" s="383"/>
      <c r="AW229" s="383"/>
      <c r="AX229" s="384"/>
      <c r="AY229" s="34">
        <f t="shared" ref="AY229:AY239" si="17">$AY$227</f>
        <v>0</v>
      </c>
    </row>
    <row r="230" spans="1:51" ht="24.75" customHeight="1" x14ac:dyDescent="0.15">
      <c r="A230" s="1044"/>
      <c r="B230" s="1045"/>
      <c r="C230" s="1045"/>
      <c r="D230" s="1045"/>
      <c r="E230" s="1045"/>
      <c r="F230" s="104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4"/>
      <c r="B231" s="1045"/>
      <c r="C231" s="1045"/>
      <c r="D231" s="1045"/>
      <c r="E231" s="1045"/>
      <c r="F231" s="104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4"/>
      <c r="B232" s="1045"/>
      <c r="C232" s="1045"/>
      <c r="D232" s="1045"/>
      <c r="E232" s="1045"/>
      <c r="F232" s="104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4"/>
      <c r="B233" s="1045"/>
      <c r="C233" s="1045"/>
      <c r="D233" s="1045"/>
      <c r="E233" s="1045"/>
      <c r="F233" s="104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4"/>
      <c r="B234" s="1045"/>
      <c r="C234" s="1045"/>
      <c r="D234" s="1045"/>
      <c r="E234" s="1045"/>
      <c r="F234" s="104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4"/>
      <c r="B235" s="1045"/>
      <c r="C235" s="1045"/>
      <c r="D235" s="1045"/>
      <c r="E235" s="1045"/>
      <c r="F235" s="104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4"/>
      <c r="B236" s="1045"/>
      <c r="C236" s="1045"/>
      <c r="D236" s="1045"/>
      <c r="E236" s="1045"/>
      <c r="F236" s="104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4"/>
      <c r="B237" s="1045"/>
      <c r="C237" s="1045"/>
      <c r="D237" s="1045"/>
      <c r="E237" s="1045"/>
      <c r="F237" s="104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4"/>
      <c r="B238" s="1045"/>
      <c r="C238" s="1045"/>
      <c r="D238" s="1045"/>
      <c r="E238" s="1045"/>
      <c r="F238" s="104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4"/>
      <c r="B240" s="1045"/>
      <c r="C240" s="1045"/>
      <c r="D240" s="1045"/>
      <c r="E240" s="1045"/>
      <c r="F240" s="1046"/>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c r="AY240">
        <f>COUNTA($G$242,$AC$242)</f>
        <v>0</v>
      </c>
    </row>
    <row r="241" spans="1:51" ht="24.75" customHeight="1" x14ac:dyDescent="0.15">
      <c r="A241" s="1044"/>
      <c r="B241" s="1045"/>
      <c r="C241" s="1045"/>
      <c r="D241" s="1045"/>
      <c r="E241" s="1045"/>
      <c r="F241" s="1046"/>
      <c r="G241" s="81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4"/>
      <c r="B242" s="1045"/>
      <c r="C242" s="1045"/>
      <c r="D242" s="1045"/>
      <c r="E242" s="1045"/>
      <c r="F242" s="1046"/>
      <c r="G242" s="674"/>
      <c r="H242" s="675"/>
      <c r="I242" s="675"/>
      <c r="J242" s="675"/>
      <c r="K242" s="676"/>
      <c r="L242" s="668"/>
      <c r="M242" s="669"/>
      <c r="N242" s="669"/>
      <c r="O242" s="669"/>
      <c r="P242" s="669"/>
      <c r="Q242" s="669"/>
      <c r="R242" s="669"/>
      <c r="S242" s="669"/>
      <c r="T242" s="669"/>
      <c r="U242" s="669"/>
      <c r="V242" s="669"/>
      <c r="W242" s="669"/>
      <c r="X242" s="670"/>
      <c r="Y242" s="382"/>
      <c r="Z242" s="383"/>
      <c r="AA242" s="383"/>
      <c r="AB242" s="807"/>
      <c r="AC242" s="674"/>
      <c r="AD242" s="675"/>
      <c r="AE242" s="675"/>
      <c r="AF242" s="675"/>
      <c r="AG242" s="676"/>
      <c r="AH242" s="668"/>
      <c r="AI242" s="669"/>
      <c r="AJ242" s="669"/>
      <c r="AK242" s="669"/>
      <c r="AL242" s="669"/>
      <c r="AM242" s="669"/>
      <c r="AN242" s="669"/>
      <c r="AO242" s="669"/>
      <c r="AP242" s="669"/>
      <c r="AQ242" s="669"/>
      <c r="AR242" s="669"/>
      <c r="AS242" s="669"/>
      <c r="AT242" s="670"/>
      <c r="AU242" s="382"/>
      <c r="AV242" s="383"/>
      <c r="AW242" s="383"/>
      <c r="AX242" s="384"/>
      <c r="AY242" s="34">
        <f t="shared" ref="AY242:AY252" si="18">$AY$240</f>
        <v>0</v>
      </c>
    </row>
    <row r="243" spans="1:51" ht="24.75" customHeight="1" x14ac:dyDescent="0.15">
      <c r="A243" s="1044"/>
      <c r="B243" s="1045"/>
      <c r="C243" s="1045"/>
      <c r="D243" s="1045"/>
      <c r="E243" s="1045"/>
      <c r="F243" s="104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4"/>
      <c r="B244" s="1045"/>
      <c r="C244" s="1045"/>
      <c r="D244" s="1045"/>
      <c r="E244" s="1045"/>
      <c r="F244" s="104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4"/>
      <c r="B245" s="1045"/>
      <c r="C245" s="1045"/>
      <c r="D245" s="1045"/>
      <c r="E245" s="1045"/>
      <c r="F245" s="104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4"/>
      <c r="B246" s="1045"/>
      <c r="C246" s="1045"/>
      <c r="D246" s="1045"/>
      <c r="E246" s="1045"/>
      <c r="F246" s="104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4"/>
      <c r="B247" s="1045"/>
      <c r="C247" s="1045"/>
      <c r="D247" s="1045"/>
      <c r="E247" s="1045"/>
      <c r="F247" s="104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4"/>
      <c r="B248" s="1045"/>
      <c r="C248" s="1045"/>
      <c r="D248" s="1045"/>
      <c r="E248" s="1045"/>
      <c r="F248" s="104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4"/>
      <c r="B249" s="1045"/>
      <c r="C249" s="1045"/>
      <c r="D249" s="1045"/>
      <c r="E249" s="1045"/>
      <c r="F249" s="104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4"/>
      <c r="B250" s="1045"/>
      <c r="C250" s="1045"/>
      <c r="D250" s="1045"/>
      <c r="E250" s="1045"/>
      <c r="F250" s="104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4"/>
      <c r="B251" s="1045"/>
      <c r="C251" s="1045"/>
      <c r="D251" s="1045"/>
      <c r="E251" s="1045"/>
      <c r="F251" s="104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4"/>
      <c r="B253" s="1045"/>
      <c r="C253" s="1045"/>
      <c r="D253" s="1045"/>
      <c r="E253" s="1045"/>
      <c r="F253" s="1046"/>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c r="AY253">
        <f>COUNTA($G$255,$AC$255)</f>
        <v>0</v>
      </c>
    </row>
    <row r="254" spans="1:51" ht="24.75" customHeight="1" x14ac:dyDescent="0.15">
      <c r="A254" s="1044"/>
      <c r="B254" s="1045"/>
      <c r="C254" s="1045"/>
      <c r="D254" s="1045"/>
      <c r="E254" s="1045"/>
      <c r="F254" s="1046"/>
      <c r="G254" s="81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4"/>
      <c r="B255" s="1045"/>
      <c r="C255" s="1045"/>
      <c r="D255" s="1045"/>
      <c r="E255" s="1045"/>
      <c r="F255" s="1046"/>
      <c r="G255" s="674"/>
      <c r="H255" s="675"/>
      <c r="I255" s="675"/>
      <c r="J255" s="675"/>
      <c r="K255" s="676"/>
      <c r="L255" s="668"/>
      <c r="M255" s="669"/>
      <c r="N255" s="669"/>
      <c r="O255" s="669"/>
      <c r="P255" s="669"/>
      <c r="Q255" s="669"/>
      <c r="R255" s="669"/>
      <c r="S255" s="669"/>
      <c r="T255" s="669"/>
      <c r="U255" s="669"/>
      <c r="V255" s="669"/>
      <c r="W255" s="669"/>
      <c r="X255" s="670"/>
      <c r="Y255" s="382"/>
      <c r="Z255" s="383"/>
      <c r="AA255" s="383"/>
      <c r="AB255" s="807"/>
      <c r="AC255" s="674"/>
      <c r="AD255" s="675"/>
      <c r="AE255" s="675"/>
      <c r="AF255" s="675"/>
      <c r="AG255" s="676"/>
      <c r="AH255" s="668"/>
      <c r="AI255" s="669"/>
      <c r="AJ255" s="669"/>
      <c r="AK255" s="669"/>
      <c r="AL255" s="669"/>
      <c r="AM255" s="669"/>
      <c r="AN255" s="669"/>
      <c r="AO255" s="669"/>
      <c r="AP255" s="669"/>
      <c r="AQ255" s="669"/>
      <c r="AR255" s="669"/>
      <c r="AS255" s="669"/>
      <c r="AT255" s="670"/>
      <c r="AU255" s="382"/>
      <c r="AV255" s="383"/>
      <c r="AW255" s="383"/>
      <c r="AX255" s="384"/>
      <c r="AY255" s="34">
        <f t="shared" ref="AY255:AY265" si="19">$AY$253</f>
        <v>0</v>
      </c>
    </row>
    <row r="256" spans="1:51" ht="24.75" customHeight="1" x14ac:dyDescent="0.15">
      <c r="A256" s="1044"/>
      <c r="B256" s="1045"/>
      <c r="C256" s="1045"/>
      <c r="D256" s="1045"/>
      <c r="E256" s="1045"/>
      <c r="F256" s="104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4"/>
      <c r="B257" s="1045"/>
      <c r="C257" s="1045"/>
      <c r="D257" s="1045"/>
      <c r="E257" s="1045"/>
      <c r="F257" s="104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4"/>
      <c r="B258" s="1045"/>
      <c r="C258" s="1045"/>
      <c r="D258" s="1045"/>
      <c r="E258" s="1045"/>
      <c r="F258" s="104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4"/>
      <c r="B259" s="1045"/>
      <c r="C259" s="1045"/>
      <c r="D259" s="1045"/>
      <c r="E259" s="1045"/>
      <c r="F259" s="104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4"/>
      <c r="B260" s="1045"/>
      <c r="C260" s="1045"/>
      <c r="D260" s="1045"/>
      <c r="E260" s="1045"/>
      <c r="F260" s="104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4"/>
      <c r="B261" s="1045"/>
      <c r="C261" s="1045"/>
      <c r="D261" s="1045"/>
      <c r="E261" s="1045"/>
      <c r="F261" s="104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4"/>
      <c r="B262" s="1045"/>
      <c r="C262" s="1045"/>
      <c r="D262" s="1045"/>
      <c r="E262" s="1045"/>
      <c r="F262" s="104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4"/>
      <c r="B263" s="1045"/>
      <c r="C263" s="1045"/>
      <c r="D263" s="1045"/>
      <c r="E263" s="1045"/>
      <c r="F263" s="104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4"/>
      <c r="B264" s="1045"/>
      <c r="C264" s="1045"/>
      <c r="D264" s="1045"/>
      <c r="E264" s="1045"/>
      <c r="F264" s="104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 豊(minoda-yutaka)</dc:creator>
  <cp:lastModifiedBy>厚生労働省ネットワークシステム</cp:lastModifiedBy>
  <cp:lastPrinted>2021-05-20T01:45:32Z</cp:lastPrinted>
  <dcterms:created xsi:type="dcterms:W3CDTF">2012-03-13T00:50:25Z</dcterms:created>
  <dcterms:modified xsi:type="dcterms:W3CDTF">2021-06-08T09:53:39Z</dcterms:modified>
</cp:coreProperties>
</file>