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①\0603人開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<sst xmlns="http://schemas.openxmlformats.org/spreadsheetml/2006/main" count="3092" uniqueCount="791">
  <si>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</si>
  <si>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</si>
  <si>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</si>
  <si>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</si>
  <si>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</si>
  <si>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</si>
  <si>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</si>
  <si>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</si>
  <si>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</si>
  <si>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</si>
  <si>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</si>
  <si>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</si>
  <si>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</si>
  <si>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</si>
  <si>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</si>
  <si>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</si>
  <si>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</si>
  <si>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</si>
  <si>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</si>
  <si>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</si>
  <si>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</si>
  <si>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</si>
  <si>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</si>
  <si>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</si>
  <si>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</si>
  <si>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</si>
  <si>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</si>
  <si>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</si>
  <si>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</si>
  <si>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</si>
  <si>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</si>
  <si>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</si>
  <si>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</si>
  <si>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</si>
  <si>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</si>
  <si>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</si>
  <si>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</si>
  <si>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</si>
  <si>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</si>
  <si>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</si>
  <si>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</si>
  <si>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</si>
  <si>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</si>
  <si>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</si>
  <si>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</si>
  <si>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</si>
  <si>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</si>
  <si>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</si>
  <si>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</si>
  <si>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</si>
  <si>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</si>
  <si>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</si>
  <si>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</si>
  <si>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</si>
  <si>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</si>
  <si>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</si>
  <si>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</si>
  <si>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</si>
  <si>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</si>
  <si>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</si>
  <si>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</si>
  <si>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</si>
  <si>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</si>
  <si>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</si>
  <si>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</si>
  <si>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</si>
  <si>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</si>
  <si>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</si>
  <si>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</si>
  <si>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</si>
  <si>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</si>
  <si>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</si>
  <si>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</si>
  <si>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</si>
  <si>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</si>
  <si>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</si>
  <si>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</si>
  <si>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</si>
  <si>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</si>
  <si>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</si>
  <si>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</si>
  <si>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</si>
  <si>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</si>
  <si>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</si>
  <si>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</si>
  <si>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</si>
  <si>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</si>
  <si>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</si>
  <si>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</si>
  <si>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</si>
  <si>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</si>
  <si>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</si>
  <si>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</si>
  <si>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</si>
  <si>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</si>
  <si>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</si>
  <si>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</si>
  <si>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</si>
  <si>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</si>
  <si>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</si>
  <si>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</si>
  <si>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</si>
  <si>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</si>
  <si>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</si>
  <si>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</si>
  <si>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</si>
  <si>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</si>
  <si>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</si>
  <si>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</si>
  <si>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</si>
  <si>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</si>
  <si>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</si>
  <si>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</si>
  <si>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</si>
  <si>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</si>
  <si>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</si>
  <si>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</si>
  <si>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</si>
  <si>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</si>
  <si>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</si>
  <si>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</si>
  <si>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</si>
  <si>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</si>
  <si>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</si>
  <si>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</si>
  <si>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</si>
  <si>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</si>
  <si>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</si>
  <si>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</si>
  <si>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</si>
  <si>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</si>
  <si>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</si>
  <si>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</si>
  <si>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</si>
  <si>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</si>
  <si>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</si>
  <si>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</si>
  <si>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</si>
  <si>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</si>
  <si>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</si>
  <si>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</si>
  <si>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</si>
  <si>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</si>
  <si>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</si>
  <si>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</si>
  <si>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</si>
  <si>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</si>
  <si>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</si>
  <si>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</si>
  <si>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</si>
  <si>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</si>
  <si>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</si>
  <si>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</si>
  <si>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</si>
  <si>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</si>
  <si>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</si>
  <si>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</si>
  <si>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</si>
  <si>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</si>
  <si>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</si>
  <si>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</si>
  <si>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</si>
  <si>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</si>
  <si>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</si>
  <si>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</si>
  <si>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</si>
  <si>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</si>
  <si>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</si>
  <si>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</si>
  <si>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</si>
  <si>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</si>
  <si>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</si>
  <si>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</si>
  <si>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</si>
  <si>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</si>
  <si>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</si>
  <si>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</si>
  <si>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</si>
  <si>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</si>
  <si>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</si>
  <si>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</si>
  <si>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</si>
  <si>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</si>
  <si>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</si>
  <si>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</si>
  <si>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</si>
  <si>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</si>
  <si>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</si>
  <si>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</si>
  <si>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</si>
  <si>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</si>
  <si>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</si>
  <si>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</si>
  <si>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</si>
  <si>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</si>
  <si>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</si>
  <si>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</si>
  <si>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</si>
  <si>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</si>
  <si>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</si>
  <si>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</si>
  <si>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</si>
  <si>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</si>
  <si>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</si>
  <si>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</si>
  <si>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</si>
  <si>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</si>
  <si>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</si>
  <si>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</si>
  <si>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</si>
  <si>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</si>
  <si>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</si>
  <si>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</si>
  <si>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</si>
  <si>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</si>
  <si>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</si>
  <si>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</si>
  <si>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</si>
  <si>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</si>
  <si>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</si>
  <si>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</si>
  <si>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</si>
  <si>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</si>
  <si>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</si>
  <si>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</si>
  <si>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</si>
  <si>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</si>
  <si>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</si>
  <si>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</si>
  <si>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</si>
  <si>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</si>
  <si>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</si>
  <si>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</si>
  <si>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</si>
  <si>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</si>
  <si>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</si>
  <si>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</si>
  <si>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</si>
  <si>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</si>
  <si>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</si>
  <si>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</si>
  <si>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</si>
  <si>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</si>
  <si>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</si>
  <si>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</si>
  <si>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</si>
  <si>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</si>
  <si>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</si>
  <si>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</si>
  <si>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</si>
  <si>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</si>
  <si>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</si>
  <si>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</si>
  <si>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</si>
  <si>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</si>
  <si>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</si>
  <si>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</si>
  <si>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</si>
  <si>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</si>
  <si>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</si>
  <si>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</si>
  <si>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</si>
  <si>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</si>
  <si>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</si>
  <si>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</si>
  <si>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</si>
  <si>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</si>
  <si>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</si>
  <si>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</si>
  <si>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</si>
  <si>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</si>
  <si>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</si>
  <si>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</si>
  <si>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</si>
  <si>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</si>
  <si>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</si>
  <si>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</si>
  <si>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</si>
  <si>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</si>
  <si>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</si>
  <si>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</si>
  <si>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</si>
  <si>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</si>
  <si>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</si>
  <si>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</si>
  <si>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</si>
  <si>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</si>
  <si>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</si>
  <si>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</si>
  <si>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</si>
  <si>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</si>
  <si>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</si>
  <si>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</si>
  <si>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</si>
  <si>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</si>
  <si>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</si>
  <si>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</si>
  <si>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</si>
  <si>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</si>
  <si>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</si>
  <si>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</si>
  <si>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</si>
  <si>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</si>
  <si>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</si>
  <si>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</si>
  <si>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</si>
  <si>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</si>
  <si>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</si>
  <si>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</si>
  <si>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</si>
  <si>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</si>
  <si>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</si>
  <si>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</si>
  <si>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</si>
  <si>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</si>
  <si>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</si>
  <si>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</si>
  <si>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</si>
  <si>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</si>
  <si>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</si>
  <si>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</si>
  <si>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</si>
  <si>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</si>
  <si>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</si>
  <si>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</si>
  <si>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</si>
  <si>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</si>
  <si>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</si>
  <si>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</si>
  <si>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</si>
  <si>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</si>
  <si>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</si>
  <si>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</si>
  <si>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</si>
  <si>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</si>
  <si>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</si>
  <si>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</si>
  <si>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</si>
  <si>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</si>
  <si>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</si>
  <si>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</si>
  <si>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</si>
  <si>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</si>
  <si>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</si>
  <si>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</si>
  <si>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</si>
  <si>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</si>
  <si>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</si>
  <si>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</si>
  <si>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</si>
  <si>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</si>
  <si>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</si>
  <si>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</si>
  <si>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</si>
  <si>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</si>
  <si>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</si>
  <si>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</si>
  <si>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</si>
  <si>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</si>
  <si>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</si>
  <si>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</si>
  <si>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</si>
  <si>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</si>
  <si>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</si>
  <si>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</si>
  <si>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</si>
  <si>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</si>
  <si>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</si>
  <si>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</si>
  <si>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</si>
  <si>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</si>
  <si>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</si>
  <si>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</si>
  <si>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</si>
  <si>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</si>
  <si>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</si>
  <si>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</si>
  <si>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</si>
  <si>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</si>
  <si>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</si>
  <si>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</si>
  <si>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</si>
  <si>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</si>
  <si>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</si>
  <si>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</si>
  <si>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</si>
  <si>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</si>
  <si>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</si>
  <si>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</si>
  <si>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</si>
  <si>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</si>
  <si>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</si>
  <si>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</si>
  <si>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</si>
  <si>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</si>
  <si>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</si>
  <si>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</si>
  <si>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</si>
  <si>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</si>
  <si>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</si>
  <si>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</si>
  <si>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</si>
  <si>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</si>
  <si>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</si>
  <si>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</si>
  <si>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</si>
  <si>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</si>
  <si>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</si>
  <si>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</si>
  <si>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</si>
  <si>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</si>
  <si>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</si>
  <si>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</si>
  <si>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</si>
  <si>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</si>
  <si>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</si>
  <si>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</si>
  <si>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</si>
  <si>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</si>
  <si>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</si>
  <si>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</si>
  <si>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</si>
  <si>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</si>
  <si>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</si>
  <si>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</si>
  <si>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</si>
  <si>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</si>
  <si>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</si>
  <si>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</si>
  <si>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</si>
  <si>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</si>
  <si>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</si>
  <si>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</si>
  <si>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</si>
  <si>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</si>
  <si>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</si>
  <si>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</si>
  <si>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</si>
  <si>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</si>
  <si>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</si>
  <si>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</si>
  <si>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</si>
  <si>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</si>
  <si>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</si>
  <si>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</si>
  <si>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</si>
  <si>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</si>
  <si>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</si>
  <si>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</si>
  <si>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</si>
  <si>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</si>
  <si>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</si>
  <si>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</si>
  <si>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</si>
  <si>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</si>
  <si>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</si>
  <si>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</si>
  <si>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</si>
  <si>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</si>
  <si>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</si>
  <si>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</si>
  <si>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</si>
  <si>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</si>
  <si>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</si>
  <si>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</si>
  <si>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</si>
  <si>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</si>
  <si>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</si>
  <si>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</si>
  <si>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</si>
  <si>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</si>
  <si>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</si>
  <si>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</si>
  <si>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</si>
  <si>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</si>
  <si>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</si>
  <si>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</si>
  <si>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</si>
  <si>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</si>
  <si>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</si>
  <si>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</si>
  <si>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</si>
  <si>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</si>
  <si>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</si>
  <si>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</si>
  <si>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</si>
  <si>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</si>
  <si>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</si>
  <si>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</si>
  <si>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</si>
  <si>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</si>
  <si>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</si>
  <si>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</si>
  <si>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</si>
  <si>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</si>
  <si>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</si>
  <si>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</si>
  <si>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</si>
  <si>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</si>
  <si>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</si>
  <si>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</si>
  <si>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</si>
  <si>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</si>
  <si>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</si>
  <si>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</si>
  <si>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</si>
  <si>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</si>
  <si>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</si>
  <si>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</si>
  <si>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</si>
  <si>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</si>
  <si>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</si>
  <si>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</si>
  <si>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</si>
  <si>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</si>
  <si>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</si>
  <si>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</si>
  <si>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</si>
  <si>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</si>
  <si>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</si>
  <si>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</si>
  <si>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</si>
  <si>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</si>
  <si>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</si>
  <si>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</si>
  <si>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</si>
  <si>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</si>
  <si>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</si>
  <si>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</si>
  <si>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</si>
  <si>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</si>
  <si>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</si>
  <si>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</si>
  <si>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</si>
  <si>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</si>
  <si>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</si>
  <si>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</si>
  <si>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</si>
  <si>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</si>
  <si>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</si>
  <si>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</si>
  <si>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</si>
  <si>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</si>
  <si>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</si>
  <si>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</si>
  <si>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</si>
  <si>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</si>
  <si>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</si>
  <si>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</si>
  <si>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</si>
  <si>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</si>
  <si>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</si>
  <si>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</si>
  <si>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</si>
  <si>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</si>
  <si>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</si>
  <si>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</si>
  <si>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</si>
  <si>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</si>
  <si>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</si>
  <si>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</si>
  <si>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</si>
  <si>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</si>
  <si>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</si>
  <si>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</si>
  <si>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</si>
  <si>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</si>
  <si>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</si>
  <si>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</si>
  <si>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</si>
  <si>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</si>
  <si>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</si>
  <si>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</si>
  <si>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</si>
  <si>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</si>
  <si>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</si>
  <si>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</si>
  <si>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</si>
  <si>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</si>
  <si>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</si>
  <si>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</si>
  <si>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</si>
  <si>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</si>
  <si>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</si>
  <si>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</si>
  <si>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</si>
  <si>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</si>
  <si>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</si>
  <si>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</si>
  <si>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</si>
  <si>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</si>
  <si>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</si>
  <si>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</si>
  <si>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</si>
  <si>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</si>
  <si>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</si>
  <si>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</si>
  <si>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</si>
  <si>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</si>
  <si>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</si>
  <si>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</si>
  <si>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</si>
  <si>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</si>
  <si>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</si>
  <si>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</si>
  <si>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</si>
  <si>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</si>
  <si>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</si>
  <si>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</si>
  <si>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</si>
  <si>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</si>
  <si>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</si>
  <si>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</si>
  <si>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</si>
  <si>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</si>
  <si>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</si>
  <si>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</si>
  <si>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</si>
  <si>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</si>
  <si>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</si>
  <si>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</si>
  <si>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</si>
  <si>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</si>
  <si>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</si>
  <si>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</si>
  <si>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</si>
  <si>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</si>
  <si>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</si>
  <si>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</si>
  <si>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</si>
  <si>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</si>
  <si>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</si>
  <si>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</si>
  <si>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</si>
  <si>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</si>
  <si>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</si>
  <si>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</si>
  <si>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</si>
  <si>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</si>
  <si>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</si>
  <si>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</si>
  <si>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</si>
  <si>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</si>
  <si>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</si>
  <si>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</si>
  <si>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</si>
  <si>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</si>
  <si>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</si>
  <si>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</si>
  <si>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</si>
  <si>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</si>
  <si>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</si>
  <si>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</si>
  <si>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</si>
  <si>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</si>
  <si>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</si>
  <si>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</si>
  <si>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</si>
  <si>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</si>
  <si>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</si>
  <si>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</si>
  <si>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</si>
  <si>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</si>
  <si>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</si>
  <si>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</si>
  <si>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</si>
  <si>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</si>
  <si>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</si>
  <si>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</si>
  <si>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</si>
  <si>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</si>
  <si>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</si>
  <si>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</si>
  <si>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</si>
  <si>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</si>
  <si>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</si>
  <si>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</si>
  <si>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</si>
  <si>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</si>
  <si>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</si>
  <si>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</si>
  <si>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</si>
  <si>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</si>
  <si>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</si>
  <si>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</si>
  <si>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</si>
  <si>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</si>
  <si>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</si>
  <si>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</si>
  <si>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</si>
  <si>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</si>
  <si>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</si>
  <si>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</si>
  <si>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</si>
  <si>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</si>
  <si>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</si>
  <si>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</si>
  <si>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</si>
  <si>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</si>
  <si>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</si>
  <si>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</si>
  <si>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</si>
  <si>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</si>
  <si>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</si>
  <si>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</si>
  <si>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</si>
  <si>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</si>
  <si>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</si>
  <si>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</si>
  <si>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</si>
  <si>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</si>
  <si>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技能者育成資金貸付に必要な経費</t>
  </si>
  <si>
    <t>人材開発統括官</t>
  </si>
  <si>
    <t>平成23年度</t>
  </si>
  <si>
    <t>終了予定なし</t>
  </si>
  <si>
    <t>特別支援室</t>
  </si>
  <si>
    <t>雇用保険法第63条第１項第８号
雇用保険法施行規則第138条第５号</t>
  </si>
  <si>
    <t>-</t>
  </si>
  <si>
    <t>訓練生の経済的な負担の軽減を図り、職業訓練を受けることを容易にする。</t>
  </si>
  <si>
    <t>成績が優秀であり、かつ、経済的な理由により公共職業訓練を受講することが困難な訓練生に対し、経済的な負担の軽減を図り職業訓練を受けることを容易にするため旧（独）雇用・能力開発機構（以下「機構」という。）が訓練を受けるために必要な資金を有利子で貸し付けていたが、機構の廃止に伴い、平成23年度より労働金庫が必要な資金を有利子、無担保で融資を行い、国がその債務保証を行うとともに、機構において貸付けていた債権の回収を行う。</t>
  </si>
  <si>
    <t>庁費</t>
  </si>
  <si>
    <t>雇用開発支援事業費等補助金</t>
  </si>
  <si>
    <t>生涯職業能力開発事業等委託費</t>
  </si>
  <si>
    <t>情報処理業務庁費</t>
  </si>
  <si>
    <t>離職者訓練（施設内訓練）修了者の訓練終了後３か月時点の就職率80％</t>
  </si>
  <si>
    <t>離職者訓練（施設内訓練）修了者の訓練終了後３か月時点の就職率（就職者数/訓練修了者数）</t>
  </si>
  <si>
    <t>定例業務統計報告（厚生労働省調べ）</t>
  </si>
  <si>
    <t>融資者数</t>
  </si>
  <si>
    <t>人</t>
  </si>
  <si>
    <t>単位当たりコスト＝X／Y
X:「貸付経費額」
Y：「融資者数」　　　　　　</t>
    <phoneticPr fontId="5"/>
  </si>
  <si>
    <t>円</t>
  </si>
  <si>
    <t>　　X/Y</t>
    <phoneticPr fontId="5"/>
  </si>
  <si>
    <t>728,219/2,859人</t>
  </si>
  <si>
    <t>847,285/2,882人</t>
  </si>
  <si>
    <t>多様な職業能力開発の機会を確保すること（Ⅵ-１）</t>
  </si>
  <si>
    <t>多様な職業能力開発の機会を確保し、生産性の向上に向けた人材育成を強化すること（Ⅵ-1-1）</t>
  </si>
  <si>
    <t>－</t>
  </si>
  <si>
    <t>783</t>
  </si>
  <si>
    <t>707</t>
  </si>
  <si>
    <t>623</t>
  </si>
  <si>
    <t>589</t>
  </si>
  <si>
    <t>595</t>
  </si>
  <si>
    <t>600</t>
  </si>
  <si>
    <t>587</t>
  </si>
  <si>
    <t>609</t>
  </si>
  <si>
    <t>○</t>
  </si>
  <si>
    <t>特別支援室長　津崎　僚二</t>
    <phoneticPr fontId="5"/>
  </si>
  <si>
    <t>成績が優秀であり、かつ、経済的な理由により公共職業訓練を受講することが困難な訓練生に対し、経済的な負担の軽減を図り職業訓練を受けることを容易にするため旧（独）雇用・能力開発機構（以下「機構」という。）が訓練を受けるために必要な資金を有利子で貸し付けていたが、機構の廃止に伴い、平成23年度より労働金庫が訓練生の経済的な負担の軽減を図り、職業訓練を受けることを容易にすることで、職業能力の開発に資する。</t>
    <phoneticPr fontId="5"/>
  </si>
  <si>
    <t>無</t>
  </si>
  <si>
    <t>‐</t>
  </si>
  <si>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貸付けに係る保証を行う一般社団法人又は一般財団法人に対して、当該保証に要する経費の一部補助を行う必要がある。（雇用保険法施行規則第138条第５号）</t>
    <phoneticPr fontId="5"/>
  </si>
  <si>
    <t>旧独立行政法人雇用・能力開発機構が廃止され、労働金庫が融資を行うこととなったが、労働金庫の信用保証は（一社）日本労働者信用基金協会以外は行うことができず、競争を許さないものであることから、引き続き同協会に補助することが必要である。</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</si>
  <si>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多様な職業能力開発の機会を確保するという政策目的達成に向けて、優先度の高い事業である。</t>
    <phoneticPr fontId="5"/>
  </si>
  <si>
    <t>借入者が死亡又は重度障害による労働不能等により返済不能が発生した場合に対し保証を行う経費として計上しているものである。</t>
    <phoneticPr fontId="5"/>
  </si>
  <si>
    <t>返済不能債権を精査し、信用保証に係るコストの見直しを行っている。</t>
    <phoneticPr fontId="5"/>
  </si>
  <si>
    <t>ほぼ見込みどおりの実績となっているが、活動実績を踏まえ、活動見込の見直しを行っている。</t>
    <phoneticPr fontId="5"/>
  </si>
  <si>
    <t>引き続き実績に基づく推計を踏まえた予算の要求を行うとともに、効率的な執行に努めて参りたい。</t>
    <phoneticPr fontId="5"/>
  </si>
  <si>
    <t>事業費</t>
    <phoneticPr fontId="5"/>
  </si>
  <si>
    <t>事務補佐Ａ</t>
    <phoneticPr fontId="5"/>
  </si>
  <si>
    <t>事務補佐Ｂ</t>
    <phoneticPr fontId="5"/>
  </si>
  <si>
    <t>事務補佐Ｃ</t>
    <phoneticPr fontId="5"/>
  </si>
  <si>
    <t>事務補佐Ｄ</t>
    <phoneticPr fontId="5"/>
  </si>
  <si>
    <t>芙蓉総合リース（株）</t>
    <phoneticPr fontId="5"/>
  </si>
  <si>
    <t>技能者育成資金債権回収システム機器賃貸者・保守業務</t>
    <phoneticPr fontId="5"/>
  </si>
  <si>
    <t>技能者育成資金債権回収システム運用支援業務</t>
  </si>
  <si>
    <t>賃金</t>
  </si>
  <si>
    <t>回収作業員の配置等</t>
    <rPh sb="0" eb="2">
      <t>カイシュウ</t>
    </rPh>
    <rPh sb="2" eb="5">
      <t>サギョウイン</t>
    </rPh>
    <rPh sb="6" eb="8">
      <t>ハイチ</t>
    </rPh>
    <rPh sb="8" eb="9">
      <t>トウ</t>
    </rPh>
    <phoneticPr fontId="5"/>
  </si>
  <si>
    <t>回収システムの機器賃貸借・保守（芙蓉総合リース（株））</t>
    <rPh sb="0" eb="2">
      <t>カイシュウ</t>
    </rPh>
    <rPh sb="7" eb="9">
      <t>キキ</t>
    </rPh>
    <rPh sb="9" eb="12">
      <t>チンタイシャク</t>
    </rPh>
    <rPh sb="13" eb="15">
      <t>ホシュ</t>
    </rPh>
    <rPh sb="16" eb="18">
      <t>フヨウ</t>
    </rPh>
    <rPh sb="18" eb="20">
      <t>ソウゴウ</t>
    </rPh>
    <rPh sb="24" eb="25">
      <t>カブ</t>
    </rPh>
    <phoneticPr fontId="5"/>
  </si>
  <si>
    <t>雇用開発支援事業費等補助金</t>
    <phoneticPr fontId="5"/>
  </si>
  <si>
    <t>技能者育成資金の貸付</t>
    <phoneticPr fontId="5"/>
  </si>
  <si>
    <t>A.事務費（厚生労働省）</t>
    <phoneticPr fontId="5"/>
  </si>
  <si>
    <t>B.日本労働信用基金協会</t>
    <phoneticPr fontId="5"/>
  </si>
  <si>
    <t>日本労働者信用基金協会</t>
    <phoneticPr fontId="5"/>
  </si>
  <si>
    <t>技能者育成資金融資に対する信用保証</t>
    <phoneticPr fontId="5"/>
  </si>
  <si>
    <t>補助金等交付</t>
  </si>
  <si>
    <t>－</t>
    <phoneticPr fontId="5"/>
  </si>
  <si>
    <t>-</t>
    <phoneticPr fontId="5"/>
  </si>
  <si>
    <t>点検対象外</t>
    <phoneticPr fontId="5"/>
  </si>
  <si>
    <t>回収システムの運用(（株）ソフテム）</t>
    <rPh sb="0" eb="2">
      <t>カイシュウ</t>
    </rPh>
    <rPh sb="7" eb="9">
      <t>ウンヨウ</t>
    </rPh>
    <phoneticPr fontId="5"/>
  </si>
  <si>
    <t>（株）ソフテム</t>
    <phoneticPr fontId="5"/>
  </si>
  <si>
    <t>-</t>
    <phoneticPr fontId="5"/>
  </si>
  <si>
    <t>3,628,809/2,764人</t>
    <rPh sb="15" eb="16">
      <t>ニン</t>
    </rPh>
    <phoneticPr fontId="5"/>
  </si>
  <si>
    <t>16,110,000円/2,742人</t>
    <rPh sb="10" eb="11">
      <t>エン</t>
    </rPh>
    <rPh sb="17" eb="18">
      <t>ニン</t>
    </rPh>
    <phoneticPr fontId="5"/>
  </si>
  <si>
    <t>-</t>
    <phoneticPr fontId="5"/>
  </si>
  <si>
    <t>技能者育成資金融資に対する信用保証については、旧独立行政法人雇用・能力開発機構が廃止され、労働金庫が融資を行うこととなったが、労働金庫の信用保証は（一社）日本労働者信用基金協会以外は行うことができず、競争を許さないものであることから、同協会に補助している。</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</si>
  <si>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借入者が死亡又は重度障害による労働不能等により返済不能が発生した債務に対し保証を行うものであり、アウトプットである融資者数は一定の水準を保っているため一定額の確保が必要であるが、執行率（不用額）を踏まえて適正な予算額となるよう引き続き努めて参りたい。</t>
    <rPh sb="175" eb="177">
      <t>イッテイ</t>
    </rPh>
    <rPh sb="178" eb="180">
      <t>スイジュン</t>
    </rPh>
    <rPh sb="181" eb="182">
      <t>タモ</t>
    </rPh>
    <phoneticPr fontId="5"/>
  </si>
  <si>
    <t>厚労</t>
  </si>
  <si>
    <t>-</t>
    <phoneticPr fontId="5"/>
  </si>
  <si>
    <t>国庫債務負担行為等</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</si>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</sst>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169333</xdr:colOff>
      <xdr:row>749</xdr:row>
      <xdr:rowOff>285750</xdr:rowOff>
    </xdr:from>
    <xdr:to>
      <xdr:col>33</xdr:col>
      <xdr:colOff>182750</xdr:colOff>
      <xdr:row>751</xdr:row>
      <xdr:rowOff>339805</xdr:rowOff>
    </xdr:to>
    <xdr:sp macro="" textlink="">
      <xdr:nvSpPr>
        <xdr:cNvPr id="14" name="正方形/長方形 13"/>
        <xdr:cNvSpPr/>
      </xdr:nvSpPr>
      <xdr:spPr>
        <a:xfrm>
          <a:off x="2969683" y="236429550"/>
          <a:ext cx="3813892" cy="7589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　　●百万円</a:t>
          </a:r>
        </a:p>
      </xdr:txBody>
    </xdr:sp>
    <xdr:clientData/>
  </xdr:twoCellAnchor>
  <xdr:twoCellAnchor>
    <xdr:from>
      <xdr:col>15</xdr:col>
      <xdr:colOff>158750</xdr:colOff>
      <xdr:row>752</xdr:row>
      <xdr:rowOff>190500</xdr:rowOff>
    </xdr:from>
    <xdr:to>
      <xdr:col>33</xdr:col>
      <xdr:colOff>28310</xdr:colOff>
      <xdr:row>754</xdr:row>
      <xdr:rowOff>33111</xdr:rowOff>
    </xdr:to>
    <xdr:sp macro="" textlink="">
      <xdr:nvSpPr>
        <xdr:cNvPr id="15" name="大かっこ 14"/>
        <xdr:cNvSpPr/>
      </xdr:nvSpPr>
      <xdr:spPr>
        <a:xfrm>
          <a:off x="3159125" y="237391575"/>
          <a:ext cx="3470010" cy="54746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施策の企画・立案・予算要求・補助</a:t>
          </a:r>
          <a:endParaRPr kumimoji="1" lang="en-US" altLang="ja-JP" sz="1100"/>
        </a:p>
      </xdr:txBody>
    </xdr:sp>
    <xdr:clientData/>
  </xdr:twoCellAnchor>
  <xdr:twoCellAnchor>
    <xdr:from>
      <xdr:col>30</xdr:col>
      <xdr:colOff>169333</xdr:colOff>
      <xdr:row>755</xdr:row>
      <xdr:rowOff>158750</xdr:rowOff>
    </xdr:from>
    <xdr:to>
      <xdr:col>48</xdr:col>
      <xdr:colOff>112806</xdr:colOff>
      <xdr:row>760</xdr:row>
      <xdr:rowOff>23533</xdr:rowOff>
    </xdr:to>
    <xdr:grpSp>
      <xdr:nvGrpSpPr>
        <xdr:cNvPr id="16" name="グループ化 20"/>
        <xdr:cNvGrpSpPr>
          <a:grpSpLocks/>
        </xdr:cNvGrpSpPr>
      </xdr:nvGrpSpPr>
      <xdr:grpSpPr bwMode="auto">
        <a:xfrm>
          <a:off x="6265333" y="46589950"/>
          <a:ext cx="3601073" cy="1642783"/>
          <a:chOff x="5962824" y="34029650"/>
          <a:chExt cx="3438351" cy="1609725"/>
        </a:xfrm>
      </xdr:grpSpPr>
      <xdr:sp macro="" textlink="">
        <xdr:nvSpPr>
          <xdr:cNvPr id="17" name="正方形/長方形 16"/>
          <xdr:cNvSpPr/>
        </xdr:nvSpPr>
        <xdr:spPr bwMode="auto">
          <a:xfrm>
            <a:off x="5982585" y="34029650"/>
            <a:ext cx="3319787" cy="8095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　事務費（厚生労働省）</a:t>
            </a:r>
            <a:endParaRPr kumimoji="1" lang="en-US" altLang="ja-JP" sz="1400">
              <a:solidFill>
                <a:schemeClr val="tx1"/>
              </a:solidFill>
            </a:endParaRPr>
          </a:p>
          <a:p>
            <a:pPr algn="ctr"/>
            <a:r>
              <a:rPr kumimoji="1" lang="ja-JP" altLang="en-US" sz="1400">
                <a:solidFill>
                  <a:schemeClr val="tx1"/>
                </a:solidFill>
              </a:rPr>
              <a:t>●百万円</a:t>
            </a:r>
          </a:p>
        </xdr:txBody>
      </xdr:sp>
      <xdr:sp macro="" textlink="">
        <xdr:nvSpPr>
          <xdr:cNvPr id="18" name="大かっこ 17"/>
          <xdr:cNvSpPr/>
        </xdr:nvSpPr>
        <xdr:spPr bwMode="auto">
          <a:xfrm>
            <a:off x="5962824" y="35083973"/>
            <a:ext cx="3438351" cy="55540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回収システム運用経費</a:t>
            </a:r>
            <a:endParaRPr kumimoji="1" lang="en-US" altLang="ja-JP" sz="1100"/>
          </a:p>
          <a:p>
            <a:pPr algn="ctr"/>
            <a:r>
              <a:rPr kumimoji="1" lang="ja-JP" altLang="en-US" sz="1100"/>
              <a:t>回収作業員の配置等　　</a:t>
            </a:r>
          </a:p>
        </xdr:txBody>
      </xdr:sp>
    </xdr:grpSp>
    <xdr:clientData/>
  </xdr:twoCellAnchor>
  <xdr:twoCellAnchor>
    <xdr:from>
      <xdr:col>23</xdr:col>
      <xdr:colOff>63498</xdr:colOff>
      <xdr:row>754</xdr:row>
      <xdr:rowOff>211667</xdr:rowOff>
    </xdr:from>
    <xdr:to>
      <xdr:col>30</xdr:col>
      <xdr:colOff>179916</xdr:colOff>
      <xdr:row>764</xdr:row>
      <xdr:rowOff>42830</xdr:rowOff>
    </xdr:to>
    <xdr:sp macro="" textlink="">
      <xdr:nvSpPr>
        <xdr:cNvPr id="19" name="屈折矢印 18"/>
        <xdr:cNvSpPr/>
      </xdr:nvSpPr>
      <xdr:spPr>
        <a:xfrm rot="5400000">
          <a:off x="3744663" y="239037002"/>
          <a:ext cx="3355413" cy="1516593"/>
        </a:xfrm>
        <a:prstGeom prst="bentUpArrow">
          <a:avLst>
            <a:gd name="adj1" fmla="val 3234"/>
            <a:gd name="adj2" fmla="val 16145"/>
            <a:gd name="adj3" fmla="val 1281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95250</xdr:colOff>
      <xdr:row>756</xdr:row>
      <xdr:rowOff>42334</xdr:rowOff>
    </xdr:from>
    <xdr:to>
      <xdr:col>30</xdr:col>
      <xdr:colOff>165038</xdr:colOff>
      <xdr:row>757</xdr:row>
      <xdr:rowOff>74084</xdr:rowOff>
    </xdr:to>
    <xdr:sp macro="" textlink="">
      <xdr:nvSpPr>
        <xdr:cNvPr id="20" name="右矢印 19"/>
        <xdr:cNvSpPr/>
      </xdr:nvSpPr>
      <xdr:spPr bwMode="auto">
        <a:xfrm>
          <a:off x="4695825" y="238653109"/>
          <a:ext cx="1469963" cy="384175"/>
        </a:xfrm>
        <a:prstGeom prst="rightArrow">
          <a:avLst>
            <a:gd name="adj1" fmla="val 11902"/>
            <a:gd name="adj2" fmla="val 51587"/>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116417</xdr:colOff>
      <xdr:row>761</xdr:row>
      <xdr:rowOff>95250</xdr:rowOff>
    </xdr:from>
    <xdr:to>
      <xdr:col>34</xdr:col>
      <xdr:colOff>133217</xdr:colOff>
      <xdr:row>762</xdr:row>
      <xdr:rowOff>38101</xdr:rowOff>
    </xdr:to>
    <xdr:sp macro="" textlink="">
      <xdr:nvSpPr>
        <xdr:cNvPr id="21" name="大かっこ 20"/>
        <xdr:cNvSpPr/>
      </xdr:nvSpPr>
      <xdr:spPr bwMode="auto">
        <a:xfrm>
          <a:off x="6117167" y="240468150"/>
          <a:ext cx="816900" cy="2952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補　助</a:t>
          </a:r>
        </a:p>
      </xdr:txBody>
    </xdr:sp>
    <xdr:clientData/>
  </xdr:twoCellAnchor>
  <xdr:twoCellAnchor>
    <xdr:from>
      <xdr:col>31</xdr:col>
      <xdr:colOff>1</xdr:colOff>
      <xdr:row>762</xdr:row>
      <xdr:rowOff>95250</xdr:rowOff>
    </xdr:from>
    <xdr:to>
      <xdr:col>48</xdr:col>
      <xdr:colOff>127888</xdr:colOff>
      <xdr:row>764</xdr:row>
      <xdr:rowOff>85724</xdr:rowOff>
    </xdr:to>
    <xdr:sp macro="" textlink="">
      <xdr:nvSpPr>
        <xdr:cNvPr id="22" name="正方形/長方形 21"/>
        <xdr:cNvSpPr/>
      </xdr:nvSpPr>
      <xdr:spPr bwMode="auto">
        <a:xfrm>
          <a:off x="6200776" y="240820575"/>
          <a:ext cx="3528312" cy="6953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Ｂ　日本労働信用基金協会　４百万円</a:t>
          </a:r>
        </a:p>
      </xdr:txBody>
    </xdr:sp>
    <xdr:clientData/>
  </xdr:twoCellAnchor>
  <xdr:twoCellAnchor>
    <xdr:from>
      <xdr:col>31</xdr:col>
      <xdr:colOff>0</xdr:colOff>
      <xdr:row>765</xdr:row>
      <xdr:rowOff>0</xdr:rowOff>
    </xdr:from>
    <xdr:to>
      <xdr:col>47</xdr:col>
      <xdr:colOff>98525</xdr:colOff>
      <xdr:row>765</xdr:row>
      <xdr:rowOff>527049</xdr:rowOff>
    </xdr:to>
    <xdr:sp macro="" textlink="">
      <xdr:nvSpPr>
        <xdr:cNvPr id="23" name="大かっこ 22"/>
        <xdr:cNvSpPr/>
      </xdr:nvSpPr>
      <xdr:spPr bwMode="auto">
        <a:xfrm>
          <a:off x="6200775" y="242096925"/>
          <a:ext cx="3298925" cy="5270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技能者育成資金融資に対する信用保証</a:t>
          </a:r>
        </a:p>
      </xdr:txBody>
    </xdr:sp>
    <xdr:clientData/>
  </xdr:twoCellAnchor>
  <xdr:twoCellAnchor>
    <xdr:from>
      <xdr:col>30</xdr:col>
      <xdr:colOff>150283</xdr:colOff>
      <xdr:row>18</xdr:row>
      <xdr:rowOff>25399</xdr:rowOff>
    </xdr:from>
    <xdr:to>
      <xdr:col>34</xdr:col>
      <xdr:colOff>112486</xdr:colOff>
      <xdr:row>19</xdr:row>
      <xdr:rowOff>10582</xdr:rowOff>
    </xdr:to>
    <xdr:sp macro="" textlink="">
      <xdr:nvSpPr>
        <xdr:cNvPr id="24" name="正方形/長方形 23"/>
        <xdr:cNvSpPr/>
      </xdr:nvSpPr>
      <xdr:spPr>
        <a:xfrm>
          <a:off x="6182783" y="7603066"/>
          <a:ext cx="766536" cy="30268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30</xdr:col>
      <xdr:colOff>152400</xdr:colOff>
      <xdr:row>19</xdr:row>
      <xdr:rowOff>10583</xdr:rowOff>
    </xdr:from>
    <xdr:to>
      <xdr:col>34</xdr:col>
      <xdr:colOff>114603</xdr:colOff>
      <xdr:row>19</xdr:row>
      <xdr:rowOff>312662</xdr:rowOff>
    </xdr:to>
    <xdr:sp macro="" textlink="">
      <xdr:nvSpPr>
        <xdr:cNvPr id="25" name="正方形/長方形 24"/>
        <xdr:cNvSpPr/>
      </xdr:nvSpPr>
      <xdr:spPr>
        <a:xfrm>
          <a:off x="6184900" y="7905750"/>
          <a:ext cx="766536" cy="30207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25400</xdr:colOff>
      <xdr:row>31</xdr:row>
      <xdr:rowOff>25400</xdr:rowOff>
    </xdr:from>
    <xdr:to>
      <xdr:col>41</xdr:col>
      <xdr:colOff>190803</xdr:colOff>
      <xdr:row>31</xdr:row>
      <xdr:rowOff>287262</xdr:rowOff>
    </xdr:to>
    <xdr:sp macro="" textlink="">
      <xdr:nvSpPr>
        <xdr:cNvPr id="26" name="正方形/長方形 25"/>
        <xdr:cNvSpPr/>
      </xdr:nvSpPr>
      <xdr:spPr>
        <a:xfrm>
          <a:off x="7747000" y="11633200"/>
          <a:ext cx="775003" cy="261862"/>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25400</xdr:colOff>
      <xdr:row>33</xdr:row>
      <xdr:rowOff>12699</xdr:rowOff>
    </xdr:from>
    <xdr:to>
      <xdr:col>41</xdr:col>
      <xdr:colOff>190803</xdr:colOff>
      <xdr:row>34</xdr:row>
      <xdr:rowOff>10583</xdr:rowOff>
    </xdr:to>
    <xdr:sp macro="" textlink="">
      <xdr:nvSpPr>
        <xdr:cNvPr id="28" name="正方形/長方形 27"/>
        <xdr:cNvSpPr/>
      </xdr:nvSpPr>
      <xdr:spPr>
        <a:xfrm>
          <a:off x="7666567" y="12172949"/>
          <a:ext cx="768653" cy="29421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30</xdr:col>
      <xdr:colOff>12700</xdr:colOff>
      <xdr:row>711</xdr:row>
      <xdr:rowOff>139700</xdr:rowOff>
    </xdr:from>
    <xdr:to>
      <xdr:col>33</xdr:col>
      <xdr:colOff>159053</xdr:colOff>
      <xdr:row>711</xdr:row>
      <xdr:rowOff>404283</xdr:rowOff>
    </xdr:to>
    <xdr:sp macro="" textlink="">
      <xdr:nvSpPr>
        <xdr:cNvPr id="31" name="正方形/長方形 30"/>
        <xdr:cNvSpPr/>
      </xdr:nvSpPr>
      <xdr:spPr>
        <a:xfrm>
          <a:off x="6108700" y="223901000"/>
          <a:ext cx="755953" cy="26458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30</xdr:col>
      <xdr:colOff>38100</xdr:colOff>
      <xdr:row>714</xdr:row>
      <xdr:rowOff>38100</xdr:rowOff>
    </xdr:from>
    <xdr:to>
      <xdr:col>33</xdr:col>
      <xdr:colOff>184453</xdr:colOff>
      <xdr:row>714</xdr:row>
      <xdr:rowOff>302683</xdr:rowOff>
    </xdr:to>
    <xdr:sp macro="" textlink="">
      <xdr:nvSpPr>
        <xdr:cNvPr id="33" name="正方形/長方形 32"/>
        <xdr:cNvSpPr/>
      </xdr:nvSpPr>
      <xdr:spPr>
        <a:xfrm>
          <a:off x="6134100" y="225094800"/>
          <a:ext cx="755953" cy="26458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24</xdr:col>
      <xdr:colOff>0</xdr:colOff>
      <xdr:row>788</xdr:row>
      <xdr:rowOff>12700</xdr:rowOff>
    </xdr:from>
    <xdr:to>
      <xdr:col>27</xdr:col>
      <xdr:colOff>190500</xdr:colOff>
      <xdr:row>789</xdr:row>
      <xdr:rowOff>25400</xdr:rowOff>
    </xdr:to>
    <xdr:sp macro="" textlink="">
      <xdr:nvSpPr>
        <xdr:cNvPr id="37" name="正方形/長方形 36"/>
        <xdr:cNvSpPr/>
      </xdr:nvSpPr>
      <xdr:spPr>
        <a:xfrm>
          <a:off x="4876800" y="50863500"/>
          <a:ext cx="800100" cy="5207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24</xdr:col>
      <xdr:colOff>0</xdr:colOff>
      <xdr:row>845</xdr:row>
      <xdr:rowOff>12700</xdr:rowOff>
    </xdr:from>
    <xdr:to>
      <xdr:col>28</xdr:col>
      <xdr:colOff>0</xdr:colOff>
      <xdr:row>849</xdr:row>
      <xdr:rowOff>12699</xdr:rowOff>
    </xdr:to>
    <xdr:sp macro="" textlink="">
      <xdr:nvSpPr>
        <xdr:cNvPr id="38" name="正方形/長方形 37"/>
        <xdr:cNvSpPr/>
      </xdr:nvSpPr>
      <xdr:spPr>
        <a:xfrm>
          <a:off x="4876800" y="55422800"/>
          <a:ext cx="812800" cy="203199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oneCellAnchor>
    <xdr:from>
      <xdr:col>38</xdr:col>
      <xdr:colOff>152400</xdr:colOff>
      <xdr:row>101</xdr:row>
      <xdr:rowOff>114300</xdr:rowOff>
    </xdr:from>
    <xdr:ext cx="184731" cy="264560"/>
    <xdr:sp macro="" textlink="">
      <xdr:nvSpPr>
        <xdr:cNvPr id="2" name="テキスト ボックス 1"/>
        <xdr:cNvSpPr txBox="1"/>
      </xdr:nvSpPr>
      <xdr:spPr>
        <a:xfrm>
          <a:off x="7874000" y="3182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23</xdr:col>
      <xdr:colOff>152400</xdr:colOff>
      <xdr:row>790</xdr:row>
      <xdr:rowOff>114300</xdr:rowOff>
    </xdr:from>
    <xdr:ext cx="184731" cy="264560"/>
    <xdr:sp macro="" textlink="">
      <xdr:nvSpPr>
        <xdr:cNvPr id="4" name="テキスト ボックス 3"/>
        <xdr:cNvSpPr txBox="1"/>
      </xdr:nvSpPr>
      <xdr:spPr>
        <a:xfrm>
          <a:off x="4826000" y="254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24</xdr:col>
      <xdr:colOff>0</xdr:colOff>
      <xdr:row>791</xdr:row>
      <xdr:rowOff>0</xdr:rowOff>
    </xdr:from>
    <xdr:to>
      <xdr:col>28</xdr:col>
      <xdr:colOff>12700</xdr:colOff>
      <xdr:row>839</xdr:row>
      <xdr:rowOff>12700</xdr:rowOff>
    </xdr:to>
    <xdr:sp macro="" textlink="">
      <xdr:nvSpPr>
        <xdr:cNvPr id="27" name="正方形/長方形 26"/>
        <xdr:cNvSpPr/>
      </xdr:nvSpPr>
      <xdr:spPr>
        <a:xfrm>
          <a:off x="4876800" y="52374800"/>
          <a:ext cx="825500" cy="5207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U430" sqref="U430:AX4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786</v>
      </c>
      <c r="AK2" s="206"/>
      <c r="AL2" s="206"/>
      <c r="AM2" s="206"/>
      <c r="AN2" s="98" t="s">
        <v>406</v>
      </c>
      <c r="AO2" s="206">
        <v>20</v>
      </c>
      <c r="AP2" s="206"/>
      <c r="AQ2" s="206"/>
      <c r="AR2" s="99" t="s">
        <v>709</v>
      </c>
      <c r="AS2" s="207">
        <v>685</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746</v>
      </c>
      <c r="AR5" s="719"/>
      <c r="AS5" s="719"/>
      <c r="AT5" s="719"/>
      <c r="AU5" s="719"/>
      <c r="AV5" s="719"/>
      <c r="AW5" s="719"/>
      <c r="AX5" s="720"/>
    </row>
    <row r="6" spans="1:50" ht="39" customHeight="1" x14ac:dyDescent="0.15">
      <c r="A6" s="723" t="s">
        <v>4</v>
      </c>
      <c r="B6" s="724"/>
      <c r="C6" s="724"/>
      <c r="D6" s="724"/>
      <c r="E6" s="724"/>
      <c r="F6" s="724"/>
      <c r="G6" s="871" t="str">
        <f>入力規則等!F39</f>
        <v>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84</v>
      </c>
      <c r="Q13" s="164"/>
      <c r="R13" s="164"/>
      <c r="S13" s="164"/>
      <c r="T13" s="164"/>
      <c r="U13" s="164"/>
      <c r="V13" s="165"/>
      <c r="W13" s="163">
        <v>52</v>
      </c>
      <c r="X13" s="164"/>
      <c r="Y13" s="164"/>
      <c r="Z13" s="164"/>
      <c r="AA13" s="164"/>
      <c r="AB13" s="164"/>
      <c r="AC13" s="165"/>
      <c r="AD13" s="163">
        <v>50</v>
      </c>
      <c r="AE13" s="164"/>
      <c r="AF13" s="164"/>
      <c r="AG13" s="164"/>
      <c r="AH13" s="164"/>
      <c r="AI13" s="164"/>
      <c r="AJ13" s="165"/>
      <c r="AK13" s="163">
        <v>49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787</v>
      </c>
      <c r="AE16" s="164"/>
      <c r="AF16" s="164"/>
      <c r="AG16" s="164"/>
      <c r="AH16" s="164"/>
      <c r="AI16" s="164"/>
      <c r="AJ16" s="165"/>
      <c r="AK16" s="163" t="s">
        <v>717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v>-2</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84</v>
      </c>
      <c r="Q18" s="170"/>
      <c r="R18" s="170"/>
      <c r="S18" s="170"/>
      <c r="T18" s="170"/>
      <c r="U18" s="170"/>
      <c r="V18" s="171"/>
      <c r="W18" s="169">
        <f>SUM(W13:AC17)</f>
        <v>52</v>
      </c>
      <c r="X18" s="170"/>
      <c r="Y18" s="170"/>
      <c r="Z18" s="170"/>
      <c r="AA18" s="170"/>
      <c r="AB18" s="170"/>
      <c r="AC18" s="171"/>
      <c r="AD18" s="169">
        <f>SUM(AD13:AJ17)</f>
        <v>48</v>
      </c>
      <c r="AE18" s="170"/>
      <c r="AF18" s="170"/>
      <c r="AG18" s="170"/>
      <c r="AH18" s="170"/>
      <c r="AI18" s="170"/>
      <c r="AJ18" s="171"/>
      <c r="AK18" s="169">
        <f>SUM(AK13:AQ17)</f>
        <v>49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60</v>
      </c>
      <c r="Q19" s="164"/>
      <c r="R19" s="164"/>
      <c r="S19" s="164"/>
      <c r="T19" s="164"/>
      <c r="U19" s="164"/>
      <c r="V19" s="165"/>
      <c r="W19" s="163">
        <v>29</v>
      </c>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0.7142857142857143</v>
      </c>
      <c r="Q20" s="535"/>
      <c r="R20" s="535"/>
      <c r="S20" s="535"/>
      <c r="T20" s="535"/>
      <c r="U20" s="535"/>
      <c r="V20" s="535"/>
      <c r="W20" s="535">
        <f t="shared" ref="W20" si="0">IF(W18=0, "-", SUM(W19)/W18)</f>
        <v>0.55769230769230771</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0.7142857142857143</v>
      </c>
      <c r="Q21" s="535"/>
      <c r="R21" s="535"/>
      <c r="S21" s="535"/>
      <c r="T21" s="535"/>
      <c r="U21" s="535"/>
      <c r="V21" s="535"/>
      <c r="W21" s="535">
        <f t="shared" ref="W21" si="2">IF(W19=0, "-", SUM(W19)/SUM(W13,W14))</f>
        <v>0.55769230769230771</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21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16</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11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0.8</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0.20000000000000284</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2</v>
      </c>
      <c r="AV31" s="271"/>
      <c r="AW31" s="375" t="s">
        <v>179</v>
      </c>
      <c r="AX31" s="376"/>
    </row>
    <row r="32" spans="1:50" ht="23.25" customHeight="1" x14ac:dyDescent="0.15">
      <c r="A32" s="511"/>
      <c r="B32" s="509"/>
      <c r="C32" s="509"/>
      <c r="D32" s="509"/>
      <c r="E32" s="509"/>
      <c r="F32" s="510"/>
      <c r="G32" s="536" t="s">
        <v>724</v>
      </c>
      <c r="H32" s="537"/>
      <c r="I32" s="537"/>
      <c r="J32" s="537"/>
      <c r="K32" s="537"/>
      <c r="L32" s="537"/>
      <c r="M32" s="537"/>
      <c r="N32" s="537"/>
      <c r="O32" s="538"/>
      <c r="P32" s="191" t="s">
        <v>725</v>
      </c>
      <c r="Q32" s="191"/>
      <c r="R32" s="191"/>
      <c r="S32" s="191"/>
      <c r="T32" s="191"/>
      <c r="U32" s="191"/>
      <c r="V32" s="191"/>
      <c r="W32" s="191"/>
      <c r="X32" s="233"/>
      <c r="Y32" s="339" t="s">
        <v>12</v>
      </c>
      <c r="Z32" s="545"/>
      <c r="AA32" s="546"/>
      <c r="AB32" s="547" t="s">
        <v>371</v>
      </c>
      <c r="AC32" s="547"/>
      <c r="AD32" s="547"/>
      <c r="AE32" s="363">
        <v>84.7</v>
      </c>
      <c r="AF32" s="364"/>
      <c r="AG32" s="364"/>
      <c r="AH32" s="364"/>
      <c r="AI32" s="363">
        <v>80.400000000000006</v>
      </c>
      <c r="AJ32" s="364"/>
      <c r="AK32" s="364"/>
      <c r="AL32" s="364"/>
      <c r="AM32" s="363"/>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v>80</v>
      </c>
      <c r="AF33" s="364"/>
      <c r="AG33" s="364"/>
      <c r="AH33" s="364"/>
      <c r="AI33" s="363">
        <v>80</v>
      </c>
      <c r="AJ33" s="364"/>
      <c r="AK33" s="364"/>
      <c r="AL33" s="364"/>
      <c r="AM33" s="363">
        <v>80</v>
      </c>
      <c r="AN33" s="364"/>
      <c r="AO33" s="364"/>
      <c r="AP33" s="364"/>
      <c r="AQ33" s="166" t="s">
        <v>717</v>
      </c>
      <c r="AR33" s="167"/>
      <c r="AS33" s="167"/>
      <c r="AT33" s="168"/>
      <c r="AU33" s="364">
        <v>80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105.9</v>
      </c>
      <c r="AF34" s="364"/>
      <c r="AG34" s="364"/>
      <c r="AH34" s="364"/>
      <c r="AI34" s="363">
        <v>100.5</v>
      </c>
      <c r="AJ34" s="364"/>
      <c r="AK34" s="364"/>
      <c r="AL34" s="364"/>
      <c r="AM34" s="363"/>
      <c r="AN34" s="364"/>
      <c r="AO34" s="364"/>
      <c r="AP34" s="364"/>
      <c r="AQ34" s="166" t="s">
        <v>717</v>
      </c>
      <c r="AR34" s="167"/>
      <c r="AS34" s="167"/>
      <c r="AT34" s="168"/>
      <c r="AU34" s="364" t="s">
        <v>717</v>
      </c>
      <c r="AV34" s="364"/>
      <c r="AW34" s="364"/>
      <c r="AX34" s="365"/>
    </row>
    <row r="35" spans="1:51" ht="23.25" customHeight="1" x14ac:dyDescent="0.15">
      <c r="A35" s="891" t="s">
        <v>380</v>
      </c>
      <c r="B35" s="892"/>
      <c r="C35" s="892"/>
      <c r="D35" s="892"/>
      <c r="E35" s="892"/>
      <c r="F35" s="893"/>
      <c r="G35" s="897" t="s">
        <v>726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8">
        <v>2859</v>
      </c>
      <c r="AF101" s="358"/>
      <c r="AG101" s="358"/>
      <c r="AH101" s="358"/>
      <c r="AI101" s="358">
        <v>2882</v>
      </c>
      <c r="AJ101" s="358"/>
      <c r="AK101" s="358"/>
      <c r="AL101" s="358"/>
      <c r="AM101" s="358">
        <v>2764</v>
      </c>
      <c r="AN101" s="358"/>
      <c r="AO101" s="358"/>
      <c r="AP101" s="358"/>
      <c r="AQ101" s="363" t="s">
        <v>406</v>
      </c>
      <c r="AR101" s="364"/>
      <c r="AS101" s="364"/>
      <c r="AT101" s="810"/>
      <c r="AU101" s="363" t="s">
        <v>717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v>2913</v>
      </c>
      <c r="AF102" s="358"/>
      <c r="AG102" s="358"/>
      <c r="AH102" s="358"/>
      <c r="AI102" s="358">
        <v>2946</v>
      </c>
      <c r="AJ102" s="358"/>
      <c r="AK102" s="358"/>
      <c r="AL102" s="358"/>
      <c r="AM102" s="358">
        <v>2953</v>
      </c>
      <c r="AN102" s="358"/>
      <c r="AO102" s="358"/>
      <c r="AP102" s="358"/>
      <c r="AQ102" s="358">
        <v>2742</v>
      </c>
      <c r="AR102" s="358"/>
      <c r="AS102" s="358"/>
      <c r="AT102" s="358"/>
      <c r="AU102" s="371" t="s">
        <v>717</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255</v>
      </c>
      <c r="AF116" s="358"/>
      <c r="AG116" s="358"/>
      <c r="AH116" s="358"/>
      <c r="AI116" s="358">
        <v>294</v>
      </c>
      <c r="AJ116" s="358"/>
      <c r="AK116" s="358"/>
      <c r="AL116" s="358"/>
      <c r="AM116" s="358">
        <v>1313</v>
      </c>
      <c r="AN116" s="358"/>
      <c r="AO116" s="358"/>
      <c r="AP116" s="358"/>
      <c r="AQ116" s="363">
        <v>5875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t="s">
        <v>781</v>
      </c>
      <c r="AN117" s="306"/>
      <c r="AO117" s="306"/>
      <c r="AP117" s="306"/>
      <c r="AQ117" s="306" t="s">
        <v>782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8"/>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783</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783</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4.75" customHeight="1" x14ac:dyDescent="0.15">
      <c r="A188" s="988"/>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783</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783</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783</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783</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783</v>
      </c>
      <c r="AN459" s="167"/>
      <c r="AO459" s="167"/>
      <c r="AP459" s="168"/>
      <c r="AQ459" s="166" t="s">
        <v>717</v>
      </c>
      <c r="AR459" s="167"/>
      <c r="AS459" s="167"/>
      <c r="AT459" s="168"/>
      <c r="AU459" s="167" t="s">
        <v>717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783</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790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0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745</v>
      </c>
      <c r="AE702" s="890"/>
      <c r="AF702" s="890"/>
      <c r="AG702" s="879" t="s">
        <v>750</v>
      </c>
      <c r="AH702" s="880"/>
      <c r="AI702" s="880"/>
      <c r="AJ702" s="880"/>
      <c r="AK702" s="880"/>
      <c r="AL702" s="880"/>
      <c r="AM702" s="880"/>
      <c r="AN702" s="880"/>
      <c r="AO702" s="880"/>
      <c r="AP702" s="880"/>
      <c r="AQ702" s="880"/>
      <c r="AR702" s="880"/>
      <c r="AS702" s="880"/>
      <c r="AT702" s="880"/>
      <c r="AU702" s="880"/>
      <c r="AV702" s="880"/>
      <c r="AW702" s="880"/>
      <c r="AX702" s="881"/>
    </row>
    <row r="703" spans="1:51" ht="83.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745</v>
      </c>
      <c r="AE703" s="185"/>
      <c r="AF703" s="185"/>
      <c r="AG703" s="663" t="s">
        <v>751</v>
      </c>
      <c r="AH703" s="664"/>
      <c r="AI703" s="664"/>
      <c r="AJ703" s="664"/>
      <c r="AK703" s="664"/>
      <c r="AL703" s="664"/>
      <c r="AM703" s="664"/>
      <c r="AN703" s="664"/>
      <c r="AO703" s="664"/>
      <c r="AP703" s="664"/>
      <c r="AQ703" s="664"/>
      <c r="AR703" s="664"/>
      <c r="AS703" s="664"/>
      <c r="AT703" s="664"/>
      <c r="AU703" s="664"/>
      <c r="AV703" s="664"/>
      <c r="AW703" s="664"/>
      <c r="AX703" s="665"/>
    </row>
    <row r="704" spans="1:51" ht="8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745</v>
      </c>
      <c r="AE704" s="582"/>
      <c r="AF704" s="582"/>
      <c r="AG704" s="424" t="s">
        <v>752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745</v>
      </c>
      <c r="AE705" s="732"/>
      <c r="AF705" s="732"/>
      <c r="AG705" s="190" t="s">
        <v>784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749</v>
      </c>
      <c r="AE708" s="667"/>
      <c r="AF708" s="667"/>
      <c r="AG708" s="522" t="s">
        <v>780</v>
      </c>
      <c r="AH708" s="523"/>
      <c r="AI708" s="523"/>
      <c r="AJ708" s="523"/>
      <c r="AK708" s="523"/>
      <c r="AL708" s="523"/>
      <c r="AM708" s="523"/>
      <c r="AN708" s="523"/>
      <c r="AO708" s="523"/>
      <c r="AP708" s="523"/>
      <c r="AQ708" s="523"/>
      <c r="AR708" s="523"/>
      <c r="AS708" s="523"/>
      <c r="AT708" s="523"/>
      <c r="AU708" s="523"/>
      <c r="AV708" s="523"/>
      <c r="AW708" s="523"/>
      <c r="AX708" s="524"/>
    </row>
    <row r="709" spans="1:50" ht="41.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753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749</v>
      </c>
      <c r="AE710" s="185"/>
      <c r="AF710" s="185"/>
      <c r="AG710" s="663" t="s">
        <v>780</v>
      </c>
      <c r="AH710" s="664"/>
      <c r="AI710" s="664"/>
      <c r="AJ710" s="664"/>
      <c r="AK710" s="664"/>
      <c r="AL710" s="664"/>
      <c r="AM710" s="664"/>
      <c r="AN710" s="664"/>
      <c r="AO710" s="664"/>
      <c r="AP710" s="664"/>
      <c r="AQ710" s="664"/>
      <c r="AR710" s="664"/>
      <c r="AS710" s="664"/>
      <c r="AT710" s="664"/>
      <c r="AU710" s="664"/>
      <c r="AV710" s="664"/>
      <c r="AW710" s="664"/>
      <c r="AX710" s="665"/>
    </row>
    <row r="711" spans="1:50" ht="38.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753</v>
      </c>
      <c r="AH711" s="664"/>
      <c r="AI711" s="664"/>
      <c r="AJ711" s="664"/>
      <c r="AK711" s="664"/>
      <c r="AL711" s="664"/>
      <c r="AM711" s="664"/>
      <c r="AN711" s="664"/>
      <c r="AO711" s="664"/>
      <c r="AP711" s="664"/>
      <c r="AQ711" s="664"/>
      <c r="AR711" s="664"/>
      <c r="AS711" s="664"/>
      <c r="AT711" s="664"/>
      <c r="AU711" s="664"/>
      <c r="AV711" s="664"/>
      <c r="AW711" s="664"/>
      <c r="AX711" s="665"/>
    </row>
    <row r="712" spans="1:50" ht="40.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749</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3" t="s">
        <v>780</v>
      </c>
      <c r="AH713" s="664"/>
      <c r="AI713" s="664"/>
      <c r="AJ713" s="664"/>
      <c r="AK713" s="664"/>
      <c r="AL713" s="664"/>
      <c r="AM713" s="664"/>
      <c r="AN713" s="664"/>
      <c r="AO713" s="664"/>
      <c r="AP713" s="664"/>
      <c r="AQ713" s="664"/>
      <c r="AR713" s="664"/>
      <c r="AS713" s="664"/>
      <c r="AT713" s="664"/>
      <c r="AU713" s="664"/>
      <c r="AV713" s="664"/>
      <c r="AW713" s="664"/>
      <c r="AX713" s="665"/>
    </row>
    <row r="714" spans="1:50" ht="35.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754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749</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749</v>
      </c>
      <c r="AE716" s="755"/>
      <c r="AF716" s="755"/>
      <c r="AG716" s="663" t="s">
        <v>406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789</v>
      </c>
      <c r="AE717" s="185"/>
      <c r="AF717" s="185"/>
      <c r="AG717" s="663" t="s">
        <v>755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749</v>
      </c>
      <c r="AE718" s="185"/>
      <c r="AF718" s="185"/>
      <c r="AG718" s="193" t="s">
        <v>776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749</v>
      </c>
      <c r="AE719" s="667"/>
      <c r="AF719" s="667"/>
      <c r="AG719" s="190" t="s">
        <v>776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736</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785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617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626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770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9.950000000000003" customHeight="1" x14ac:dyDescent="0.15">
      <c r="A789" s="552"/>
      <c r="B789" s="759"/>
      <c r="C789" s="759"/>
      <c r="D789" s="759"/>
      <c r="E789" s="759"/>
      <c r="F789" s="760"/>
      <c r="G789" s="445" t="s">
        <v>757</v>
      </c>
      <c r="H789" s="446"/>
      <c r="I789" s="446"/>
      <c r="J789" s="446"/>
      <c r="K789" s="447"/>
      <c r="L789" s="448" t="s">
        <v>766</v>
      </c>
      <c r="M789" s="449"/>
      <c r="N789" s="449"/>
      <c r="O789" s="449"/>
      <c r="P789" s="449"/>
      <c r="Q789" s="449"/>
      <c r="R789" s="449"/>
      <c r="S789" s="449"/>
      <c r="T789" s="449"/>
      <c r="U789" s="449"/>
      <c r="V789" s="449"/>
      <c r="W789" s="449"/>
      <c r="X789" s="450"/>
      <c r="Y789" s="451"/>
      <c r="Z789" s="452"/>
      <c r="AA789" s="452"/>
      <c r="AB789" s="553"/>
      <c r="AC789" s="445" t="s">
        <v>768</v>
      </c>
      <c r="AD789" s="446"/>
      <c r="AE789" s="446"/>
      <c r="AF789" s="446"/>
      <c r="AG789" s="447"/>
      <c r="AH789" s="448" t="s">
        <v>769</v>
      </c>
      <c r="AI789" s="449"/>
      <c r="AJ789" s="449"/>
      <c r="AK789" s="449"/>
      <c r="AL789" s="449"/>
      <c r="AM789" s="449"/>
      <c r="AN789" s="449"/>
      <c r="AO789" s="449"/>
      <c r="AP789" s="449"/>
      <c r="AQ789" s="449"/>
      <c r="AR789" s="449"/>
      <c r="AS789" s="449"/>
      <c r="AT789" s="450"/>
      <c r="AU789" s="451">
        <v>4</v>
      </c>
      <c r="AV789" s="452"/>
      <c r="AW789" s="452"/>
      <c r="AX789" s="453"/>
    </row>
    <row r="790" spans="1:51" ht="39.950000000000003" customHeight="1" x14ac:dyDescent="0.15">
      <c r="A790" s="552"/>
      <c r="B790" s="759"/>
      <c r="C790" s="759"/>
      <c r="D790" s="759"/>
      <c r="E790" s="759"/>
      <c r="F790" s="760"/>
      <c r="G790" s="348" t="s">
        <v>757</v>
      </c>
      <c r="H790" s="349"/>
      <c r="I790" s="349"/>
      <c r="J790" s="349"/>
      <c r="K790" s="350"/>
      <c r="L790" s="398" t="s">
        <v>778</v>
      </c>
      <c r="M790" s="399"/>
      <c r="N790" s="399"/>
      <c r="O790" s="399"/>
      <c r="P790" s="399"/>
      <c r="Q790" s="399"/>
      <c r="R790" s="399"/>
      <c r="S790" s="399"/>
      <c r="T790" s="399"/>
      <c r="U790" s="399"/>
      <c r="V790" s="399"/>
      <c r="W790" s="399"/>
      <c r="X790" s="400"/>
      <c r="Y790" s="395">
        <v>9</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39.950000000000003" customHeight="1" x14ac:dyDescent="0.15">
      <c r="A791" s="552"/>
      <c r="B791" s="759"/>
      <c r="C791" s="759"/>
      <c r="D791" s="759"/>
      <c r="E791" s="759"/>
      <c r="F791" s="760"/>
      <c r="G791" s="348" t="s">
        <v>757</v>
      </c>
      <c r="H791" s="349"/>
      <c r="I791" s="349"/>
      <c r="J791" s="349"/>
      <c r="K791" s="350"/>
      <c r="L791" s="398" t="s">
        <v>767</v>
      </c>
      <c r="M791" s="399"/>
      <c r="N791" s="399"/>
      <c r="O791" s="399"/>
      <c r="P791" s="399"/>
      <c r="Q791" s="399"/>
      <c r="R791" s="399"/>
      <c r="S791" s="399"/>
      <c r="T791" s="399"/>
      <c r="U791" s="399"/>
      <c r="V791" s="399"/>
      <c r="W791" s="399"/>
      <c r="X791" s="400"/>
      <c r="Y791" s="395">
        <v>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35.1"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35.1"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35.1"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35.1"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35.1"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35.1"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35.1"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9.950000000000003"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9.950000000000003" customHeight="1" x14ac:dyDescent="0.15">
      <c r="A845" s="401">
        <v>1</v>
      </c>
      <c r="B845" s="401">
        <v>1</v>
      </c>
      <c r="C845" s="420" t="s">
        <v>779</v>
      </c>
      <c r="D845" s="415"/>
      <c r="E845" s="415"/>
      <c r="F845" s="415"/>
      <c r="G845" s="415"/>
      <c r="H845" s="415"/>
      <c r="I845" s="415"/>
      <c r="J845" s="416">
        <v>5020001074177</v>
      </c>
      <c r="K845" s="417"/>
      <c r="L845" s="417"/>
      <c r="M845" s="417"/>
      <c r="N845" s="417"/>
      <c r="O845" s="417"/>
      <c r="P845" s="317" t="s">
        <v>764</v>
      </c>
      <c r="Q845" s="317"/>
      <c r="R845" s="317"/>
      <c r="S845" s="317"/>
      <c r="T845" s="317"/>
      <c r="U845" s="317"/>
      <c r="V845" s="317"/>
      <c r="W845" s="317"/>
      <c r="X845" s="317"/>
      <c r="Y845" s="318">
        <v>9</v>
      </c>
      <c r="Z845" s="319"/>
      <c r="AA845" s="319"/>
      <c r="AB845" s="320"/>
      <c r="AC845" s="322" t="s">
        <v>372</v>
      </c>
      <c r="AD845" s="323"/>
      <c r="AE845" s="323"/>
      <c r="AF845" s="323"/>
      <c r="AG845" s="323"/>
      <c r="AH845" s="418">
        <v>2</v>
      </c>
      <c r="AI845" s="419"/>
      <c r="AJ845" s="419"/>
      <c r="AK845" s="419"/>
      <c r="AL845" s="326">
        <v>88.2</v>
      </c>
      <c r="AM845" s="327"/>
      <c r="AN845" s="327"/>
      <c r="AO845" s="328"/>
      <c r="AP845" s="321" t="s">
        <v>717</v>
      </c>
      <c r="AQ845" s="321"/>
      <c r="AR845" s="321"/>
      <c r="AS845" s="321"/>
      <c r="AT845" s="321"/>
      <c r="AU845" s="321"/>
      <c r="AV845" s="321"/>
      <c r="AW845" s="321"/>
      <c r="AX845" s="321"/>
    </row>
    <row r="846" spans="1:51" ht="39.950000000000003" customHeight="1" x14ac:dyDescent="0.15">
      <c r="A846" s="401">
        <v>2</v>
      </c>
      <c r="B846" s="401">
        <v>1</v>
      </c>
      <c r="C846" s="420" t="s">
        <v>758</v>
      </c>
      <c r="D846" s="415"/>
      <c r="E846" s="415"/>
      <c r="F846" s="415"/>
      <c r="G846" s="415"/>
      <c r="H846" s="415"/>
      <c r="I846" s="415"/>
      <c r="J846" s="416" t="s">
        <v>717</v>
      </c>
      <c r="K846" s="417"/>
      <c r="L846" s="417"/>
      <c r="M846" s="417"/>
      <c r="N846" s="417"/>
      <c r="O846" s="417"/>
      <c r="P846" s="317" t="s">
        <v>765</v>
      </c>
      <c r="Q846" s="317"/>
      <c r="R846" s="317"/>
      <c r="S846" s="317"/>
      <c r="T846" s="317"/>
      <c r="U846" s="317"/>
      <c r="V846" s="317"/>
      <c r="W846" s="317"/>
      <c r="X846" s="317"/>
      <c r="Y846" s="318"/>
      <c r="Z846" s="319"/>
      <c r="AA846" s="319"/>
      <c r="AB846" s="320"/>
      <c r="AC846" s="322" t="s">
        <v>80</v>
      </c>
      <c r="AD846" s="323"/>
      <c r="AE846" s="323"/>
      <c r="AF846" s="323"/>
      <c r="AG846" s="323"/>
      <c r="AH846" s="418" t="s">
        <v>717</v>
      </c>
      <c r="AI846" s="419"/>
      <c r="AJ846" s="419"/>
      <c r="AK846" s="419"/>
      <c r="AL846" s="326" t="s">
        <v>717</v>
      </c>
      <c r="AM846" s="327"/>
      <c r="AN846" s="327"/>
      <c r="AO846" s="328"/>
      <c r="AP846" s="321" t="s">
        <v>717</v>
      </c>
      <c r="AQ846" s="321"/>
      <c r="AR846" s="321"/>
      <c r="AS846" s="321"/>
      <c r="AT846" s="321"/>
      <c r="AU846" s="321"/>
      <c r="AV846" s="321"/>
      <c r="AW846" s="321"/>
      <c r="AX846" s="321"/>
      <c r="AY846">
        <f>COUNTA($C$846)</f>
        <v>1</v>
      </c>
    </row>
    <row r="847" spans="1:51" ht="39.950000000000003" customHeight="1" x14ac:dyDescent="0.15">
      <c r="A847" s="401">
        <v>3</v>
      </c>
      <c r="B847" s="401">
        <v>1</v>
      </c>
      <c r="C847" s="420" t="s">
        <v>759</v>
      </c>
      <c r="D847" s="415"/>
      <c r="E847" s="415"/>
      <c r="F847" s="415"/>
      <c r="G847" s="415"/>
      <c r="H847" s="415"/>
      <c r="I847" s="415"/>
      <c r="J847" s="416" t="s">
        <v>717</v>
      </c>
      <c r="K847" s="417"/>
      <c r="L847" s="417"/>
      <c r="M847" s="417"/>
      <c r="N847" s="417"/>
      <c r="O847" s="417"/>
      <c r="P847" s="421" t="s">
        <v>765</v>
      </c>
      <c r="Q847" s="317"/>
      <c r="R847" s="317"/>
      <c r="S847" s="317"/>
      <c r="T847" s="317"/>
      <c r="U847" s="317"/>
      <c r="V847" s="317"/>
      <c r="W847" s="317"/>
      <c r="X847" s="317"/>
      <c r="Y847" s="318"/>
      <c r="Z847" s="319"/>
      <c r="AA847" s="319"/>
      <c r="AB847" s="320"/>
      <c r="AC847" s="322" t="s">
        <v>80</v>
      </c>
      <c r="AD847" s="323"/>
      <c r="AE847" s="323"/>
      <c r="AF847" s="323"/>
      <c r="AG847" s="323"/>
      <c r="AH847" s="324" t="s">
        <v>717</v>
      </c>
      <c r="AI847" s="325"/>
      <c r="AJ847" s="325"/>
      <c r="AK847" s="325"/>
      <c r="AL847" s="326" t="s">
        <v>717</v>
      </c>
      <c r="AM847" s="327"/>
      <c r="AN847" s="327"/>
      <c r="AO847" s="328"/>
      <c r="AP847" s="321" t="s">
        <v>717</v>
      </c>
      <c r="AQ847" s="321"/>
      <c r="AR847" s="321"/>
      <c r="AS847" s="321"/>
      <c r="AT847" s="321"/>
      <c r="AU847" s="321"/>
      <c r="AV847" s="321"/>
      <c r="AW847" s="321"/>
      <c r="AX847" s="321"/>
      <c r="AY847">
        <f>COUNTA($C$847)</f>
        <v>1</v>
      </c>
    </row>
    <row r="848" spans="1:51" ht="39.950000000000003" customHeight="1" x14ac:dyDescent="0.15">
      <c r="A848" s="401">
        <v>4</v>
      </c>
      <c r="B848" s="401">
        <v>1</v>
      </c>
      <c r="C848" s="420" t="s">
        <v>760</v>
      </c>
      <c r="D848" s="415"/>
      <c r="E848" s="415"/>
      <c r="F848" s="415"/>
      <c r="G848" s="415"/>
      <c r="H848" s="415"/>
      <c r="I848" s="415"/>
      <c r="J848" s="416" t="s">
        <v>717</v>
      </c>
      <c r="K848" s="417"/>
      <c r="L848" s="417"/>
      <c r="M848" s="417"/>
      <c r="N848" s="417"/>
      <c r="O848" s="417"/>
      <c r="P848" s="421" t="s">
        <v>765</v>
      </c>
      <c r="Q848" s="317"/>
      <c r="R848" s="317"/>
      <c r="S848" s="317"/>
      <c r="T848" s="317"/>
      <c r="U848" s="317"/>
      <c r="V848" s="317"/>
      <c r="W848" s="317"/>
      <c r="X848" s="317"/>
      <c r="Y848" s="318"/>
      <c r="Z848" s="319"/>
      <c r="AA848" s="319"/>
      <c r="AB848" s="320"/>
      <c r="AC848" s="322" t="s">
        <v>80</v>
      </c>
      <c r="AD848" s="323"/>
      <c r="AE848" s="323"/>
      <c r="AF848" s="323"/>
      <c r="AG848" s="323"/>
      <c r="AH848" s="324" t="s">
        <v>717</v>
      </c>
      <c r="AI848" s="325"/>
      <c r="AJ848" s="325"/>
      <c r="AK848" s="325"/>
      <c r="AL848" s="326" t="s">
        <v>717</v>
      </c>
      <c r="AM848" s="327"/>
      <c r="AN848" s="327"/>
      <c r="AO848" s="328"/>
      <c r="AP848" s="321" t="s">
        <v>717</v>
      </c>
      <c r="AQ848" s="321"/>
      <c r="AR848" s="321"/>
      <c r="AS848" s="321"/>
      <c r="AT848" s="321"/>
      <c r="AU848" s="321"/>
      <c r="AV848" s="321"/>
      <c r="AW848" s="321"/>
      <c r="AX848" s="321"/>
      <c r="AY848">
        <f>COUNTA($C$848)</f>
        <v>1</v>
      </c>
    </row>
    <row r="849" spans="1:51" ht="39.950000000000003" customHeight="1" x14ac:dyDescent="0.15">
      <c r="A849" s="401">
        <v>5</v>
      </c>
      <c r="B849" s="401">
        <v>1</v>
      </c>
      <c r="C849" s="420" t="s">
        <v>761</v>
      </c>
      <c r="D849" s="415"/>
      <c r="E849" s="415"/>
      <c r="F849" s="415"/>
      <c r="G849" s="415"/>
      <c r="H849" s="415"/>
      <c r="I849" s="415"/>
      <c r="J849" s="416" t="s">
        <v>717</v>
      </c>
      <c r="K849" s="417"/>
      <c r="L849" s="417"/>
      <c r="M849" s="417"/>
      <c r="N849" s="417"/>
      <c r="O849" s="417"/>
      <c r="P849" s="317" t="s">
        <v>765</v>
      </c>
      <c r="Q849" s="317"/>
      <c r="R849" s="317"/>
      <c r="S849" s="317"/>
      <c r="T849" s="317"/>
      <c r="U849" s="317"/>
      <c r="V849" s="317"/>
      <c r="W849" s="317"/>
      <c r="X849" s="317"/>
      <c r="Y849" s="318"/>
      <c r="Z849" s="319"/>
      <c r="AA849" s="319"/>
      <c r="AB849" s="320"/>
      <c r="AC849" s="322" t="s">
        <v>80</v>
      </c>
      <c r="AD849" s="323"/>
      <c r="AE849" s="323"/>
      <c r="AF849" s="323"/>
      <c r="AG849" s="323"/>
      <c r="AH849" s="324" t="s">
        <v>717</v>
      </c>
      <c r="AI849" s="325"/>
      <c r="AJ849" s="325"/>
      <c r="AK849" s="325"/>
      <c r="AL849" s="326" t="s">
        <v>717</v>
      </c>
      <c r="AM849" s="327"/>
      <c r="AN849" s="327"/>
      <c r="AO849" s="328"/>
      <c r="AP849" s="321" t="s">
        <v>717</v>
      </c>
      <c r="AQ849" s="321"/>
      <c r="AR849" s="321"/>
      <c r="AS849" s="321"/>
      <c r="AT849" s="321"/>
      <c r="AU849" s="321"/>
      <c r="AV849" s="321"/>
      <c r="AW849" s="321"/>
      <c r="AX849" s="321"/>
      <c r="AY849">
        <f>COUNTA($C$849)</f>
        <v>1</v>
      </c>
    </row>
    <row r="850" spans="1:51" ht="39.950000000000003" customHeight="1" x14ac:dyDescent="0.15">
      <c r="A850" s="401">
        <v>6</v>
      </c>
      <c r="B850" s="401">
        <v>1</v>
      </c>
      <c r="C850" s="420" t="s">
        <v>762</v>
      </c>
      <c r="D850" s="415"/>
      <c r="E850" s="415"/>
      <c r="F850" s="415"/>
      <c r="G850" s="415"/>
      <c r="H850" s="415"/>
      <c r="I850" s="415"/>
      <c r="J850" s="416">
        <v>3010001028689</v>
      </c>
      <c r="K850" s="417"/>
      <c r="L850" s="417"/>
      <c r="M850" s="417"/>
      <c r="N850" s="417"/>
      <c r="O850" s="417"/>
      <c r="P850" s="421" t="s">
        <v>763</v>
      </c>
      <c r="Q850" s="317"/>
      <c r="R850" s="317"/>
      <c r="S850" s="317"/>
      <c r="T850" s="317"/>
      <c r="U850" s="317"/>
      <c r="V850" s="317"/>
      <c r="W850" s="317"/>
      <c r="X850" s="317"/>
      <c r="Y850" s="318">
        <v>1</v>
      </c>
      <c r="Z850" s="319"/>
      <c r="AA850" s="319"/>
      <c r="AB850" s="320"/>
      <c r="AC850" s="322" t="s">
        <v>788</v>
      </c>
      <c r="AD850" s="323"/>
      <c r="AE850" s="323"/>
      <c r="AF850" s="323"/>
      <c r="AG850" s="323"/>
      <c r="AH850" s="324" t="s">
        <v>783</v>
      </c>
      <c r="AI850" s="325"/>
      <c r="AJ850" s="325"/>
      <c r="AK850" s="325"/>
      <c r="AL850" s="326" t="s">
        <v>783</v>
      </c>
      <c r="AM850" s="327"/>
      <c r="AN850" s="327"/>
      <c r="AO850" s="328"/>
      <c r="AP850" s="321" t="s">
        <v>717</v>
      </c>
      <c r="AQ850" s="321"/>
      <c r="AR850" s="321"/>
      <c r="AS850" s="321"/>
      <c r="AT850" s="321"/>
      <c r="AU850" s="321"/>
      <c r="AV850" s="321"/>
      <c r="AW850" s="321"/>
      <c r="AX850" s="321"/>
      <c r="AY850">
        <f>COUNTA($C$850)</f>
        <v>1</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9.950000000000003" customHeight="1" x14ac:dyDescent="0.15">
      <c r="A878" s="401">
        <v>1</v>
      </c>
      <c r="B878" s="401">
        <v>1</v>
      </c>
      <c r="C878" s="420" t="s">
        <v>772</v>
      </c>
      <c r="D878" s="415"/>
      <c r="E878" s="415"/>
      <c r="F878" s="415"/>
      <c r="G878" s="415"/>
      <c r="H878" s="415"/>
      <c r="I878" s="415"/>
      <c r="J878" s="416">
        <v>1010005018556</v>
      </c>
      <c r="K878" s="417"/>
      <c r="L878" s="417"/>
      <c r="M878" s="417"/>
      <c r="N878" s="417"/>
      <c r="O878" s="417"/>
      <c r="P878" s="421" t="s">
        <v>773</v>
      </c>
      <c r="Q878" s="317"/>
      <c r="R878" s="317"/>
      <c r="S878" s="317"/>
      <c r="T878" s="317"/>
      <c r="U878" s="317"/>
      <c r="V878" s="317"/>
      <c r="W878" s="317"/>
      <c r="X878" s="317"/>
      <c r="Y878" s="318">
        <v>4</v>
      </c>
      <c r="Z878" s="319"/>
      <c r="AA878" s="319"/>
      <c r="AB878" s="320"/>
      <c r="AC878" s="322" t="s">
        <v>774</v>
      </c>
      <c r="AD878" s="323"/>
      <c r="AE878" s="323"/>
      <c r="AF878" s="323"/>
      <c r="AG878" s="323"/>
      <c r="AH878" s="418" t="s">
        <v>406</v>
      </c>
      <c r="AI878" s="419"/>
      <c r="AJ878" s="419"/>
      <c r="AK878" s="419"/>
      <c r="AL878" s="326" t="s">
        <v>406</v>
      </c>
      <c r="AM878" s="327"/>
      <c r="AN878" s="327"/>
      <c r="AO878" s="328"/>
      <c r="AP878" s="321" t="s">
        <v>406</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9.950000000000003" customHeight="1" x14ac:dyDescent="0.15">
      <c r="A1110" s="401">
        <v>1</v>
      </c>
      <c r="B1110" s="401">
        <v>1</v>
      </c>
      <c r="C1110" s="887"/>
      <c r="D1110" s="887"/>
      <c r="E1110" s="262" t="s">
        <v>783</v>
      </c>
      <c r="F1110" s="886"/>
      <c r="G1110" s="886"/>
      <c r="H1110" s="886"/>
      <c r="I1110" s="886"/>
      <c r="J1110" s="416" t="s">
        <v>783</v>
      </c>
      <c r="K1110" s="417"/>
      <c r="L1110" s="417"/>
      <c r="M1110" s="417"/>
      <c r="N1110" s="417"/>
      <c r="O1110" s="417"/>
      <c r="P1110" s="421" t="s">
        <v>783</v>
      </c>
      <c r="Q1110" s="317"/>
      <c r="R1110" s="317"/>
      <c r="S1110" s="317"/>
      <c r="T1110" s="317"/>
      <c r="U1110" s="317"/>
      <c r="V1110" s="317"/>
      <c r="W1110" s="317"/>
      <c r="X1110" s="317"/>
      <c r="Y1110" s="318" t="s">
        <v>783</v>
      </c>
      <c r="Z1110" s="319"/>
      <c r="AA1110" s="319"/>
      <c r="AB1110" s="320"/>
      <c r="AC1110" s="322"/>
      <c r="AD1110" s="323"/>
      <c r="AE1110" s="323"/>
      <c r="AF1110" s="323"/>
      <c r="AG1110" s="323"/>
      <c r="AH1110" s="324" t="s">
        <v>783</v>
      </c>
      <c r="AI1110" s="325"/>
      <c r="AJ1110" s="325"/>
      <c r="AK1110" s="325"/>
      <c r="AL1110" s="326" t="s">
        <v>783</v>
      </c>
      <c r="AM1110" s="327"/>
      <c r="AN1110" s="327"/>
      <c r="AO1110" s="328"/>
      <c r="AP1110" s="321" t="s">
        <v>775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9:AO879">
    <cfRule type="expression" dxfId="1961" priority="2071">
      <formula>IF(AND(AL879&gt;=0, RIGHT(TEXT(AL879,"0.#"),1)&lt;&gt;"."),TRUE,FALSE)</formula>
    </cfRule>
    <cfRule type="expression" dxfId="1960" priority="2072">
      <formula>IF(AND(AL879&gt;=0, RIGHT(TEXT(AL879,"0.#"),1)="."),TRUE,FALSE)</formula>
    </cfRule>
    <cfRule type="expression" dxfId="1959" priority="2073">
      <formula>IF(AND(AL879&lt;0, RIGHT(TEXT(AL879,"0.#"),1)&lt;&gt;"."),TRUE,FALSE)</formula>
    </cfRule>
    <cfRule type="expression" dxfId="1958" priority="2074">
      <formula>IF(AND(AL879&lt;0, RIGHT(TEXT(AL879,"0.#"),1)="."),TRUE,FALSE)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78:AO878">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50" man="1"/>
    <brk id="699" max="50" man="1"/>
    <brk id="727" max="50" man="1"/>
    <brk id="747"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5" sqref="G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745</v>
      </c>
      <c r="M2" s="13" t="str">
        <f>IF(L2="","",K2)</f>
        <v>社会保障</v>
      </c>
      <c r="N2" s="13" t="str">
        <f>IF(M2="","",IF(N1&lt;&gt;"",CONCATENATE(N1,"、",M2),M2))</f>
        <v>社会保障</v>
      </c>
      <c r="O2" s="13"/>
      <c r="P2" s="12" t="s">
        <v>74</v>
      </c>
      <c r="Q2" s="17" t="s">
        <v>745</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745</v>
      </c>
      <c r="R4" s="13" t="str">
        <f t="shared" si="3"/>
        <v>補助</v>
      </c>
      <c r="S4" s="13" t="str">
        <f t="shared" si="4"/>
        <v>直接実施、補助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t="s">
        <v>745</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9"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生形 哲也(ubukata-tetsuya00)</dc:creator>
  <cp:lastModifiedBy>厚生労働省ネットワークシステム</cp:lastModifiedBy>
  <cp:lastPrinted>2021-06-01T09:37:58Z</cp:lastPrinted>
  <dcterms:created xsi:type="dcterms:W3CDTF">2012-03-13T00:50:25Z</dcterms:created>
  <dcterms:modified xsi:type="dcterms:W3CDTF">2021-06-03T05:59:40Z</dcterms:modified>
</cp:coreProperties>
</file>