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雇均\点検対象\提出用\"/>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02" i="3" l="1"/>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45" i="3"/>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<sst xmlns="http://schemas.openxmlformats.org/spreadsheetml/2006/main" count="3115" uniqueCount="782">
  <si>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</si>
  <si>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</si>
  <si>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</si>
  <si>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</si>
  <si>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</si>
  <si>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</si>
  <si>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</si>
  <si>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</si>
  <si>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</si>
  <si>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</si>
  <si>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</si>
  <si>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</si>
  <si>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</si>
  <si>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</si>
  <si>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</si>
  <si>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</si>
  <si>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</si>
  <si>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</si>
  <si>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</si>
  <si>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</si>
  <si>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</si>
  <si>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</si>
  <si>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</si>
  <si>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</si>
  <si>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</si>
  <si>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</si>
  <si>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</si>
  <si>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</si>
  <si>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</si>
  <si>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</si>
  <si>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</si>
  <si>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</si>
  <si>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</si>
  <si>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</si>
  <si>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</si>
  <si>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</si>
  <si>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</si>
  <si>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</si>
  <si>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</si>
  <si>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</si>
  <si>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</si>
  <si>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</si>
  <si>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</si>
  <si>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</si>
  <si>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</si>
  <si>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</si>
  <si>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</si>
  <si>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</si>
  <si>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</si>
  <si>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</si>
  <si>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</si>
  <si>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</si>
  <si>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</si>
  <si>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</si>
  <si>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</si>
  <si>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</si>
  <si>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</si>
  <si>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</si>
  <si>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</si>
  <si>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</si>
  <si>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</si>
  <si>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</si>
  <si>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</si>
  <si>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</si>
  <si>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</si>
  <si>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</si>
  <si>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</si>
  <si>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</si>
  <si>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</si>
  <si>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</si>
  <si>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</si>
  <si>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</si>
  <si>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</si>
  <si>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</si>
  <si>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</si>
  <si>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</si>
  <si>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</si>
  <si>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</si>
  <si>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</si>
  <si>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</si>
  <si>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</si>
  <si>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</si>
  <si>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</si>
  <si>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</si>
  <si>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</si>
  <si>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</si>
  <si>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</si>
  <si>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</si>
  <si>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</si>
  <si>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</si>
  <si>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</si>
  <si>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</si>
  <si>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</si>
  <si>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</si>
  <si>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</si>
  <si>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</si>
  <si>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</si>
  <si>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</si>
  <si>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</si>
  <si>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</si>
  <si>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</si>
  <si>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</si>
  <si>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</si>
  <si>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</si>
  <si>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</si>
  <si>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</si>
  <si>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</si>
  <si>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</si>
  <si>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</si>
  <si>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</si>
  <si>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</si>
  <si>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</si>
  <si>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</si>
  <si>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</si>
  <si>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</si>
  <si>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</si>
  <si>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</si>
  <si>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</si>
  <si>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</si>
  <si>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</si>
  <si>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</si>
  <si>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</si>
  <si>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</si>
  <si>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</si>
  <si>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</si>
  <si>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</si>
  <si>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</si>
  <si>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</si>
  <si>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</si>
  <si>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</si>
  <si>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</si>
  <si>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</si>
  <si>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</si>
  <si>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</si>
  <si>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</si>
  <si>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</si>
  <si>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</si>
  <si>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</si>
  <si>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</si>
  <si>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</si>
  <si>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</si>
  <si>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</si>
  <si>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</si>
  <si>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</si>
  <si>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</si>
  <si>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</si>
  <si>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</si>
  <si>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</si>
  <si>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</si>
  <si>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</si>
  <si>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</si>
  <si>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</si>
  <si>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</si>
  <si>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</si>
  <si>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</si>
  <si>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</si>
  <si>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</si>
  <si>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</si>
  <si>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</si>
  <si>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</si>
  <si>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</si>
  <si>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</si>
  <si>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</si>
  <si>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</si>
  <si>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</si>
  <si>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</si>
  <si>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</si>
  <si>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</si>
  <si>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</si>
  <si>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</si>
  <si>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</si>
  <si>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</si>
  <si>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</si>
  <si>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</si>
  <si>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</si>
  <si>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</si>
  <si>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</si>
  <si>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</si>
  <si>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</si>
  <si>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</si>
  <si>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</si>
  <si>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</si>
  <si>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</si>
  <si>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</si>
  <si>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</si>
  <si>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</si>
  <si>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</si>
  <si>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</si>
  <si>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</si>
  <si>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</si>
  <si>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</si>
  <si>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</si>
  <si>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</si>
  <si>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</si>
  <si>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</si>
  <si>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</si>
  <si>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</si>
  <si>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</si>
  <si>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</si>
  <si>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</si>
  <si>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</si>
  <si>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</si>
  <si>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</si>
  <si>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</si>
  <si>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</si>
  <si>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</si>
  <si>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</si>
  <si>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</si>
  <si>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</si>
  <si>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</si>
  <si>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</si>
  <si>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</si>
  <si>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</si>
  <si>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</si>
  <si>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</si>
  <si>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</si>
  <si>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</si>
  <si>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</si>
  <si>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</si>
  <si>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</si>
  <si>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</si>
  <si>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</si>
  <si>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</si>
  <si>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</si>
  <si>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</si>
  <si>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</si>
  <si>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</si>
  <si>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</si>
  <si>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</si>
  <si>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</si>
  <si>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</si>
  <si>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</si>
  <si>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</si>
  <si>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</si>
  <si>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</si>
  <si>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</si>
  <si>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</si>
  <si>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</si>
  <si>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</si>
  <si>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</si>
  <si>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</si>
  <si>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</si>
  <si>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</si>
  <si>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</si>
  <si>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</si>
  <si>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</si>
  <si>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</si>
  <si>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</si>
  <si>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</si>
  <si>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</si>
  <si>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</si>
  <si>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</si>
  <si>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</si>
  <si>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</si>
  <si>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</si>
  <si>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</si>
  <si>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</si>
  <si>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</si>
  <si>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</si>
  <si>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</si>
  <si>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</si>
  <si>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</si>
  <si>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</si>
  <si>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</si>
  <si>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</si>
  <si>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</si>
  <si>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</si>
  <si>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</si>
  <si>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</si>
  <si>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</si>
  <si>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</si>
  <si>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</si>
  <si>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</si>
  <si>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</si>
  <si>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</si>
  <si>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</si>
  <si>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</si>
  <si>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</si>
  <si>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</si>
  <si>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</si>
  <si>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</si>
  <si>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</si>
  <si>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</si>
  <si>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</si>
  <si>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</si>
  <si>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</si>
  <si>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</si>
  <si>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</si>
  <si>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</si>
  <si>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</si>
  <si>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</si>
  <si>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</si>
  <si>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</si>
  <si>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</si>
  <si>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</si>
  <si>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</si>
  <si>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</si>
  <si>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</si>
  <si>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</si>
  <si>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</si>
  <si>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</si>
  <si>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</si>
  <si>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</si>
  <si>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</si>
  <si>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</si>
  <si>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</si>
  <si>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</si>
  <si>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</si>
  <si>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</si>
  <si>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</si>
  <si>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</si>
  <si>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</si>
  <si>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</si>
  <si>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</si>
  <si>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</si>
  <si>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</si>
  <si>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</si>
  <si>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</si>
  <si>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</si>
  <si>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</si>
  <si>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</si>
  <si>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</si>
  <si>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</si>
  <si>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</si>
  <si>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</si>
  <si>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</si>
  <si>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</si>
  <si>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</si>
  <si>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</si>
  <si>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</si>
  <si>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</si>
  <si>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</si>
  <si>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</si>
  <si>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</si>
  <si>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</si>
  <si>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</si>
  <si>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</si>
  <si>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</si>
  <si>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</si>
  <si>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</si>
  <si>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</si>
  <si>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</si>
  <si>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</si>
  <si>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</si>
  <si>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</si>
  <si>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</si>
  <si>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</si>
  <si>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</si>
  <si>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</si>
  <si>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</si>
  <si>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</si>
  <si>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</si>
  <si>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</si>
  <si>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</si>
  <si>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</si>
  <si>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</si>
  <si>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</si>
  <si>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</si>
  <si>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</si>
  <si>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</si>
  <si>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</si>
  <si>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</si>
  <si>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</si>
  <si>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</si>
  <si>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</si>
  <si>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</si>
  <si>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</si>
  <si>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</si>
  <si>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</si>
  <si>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</si>
  <si>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</si>
  <si>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</si>
  <si>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</si>
  <si>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</si>
  <si>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</si>
  <si>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</si>
  <si>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</si>
  <si>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</si>
  <si>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</si>
  <si>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</si>
  <si>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</si>
  <si>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</si>
  <si>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</si>
  <si>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</si>
  <si>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</si>
  <si>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</si>
  <si>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</si>
  <si>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</si>
  <si>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</si>
  <si>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</si>
  <si>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</si>
  <si>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</si>
  <si>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</si>
  <si>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</si>
  <si>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</si>
  <si>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</si>
  <si>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</si>
  <si>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</si>
  <si>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</si>
  <si>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</si>
  <si>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</si>
  <si>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</si>
  <si>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</si>
  <si>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</si>
  <si>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</si>
  <si>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</si>
  <si>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</si>
  <si>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</si>
  <si>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</si>
  <si>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</si>
  <si>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</si>
  <si>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</si>
  <si>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</si>
  <si>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</si>
  <si>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</si>
  <si>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</si>
  <si>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</si>
  <si>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</si>
  <si>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</si>
  <si>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</si>
  <si>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</si>
  <si>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</si>
  <si>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</si>
  <si>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</si>
  <si>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</si>
  <si>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</si>
  <si>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</si>
  <si>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</si>
  <si>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</si>
  <si>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</si>
  <si>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</si>
  <si>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</si>
  <si>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</si>
  <si>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</si>
  <si>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</si>
  <si>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</si>
  <si>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</si>
  <si>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</si>
  <si>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</si>
  <si>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</si>
  <si>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</si>
  <si>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</si>
  <si>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</si>
  <si>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</si>
  <si>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</si>
  <si>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</si>
  <si>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</si>
  <si>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</si>
  <si>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</si>
  <si>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</si>
  <si>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</si>
  <si>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</si>
  <si>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</si>
  <si>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</si>
  <si>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</si>
  <si>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</si>
  <si>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</si>
  <si>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</si>
  <si>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</si>
  <si>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</si>
  <si>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</si>
  <si>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</si>
  <si>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</si>
  <si>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</si>
  <si>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</si>
  <si>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</si>
  <si>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</si>
  <si>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</si>
  <si>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</si>
  <si>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</si>
  <si>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</si>
  <si>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</si>
  <si>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</si>
  <si>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</si>
  <si>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</si>
  <si>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</si>
  <si>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</si>
  <si>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</si>
  <si>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</si>
  <si>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</si>
  <si>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</si>
  <si>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</si>
  <si>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</si>
  <si>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</si>
  <si>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</si>
  <si>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</si>
  <si>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</si>
  <si>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</si>
  <si>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</si>
  <si>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</si>
  <si>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</si>
  <si>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</si>
  <si>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</si>
  <si>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</si>
  <si>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</si>
  <si>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</si>
  <si>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</si>
  <si>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</si>
  <si>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</si>
  <si>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</si>
  <si>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</si>
  <si>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</si>
  <si>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</si>
  <si>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</si>
  <si>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</si>
  <si>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</si>
  <si>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</si>
  <si>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</si>
  <si>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</si>
  <si>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</si>
  <si>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</si>
  <si>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</si>
  <si>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</si>
  <si>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</si>
  <si>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</si>
  <si>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</si>
  <si>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</si>
  <si>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</si>
  <si>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</si>
  <si>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</si>
  <si>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</si>
  <si>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</si>
  <si>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</si>
  <si>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</si>
  <si>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</si>
  <si>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</si>
  <si>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</si>
  <si>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</si>
  <si>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</si>
  <si>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</si>
  <si>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</si>
  <si>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</si>
  <si>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</si>
  <si>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</si>
  <si>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</si>
  <si>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</si>
  <si>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</si>
  <si>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</si>
  <si>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</si>
  <si>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</si>
  <si>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</si>
  <si>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</si>
  <si>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</si>
  <si>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</si>
  <si>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</si>
  <si>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</si>
  <si>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</si>
  <si>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</si>
  <si>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</si>
  <si>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</si>
  <si>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</si>
  <si>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</si>
  <si>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</si>
  <si>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</si>
  <si>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</si>
  <si>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</si>
  <si>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</si>
  <si>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</si>
  <si>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</si>
  <si>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</si>
  <si>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</si>
  <si>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</si>
  <si>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</si>
  <si>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</si>
  <si>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</si>
  <si>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</si>
  <si>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</si>
  <si>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</si>
  <si>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</si>
  <si>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</si>
  <si>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</si>
  <si>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</si>
  <si>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</si>
  <si>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</si>
  <si>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</si>
  <si>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</si>
  <si>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</si>
  <si>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</si>
  <si>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</si>
  <si>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</si>
  <si>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</si>
  <si>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</si>
  <si>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</si>
  <si>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</si>
  <si>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</si>
  <si>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</si>
  <si>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</si>
  <si>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</si>
  <si>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</si>
  <si>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</si>
  <si>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</si>
  <si>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</si>
  <si>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</si>
  <si>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</si>
  <si>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</si>
  <si>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</si>
  <si>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</si>
  <si>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</si>
  <si>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</si>
  <si>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</si>
  <si>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</si>
  <si>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</si>
  <si>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</si>
  <si>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</si>
  <si>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</si>
  <si>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</si>
  <si>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</si>
  <si>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</si>
  <si>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</si>
  <si>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</si>
  <si>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</si>
  <si>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</si>
  <si>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</si>
  <si>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</si>
  <si>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</si>
  <si>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</si>
  <si>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</si>
  <si>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</si>
  <si>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</si>
  <si>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</si>
  <si>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</si>
  <si>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</si>
  <si>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</si>
  <si>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</si>
  <si>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</si>
  <si>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</si>
  <si>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</si>
  <si>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</si>
  <si>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</si>
  <si>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</si>
  <si>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</si>
  <si>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</si>
  <si>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</si>
  <si>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</si>
  <si>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</si>
  <si>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</si>
  <si>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</si>
  <si>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</si>
  <si>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</si>
  <si>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</si>
  <si>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</si>
  <si>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</si>
  <si>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</si>
  <si>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</si>
  <si>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</si>
  <si>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</si>
  <si>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</si>
  <si>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</si>
  <si>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</si>
  <si>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</si>
  <si>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</si>
  <si>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</si>
  <si>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</si>
  <si>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</si>
  <si>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</si>
  <si>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</si>
  <si>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</si>
  <si>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</si>
  <si>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</si>
  <si>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</si>
  <si>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</si>
  <si>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</si>
  <si>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</si>
  <si>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</si>
  <si>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</si>
  <si>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</si>
  <si>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</si>
  <si>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</si>
  <si>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</si>
  <si>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</si>
  <si>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</si>
  <si>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</si>
  <si>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</si>
  <si>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</si>
  <si>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</si>
  <si>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</si>
  <si>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</si>
  <si>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</si>
  <si>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</si>
  <si>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</si>
  <si>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</si>
  <si>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</si>
  <si>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</si>
  <si>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</si>
  <si>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</si>
  <si>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</si>
  <si>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</si>
  <si>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</si>
  <si>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</si>
  <si>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</si>
  <si>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</si>
  <si>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</si>
  <si>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</si>
  <si>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</si>
  <si>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</si>
  <si>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</si>
  <si>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</si>
  <si>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</si>
  <si>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</si>
  <si>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</si>
  <si>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</si>
  <si>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</si>
  <si>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</si>
  <si>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</si>
  <si>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</si>
  <si>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雇用環境・均等局</t>
  </si>
  <si>
    <t>職業生活両立課長
佐藤　俊</t>
  </si>
  <si>
    <t>令和元年度</t>
  </si>
  <si>
    <t>職業生活両立課</t>
  </si>
  <si>
    <t>雇用保険法第62条第１項第５号</t>
  </si>
  <si>
    <t xml:space="preserve"> -  </t>
  </si>
  <si>
    <t xml:space="preserve">新型コロナウイルス感染症に係る小学校等の臨時休業等により仕事を休まざるをえなくなった保護者である労働者の休暇取得等を支援するため、新型コロナウイルス感染症による小学校休業等対応助成金・支援金を支給する。
</t>
  </si>
  <si>
    <t xml:space="preserve">新型コロナウイルス感染症に係る小学校等の臨時休業等により、子どもの世話を行うことが必要となった労働者等に対し、有給（賃金全額支給）の休暇（労働基準法上の年次有給休暇を除く）を取得させた事業主又は個人で委託を受けて仕事をする者に対して助成金・支援金を支給する。
また、当該制度に係る相談を受け付けるコールセンターを運営するとともに、申請書の受付及び一次審査を行う受付センターを運営することにより、相談体制及び支給体制整備を図る。
</t>
  </si>
  <si>
    <t>-</t>
  </si>
  <si>
    <t>－</t>
  </si>
  <si>
    <t>本事業は、令和２年２月27日に発表された小学校等の臨時休業に係る政府の要請により、小学校等の臨時休業の期間中に子どもの世話をするために仕事を休まざるを得ない労働者等の所得の減少に対応するために緊急に措置されたものであり、あらかじめ定量的な指標の設定はできない。</t>
  </si>
  <si>
    <t>申請から平均２週間以内に支給決定を行うこと</t>
  </si>
  <si>
    <t>申請から支給決定までの平均期間</t>
  </si>
  <si>
    <t>週間</t>
  </si>
  <si>
    <t>支給決定金額</t>
  </si>
  <si>
    <t>千円</t>
  </si>
  <si>
    <t>支給決定金額／支給決定件数</t>
    <phoneticPr fontId="5"/>
  </si>
  <si>
    <t>　X　/　Y</t>
    <phoneticPr fontId="5"/>
  </si>
  <si>
    <t>209/6</t>
  </si>
  <si>
    <t>Ⅴ－３　労働者等の特性に応じた雇用の安定・促進を図ること</t>
  </si>
  <si>
    <t>Ⅴ－３－１　高齢者・障害者・若年者等の雇用の安定・促進を図ること</t>
  </si>
  <si>
    <t>○</t>
  </si>
  <si>
    <t>57,456,836/173,357</t>
    <phoneticPr fontId="5"/>
  </si>
  <si>
    <t>新型コロナウイルス感染症による小学校等の休業に伴い、就労が困難な保護者の支援が必要であり、国民生活や社会のニーズを反映している。</t>
    <rPh sb="0" eb="2">
      <t>シンガタ</t>
    </rPh>
    <rPh sb="9" eb="12">
      <t>カンセンショウ</t>
    </rPh>
    <rPh sb="15" eb="18">
      <t>ショウガッコウ</t>
    </rPh>
    <rPh sb="18" eb="19">
      <t>トウ</t>
    </rPh>
    <rPh sb="20" eb="22">
      <t>キュウギョウ</t>
    </rPh>
    <rPh sb="23" eb="24">
      <t>トモナ</t>
    </rPh>
    <rPh sb="26" eb="28">
      <t>シュウロウ</t>
    </rPh>
    <rPh sb="29" eb="31">
      <t>コンナン</t>
    </rPh>
    <rPh sb="32" eb="35">
      <t>ホゴシャ</t>
    </rPh>
    <rPh sb="36" eb="38">
      <t>シエン</t>
    </rPh>
    <rPh sb="39" eb="41">
      <t>ヒツヨウ</t>
    </rPh>
    <rPh sb="45" eb="47">
      <t>コクミン</t>
    </rPh>
    <rPh sb="47" eb="49">
      <t>セイカツ</t>
    </rPh>
    <rPh sb="50" eb="52">
      <t>シャカイ</t>
    </rPh>
    <rPh sb="57" eb="59">
      <t>ハンエイ</t>
    </rPh>
    <phoneticPr fontId="5"/>
  </si>
  <si>
    <t>新型コロナウイルス感染症による小学校等の休業に対応するために緊急的に措置された事業であり、国が実施すべき事業である。</t>
    <rPh sb="0" eb="2">
      <t>シンガタ</t>
    </rPh>
    <rPh sb="9" eb="12">
      <t>カンセンショウ</t>
    </rPh>
    <rPh sb="15" eb="18">
      <t>ショウガッコウ</t>
    </rPh>
    <rPh sb="18" eb="19">
      <t>トウ</t>
    </rPh>
    <rPh sb="20" eb="22">
      <t>キュウギョウ</t>
    </rPh>
    <rPh sb="23" eb="25">
      <t>タイオウ</t>
    </rPh>
    <rPh sb="30" eb="32">
      <t>キンキュウ</t>
    </rPh>
    <rPh sb="32" eb="33">
      <t>テキ</t>
    </rPh>
    <rPh sb="34" eb="36">
      <t>ソチ</t>
    </rPh>
    <rPh sb="39" eb="41">
      <t>ジギョウ</t>
    </rPh>
    <rPh sb="45" eb="46">
      <t>クニ</t>
    </rPh>
    <rPh sb="47" eb="49">
      <t>ジッシ</t>
    </rPh>
    <rPh sb="52" eb="54">
      <t>ジギョウ</t>
    </rPh>
    <phoneticPr fontId="5"/>
  </si>
  <si>
    <t>‐</t>
  </si>
  <si>
    <t>無</t>
  </si>
  <si>
    <t>有</t>
  </si>
  <si>
    <t>助成金・支援金の申請に係る相談及び申請書の受付・審査体制を緊急に整備する必要があったため、コールセンター及び受付・一次審査を行う受付センターの委託について、随意契約（緊急随契）で契約を締結した。</t>
    <rPh sb="0" eb="3">
      <t>ジョセイキン</t>
    </rPh>
    <rPh sb="4" eb="7">
      <t>シエンキン</t>
    </rPh>
    <rPh sb="8" eb="10">
      <t>シンセイ</t>
    </rPh>
    <rPh sb="11" eb="12">
      <t>カカ</t>
    </rPh>
    <rPh sb="13" eb="15">
      <t>ソウダン</t>
    </rPh>
    <rPh sb="15" eb="16">
      <t>オヨ</t>
    </rPh>
    <rPh sb="17" eb="20">
      <t>シンセイショ</t>
    </rPh>
    <rPh sb="21" eb="23">
      <t>ウケツケ</t>
    </rPh>
    <rPh sb="24" eb="26">
      <t>シンサ</t>
    </rPh>
    <rPh sb="26" eb="28">
      <t>タイセイ</t>
    </rPh>
    <rPh sb="29" eb="31">
      <t>キンキュウ</t>
    </rPh>
    <rPh sb="32" eb="34">
      <t>セイビ</t>
    </rPh>
    <rPh sb="36" eb="38">
      <t>ヒツヨウ</t>
    </rPh>
    <rPh sb="52" eb="53">
      <t>オヨ</t>
    </rPh>
    <rPh sb="54" eb="56">
      <t>ウケツケ</t>
    </rPh>
    <rPh sb="57" eb="59">
      <t>イチジ</t>
    </rPh>
    <rPh sb="59" eb="61">
      <t>シンサ</t>
    </rPh>
    <rPh sb="62" eb="63">
      <t>オコナ</t>
    </rPh>
    <rPh sb="64" eb="66">
      <t>ウケツケ</t>
    </rPh>
    <rPh sb="71" eb="73">
      <t>イタク</t>
    </rPh>
    <rPh sb="78" eb="80">
      <t>ズイイ</t>
    </rPh>
    <rPh sb="80" eb="82">
      <t>ケイヤク</t>
    </rPh>
    <rPh sb="83" eb="85">
      <t>キンキュウ</t>
    </rPh>
    <rPh sb="85" eb="87">
      <t>ズイケイ</t>
    </rPh>
    <rPh sb="89" eb="91">
      <t>ケイヤク</t>
    </rPh>
    <rPh sb="92" eb="94">
      <t>テイケツ</t>
    </rPh>
    <phoneticPr fontId="5"/>
  </si>
  <si>
    <t>本事業は、事業主から徴収した雇用保険料、その他一般財源を原資として、新型コロナウイルス感染症による学校の臨時休業等に伴い、仕事を休まざるを得ない保護者に対し、正規雇用・非正規雇用を問わずに特別な休暇を与えた事業主等に給付するものであり、受益者との負担関係は妥当である。</t>
    <rPh sb="0" eb="1">
      <t>ホン</t>
    </rPh>
    <rPh sb="1" eb="3">
      <t>ジギョウ</t>
    </rPh>
    <rPh sb="5" eb="8">
      <t>ジギョウヌシ</t>
    </rPh>
    <rPh sb="10" eb="12">
      <t>チョウシュウ</t>
    </rPh>
    <rPh sb="14" eb="16">
      <t>コヨウ</t>
    </rPh>
    <phoneticPr fontId="5"/>
  </si>
  <si>
    <t>本事業による支給決定額は、支給要件として設定している事業主の取組内容に応じた適切な金額を設定している。</t>
    <rPh sb="0" eb="1">
      <t>ホン</t>
    </rPh>
    <rPh sb="1" eb="3">
      <t>ジギョウ</t>
    </rPh>
    <rPh sb="6" eb="8">
      <t>シキュウ</t>
    </rPh>
    <rPh sb="8" eb="10">
      <t>ケッテイ</t>
    </rPh>
    <rPh sb="10" eb="11">
      <t>ガク</t>
    </rPh>
    <rPh sb="13" eb="15">
      <t>シキュウ</t>
    </rPh>
    <rPh sb="15" eb="17">
      <t>ヨウケン</t>
    </rPh>
    <rPh sb="20" eb="22">
      <t>セッテイ</t>
    </rPh>
    <rPh sb="26" eb="29">
      <t>ジギョウヌシ</t>
    </rPh>
    <rPh sb="30" eb="32">
      <t>トリクミ</t>
    </rPh>
    <rPh sb="32" eb="34">
      <t>ナイヨウ</t>
    </rPh>
    <rPh sb="35" eb="36">
      <t>オウ</t>
    </rPh>
    <rPh sb="38" eb="40">
      <t>テキセツ</t>
    </rPh>
    <rPh sb="41" eb="43">
      <t>キンガク</t>
    </rPh>
    <rPh sb="44" eb="46">
      <t>セッテイ</t>
    </rPh>
    <phoneticPr fontId="5"/>
  </si>
  <si>
    <t>本事業は、事業主等に支給する助成金及び助成金の支給に必要な事務費で構成されており、必要最低限のものとなっている。</t>
    <rPh sb="0" eb="1">
      <t>ホン</t>
    </rPh>
    <rPh sb="1" eb="3">
      <t>ジギョウ</t>
    </rPh>
    <rPh sb="5" eb="8">
      <t>ジギョウヌシ</t>
    </rPh>
    <rPh sb="8" eb="9">
      <t>トウ</t>
    </rPh>
    <rPh sb="10" eb="12">
      <t>シキュウ</t>
    </rPh>
    <rPh sb="14" eb="17">
      <t>ジョセイキン</t>
    </rPh>
    <rPh sb="17" eb="18">
      <t>オヨ</t>
    </rPh>
    <rPh sb="19" eb="22">
      <t>ジョセイキン</t>
    </rPh>
    <rPh sb="23" eb="25">
      <t>シキュウ</t>
    </rPh>
    <rPh sb="26" eb="28">
      <t>ヒツヨウ</t>
    </rPh>
    <rPh sb="29" eb="32">
      <t>ジムヒ</t>
    </rPh>
    <rPh sb="33" eb="35">
      <t>コウセイ</t>
    </rPh>
    <rPh sb="41" eb="43">
      <t>ヒツヨウ</t>
    </rPh>
    <rPh sb="43" eb="46">
      <t>サイテイゲン</t>
    </rPh>
    <phoneticPr fontId="5"/>
  </si>
  <si>
    <t>【随意契約（緊急随契）】</t>
    <phoneticPr fontId="5"/>
  </si>
  <si>
    <t>A.事業主又は個人で委託を受けて仕事をする者</t>
    <phoneticPr fontId="5"/>
  </si>
  <si>
    <t>B.（株）アイネットサポート</t>
    <phoneticPr fontId="5"/>
  </si>
  <si>
    <t>給付金</t>
    <phoneticPr fontId="5"/>
  </si>
  <si>
    <t>小学校の臨時休業にともなう保護者の休暇取得支援</t>
    <phoneticPr fontId="5"/>
  </si>
  <si>
    <t>委託費</t>
    <phoneticPr fontId="5"/>
  </si>
  <si>
    <t>C.（株）エヌ・ティ・ティマーケティングアクト</t>
    <phoneticPr fontId="5"/>
  </si>
  <si>
    <t>D.トランス・コスモス（株）</t>
    <phoneticPr fontId="5"/>
  </si>
  <si>
    <t>E.アデコ（株）</t>
    <phoneticPr fontId="5"/>
  </si>
  <si>
    <t>コールセンターの設置・運営</t>
    <rPh sb="8" eb="10">
      <t>セッチ</t>
    </rPh>
    <phoneticPr fontId="5"/>
  </si>
  <si>
    <t>コールセンターの設置・運営</t>
    <phoneticPr fontId="5"/>
  </si>
  <si>
    <t>受付センターの設置・運営</t>
    <rPh sb="7" eb="9">
      <t>セッチ</t>
    </rPh>
    <rPh sb="10" eb="12">
      <t>ウンエイ</t>
    </rPh>
    <phoneticPr fontId="5"/>
  </si>
  <si>
    <t>受付センターの設置・運営</t>
    <phoneticPr fontId="5"/>
  </si>
  <si>
    <t>政策目標の達成手段として位置づけられ、優先度の高い事業である。</t>
    <rPh sb="0" eb="2">
      <t>セイサク</t>
    </rPh>
    <rPh sb="2" eb="4">
      <t>モクヒョウ</t>
    </rPh>
    <rPh sb="5" eb="7">
      <t>タッセイ</t>
    </rPh>
    <rPh sb="7" eb="9">
      <t>シュダン</t>
    </rPh>
    <rPh sb="12" eb="14">
      <t>イチ</t>
    </rPh>
    <rPh sb="19" eb="22">
      <t>ユウセンド</t>
    </rPh>
    <rPh sb="23" eb="24">
      <t>タカ</t>
    </rPh>
    <rPh sb="25" eb="27">
      <t>ジギョウ</t>
    </rPh>
    <phoneticPr fontId="5"/>
  </si>
  <si>
    <t>新型コロナウイルス感染症による小学校等の臨時休業等により仕事を休まざるを得ない労働者等の休暇取得を支援することにより、雇用の安定を図ることを目的としている。</t>
    <rPh sb="0" eb="2">
      <t>シンガタ</t>
    </rPh>
    <rPh sb="9" eb="12">
      <t>カンセンショウ</t>
    </rPh>
    <rPh sb="15" eb="18">
      <t>ショウガッコウ</t>
    </rPh>
    <rPh sb="18" eb="19">
      <t>トウ</t>
    </rPh>
    <rPh sb="20" eb="22">
      <t>リンジ</t>
    </rPh>
    <rPh sb="22" eb="24">
      <t>キュウギョウ</t>
    </rPh>
    <rPh sb="24" eb="25">
      <t>トウ</t>
    </rPh>
    <rPh sb="28" eb="30">
      <t>シゴト</t>
    </rPh>
    <rPh sb="31" eb="32">
      <t>ヤス</t>
    </rPh>
    <rPh sb="36" eb="37">
      <t>エ</t>
    </rPh>
    <rPh sb="39" eb="42">
      <t>ロウドウシャ</t>
    </rPh>
    <rPh sb="42" eb="43">
      <t>トウ</t>
    </rPh>
    <rPh sb="44" eb="46">
      <t>キュウカ</t>
    </rPh>
    <rPh sb="46" eb="48">
      <t>シュトク</t>
    </rPh>
    <rPh sb="49" eb="51">
      <t>シエン</t>
    </rPh>
    <rPh sb="59" eb="61">
      <t>コヨウ</t>
    </rPh>
    <rPh sb="62" eb="64">
      <t>アンテイ</t>
    </rPh>
    <rPh sb="65" eb="66">
      <t>ハカ</t>
    </rPh>
    <rPh sb="70" eb="72">
      <t>モクテキ</t>
    </rPh>
    <phoneticPr fontId="5"/>
  </si>
  <si>
    <t>-</t>
    <phoneticPr fontId="5"/>
  </si>
  <si>
    <t>（株）アイネットサポート</t>
    <rPh sb="0" eb="3">
      <t>カブ</t>
    </rPh>
    <phoneticPr fontId="5"/>
  </si>
  <si>
    <t>コールセンターの運営</t>
    <rPh sb="8" eb="10">
      <t>ウンエイ</t>
    </rPh>
    <phoneticPr fontId="5"/>
  </si>
  <si>
    <t>助成金・支援金の申請書受付及び一次審査</t>
    <rPh sb="0" eb="3">
      <t>ジョセイキン</t>
    </rPh>
    <rPh sb="4" eb="7">
      <t>シエンキン</t>
    </rPh>
    <rPh sb="8" eb="10">
      <t>シンセイ</t>
    </rPh>
    <rPh sb="10" eb="11">
      <t>ショ</t>
    </rPh>
    <rPh sb="11" eb="13">
      <t>ウケツケ</t>
    </rPh>
    <rPh sb="13" eb="14">
      <t>オヨ</t>
    </rPh>
    <rPh sb="15" eb="17">
      <t>イチジ</t>
    </rPh>
    <rPh sb="17" eb="19">
      <t>シンサ</t>
    </rPh>
    <phoneticPr fontId="5"/>
  </si>
  <si>
    <t>（株）エヌ・ティ・ティマーケティングアクト</t>
    <rPh sb="0" eb="3">
      <t>カブ</t>
    </rPh>
    <phoneticPr fontId="5"/>
  </si>
  <si>
    <t>トランス・コスモス（株）</t>
    <rPh sb="9" eb="12">
      <t>カブ</t>
    </rPh>
    <phoneticPr fontId="5"/>
  </si>
  <si>
    <t>アデコ（株）</t>
    <rPh sb="3" eb="6">
      <t>カブ</t>
    </rPh>
    <phoneticPr fontId="5"/>
  </si>
  <si>
    <t>（株）パソナ</t>
    <rPh sb="0" eb="3">
      <t>カブ</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</si>
  <si>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</si>
  <si>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</si>
  <si>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</si>
  <si>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</si>
  <si>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</si>
  <si>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</si>
  <si>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個人J</t>
    <rPh sb="0" eb="2">
      <t>コジン</t>
    </rPh>
    <phoneticPr fontId="5"/>
  </si>
  <si>
    <t>個人G</t>
    <rPh sb="0" eb="2">
      <t>コジン</t>
    </rPh>
    <phoneticPr fontId="5"/>
  </si>
  <si>
    <t>個人H</t>
    <rPh sb="0" eb="2">
      <t>コジン</t>
    </rPh>
    <phoneticPr fontId="5"/>
  </si>
  <si>
    <t>個人I</t>
    <rPh sb="0" eb="2">
      <t>コジン</t>
    </rPh>
    <phoneticPr fontId="5"/>
  </si>
  <si>
    <t>厚労</t>
  </si>
  <si>
    <t>庁費(雇用勘定）</t>
    <rPh sb="3" eb="5">
      <t>コヨウ</t>
    </rPh>
    <rPh sb="5" eb="7">
      <t>カンジョウ</t>
    </rPh>
    <phoneticPr fontId="5"/>
  </si>
  <si>
    <t>障害者等雇用安定促進業務庁費(一般会計)</t>
    <rPh sb="0" eb="3">
      <t>ショウガイシャ</t>
    </rPh>
    <rPh sb="3" eb="4">
      <t>トウ</t>
    </rPh>
    <rPh sb="4" eb="6">
      <t>コヨウ</t>
    </rPh>
    <rPh sb="6" eb="8">
      <t>アンテイ</t>
    </rPh>
    <rPh sb="8" eb="10">
      <t>ソクシン</t>
    </rPh>
    <rPh sb="10" eb="12">
      <t>ギョウム</t>
    </rPh>
    <rPh sb="12" eb="14">
      <t>チョウヒ</t>
    </rPh>
    <rPh sb="15" eb="17">
      <t>イッパン</t>
    </rPh>
    <rPh sb="17" eb="19">
      <t>カイケイ</t>
    </rPh>
    <phoneticPr fontId="5"/>
  </si>
  <si>
    <t>-</t>
    <phoneticPr fontId="5"/>
  </si>
  <si>
    <t>新型コロナウイルス感染症による小学校休業等対応事業</t>
    <phoneticPr fontId="5"/>
  </si>
  <si>
    <t>本事業は、令和３年度に終了する事業であり、倉庫借料等の事務費のみ概算要求額を検討する。</t>
    <rPh sb="5" eb="7">
      <t>レイワ</t>
    </rPh>
    <rPh sb="8" eb="10">
      <t>ネンド</t>
    </rPh>
    <rPh sb="11" eb="13">
      <t>シュウリョウ</t>
    </rPh>
    <rPh sb="21" eb="23">
      <t>ソウコ</t>
    </rPh>
    <rPh sb="23" eb="25">
      <t>シャクリョウ</t>
    </rPh>
    <rPh sb="25" eb="26">
      <t>トウ</t>
    </rPh>
    <rPh sb="27" eb="29">
      <t>ジム</t>
    </rPh>
    <rPh sb="29" eb="30">
      <t>ヒ</t>
    </rPh>
    <phoneticPr fontId="5"/>
  </si>
  <si>
    <t>F.トランス・コスモス（株）</t>
    <rPh sb="11" eb="14">
      <t>カブ</t>
    </rPh>
    <phoneticPr fontId="5"/>
  </si>
  <si>
    <t>H.パーソルテンプスタッフ（株）</t>
    <phoneticPr fontId="5"/>
  </si>
  <si>
    <t>（株）トランス・コスモス</t>
    <rPh sb="0" eb="3">
      <t>カブ</t>
    </rPh>
    <phoneticPr fontId="5"/>
  </si>
  <si>
    <t>パーソナルテンプスタッフ（株）</t>
    <rPh sb="12" eb="15">
      <t>カブ</t>
    </rPh>
    <phoneticPr fontId="5"/>
  </si>
  <si>
    <t>令和３年度における支給決定の見込み件数が多かったため。</t>
    <rPh sb="0" eb="2">
      <t>レイワ</t>
    </rPh>
    <rPh sb="3" eb="5">
      <t>ネンド</t>
    </rPh>
    <rPh sb="9" eb="11">
      <t>シキュウ</t>
    </rPh>
    <rPh sb="11" eb="13">
      <t>ケッテイ</t>
    </rPh>
    <rPh sb="14" eb="16">
      <t>ミコ</t>
    </rPh>
    <rPh sb="17" eb="19">
      <t>ケンスウ</t>
    </rPh>
    <rPh sb="20" eb="21">
      <t>オオ</t>
    </rPh>
    <phoneticPr fontId="5"/>
  </si>
  <si>
    <t>G.（株）パソナ</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</si>
</sst>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113" xfId="0" applyNumberFormat="1" applyFont="1" applyFill="1" applyBorder="1" applyAlignment="1" applyProtection="1">
      <alignment horizontal="right" vertical="center"/>
      <protection locked="0"/>
    </xf>
    <xf numFmtId="177" fontId="0" fillId="0" borderId="114"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CC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142875</xdr:colOff>
      <xdr:row>748</xdr:row>
      <xdr:rowOff>31750</xdr:rowOff>
    </xdr:from>
    <xdr:to>
      <xdr:col>49</xdr:col>
      <xdr:colOff>101543</xdr:colOff>
      <xdr:row>749</xdr:row>
      <xdr:rowOff>257926</xdr:rowOff>
    </xdr:to>
    <xdr:sp macro="" textlink="">
      <xdr:nvSpPr>
        <xdr:cNvPr id="4" name="正方形/長方形 3">
          <a:extLst>
            <a:ext uri="{FF2B5EF4-FFF2-40B4-BE49-F238E27FC236}">
              <a16:creationId xmlns:a16="http://schemas.microsoft.com/office/drawing/2014/main" id="{00000000-0008-0000-0000-00001E000000}"/>
            </a:ext>
          </a:extLst>
        </xdr:cNvPr>
        <xdr:cNvSpPr/>
      </xdr:nvSpPr>
      <xdr:spPr bwMode="auto">
        <a:xfrm>
          <a:off x="1333500" y="236823250"/>
          <a:ext cx="8491481" cy="57542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37936</xdr:colOff>
      <xdr:row>749</xdr:row>
      <xdr:rowOff>332922</xdr:rowOff>
    </xdr:from>
    <xdr:to>
      <xdr:col>17</xdr:col>
      <xdr:colOff>39806</xdr:colOff>
      <xdr:row>753</xdr:row>
      <xdr:rowOff>253729</xdr:rowOff>
    </xdr:to>
    <xdr:cxnSp macro="">
      <xdr:nvCxnSpPr>
        <xdr:cNvPr id="5" name="直線矢印コネクタ 4">
          <a:extLst>
            <a:ext uri="{FF2B5EF4-FFF2-40B4-BE49-F238E27FC236}">
              <a16:creationId xmlns:a16="http://schemas.microsoft.com/office/drawing/2014/main" id="{00000000-0008-0000-0000-00001F000000}"/>
            </a:ext>
          </a:extLst>
        </xdr:cNvPr>
        <xdr:cNvCxnSpPr/>
      </xdr:nvCxnSpPr>
      <xdr:spPr bwMode="auto">
        <a:xfrm>
          <a:off x="3411374" y="237473672"/>
          <a:ext cx="1870" cy="1317807"/>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6</xdr:col>
      <xdr:colOff>185816</xdr:colOff>
      <xdr:row>753</xdr:row>
      <xdr:rowOff>332972</xdr:rowOff>
    </xdr:from>
    <xdr:to>
      <xdr:col>17</xdr:col>
      <xdr:colOff>89163</xdr:colOff>
      <xdr:row>756</xdr:row>
      <xdr:rowOff>172731</xdr:rowOff>
    </xdr:to>
    <xdr:sp macro="" textlink="">
      <xdr:nvSpPr>
        <xdr:cNvPr id="6" name="正方形/長方形 5">
          <a:extLst>
            <a:ext uri="{FF2B5EF4-FFF2-40B4-BE49-F238E27FC236}">
              <a16:creationId xmlns:a16="http://schemas.microsoft.com/office/drawing/2014/main" id="{00000000-0008-0000-0000-000020000000}"/>
            </a:ext>
          </a:extLst>
        </xdr:cNvPr>
        <xdr:cNvSpPr/>
      </xdr:nvSpPr>
      <xdr:spPr bwMode="auto">
        <a:xfrm>
          <a:off x="1376441" y="238870722"/>
          <a:ext cx="2086160" cy="88750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baseline="0">
              <a:effectLst/>
              <a:latin typeface="+mn-lt"/>
              <a:ea typeface="+mn-ea"/>
              <a:cs typeface="+mn-cs"/>
            </a:rPr>
            <a:t>173,357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73101</xdr:colOff>
      <xdr:row>750</xdr:row>
      <xdr:rowOff>308883</xdr:rowOff>
    </xdr:from>
    <xdr:to>
      <xdr:col>37</xdr:col>
      <xdr:colOff>132119</xdr:colOff>
      <xdr:row>751</xdr:row>
      <xdr:rowOff>260833</xdr:rowOff>
    </xdr:to>
    <xdr:sp macro="" textlink="">
      <xdr:nvSpPr>
        <xdr:cNvPr id="7" name="大かっこ 6">
          <a:extLst>
            <a:ext uri="{FF2B5EF4-FFF2-40B4-BE49-F238E27FC236}">
              <a16:creationId xmlns:a16="http://schemas.microsoft.com/office/drawing/2014/main" id="{00000000-0008-0000-0000-000022000000}"/>
            </a:ext>
          </a:extLst>
        </xdr:cNvPr>
        <xdr:cNvSpPr/>
      </xdr:nvSpPr>
      <xdr:spPr>
        <a:xfrm>
          <a:off x="4240289" y="237798883"/>
          <a:ext cx="3234018" cy="3012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支給要領等の作成、審査、委託事業の執行管理等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46872</xdr:colOff>
      <xdr:row>752</xdr:row>
      <xdr:rowOff>101522</xdr:rowOff>
    </xdr:from>
    <xdr:to>
      <xdr:col>16</xdr:col>
      <xdr:colOff>162014</xdr:colOff>
      <xdr:row>753</xdr:row>
      <xdr:rowOff>30337</xdr:rowOff>
    </xdr:to>
    <xdr:sp macro="" textlink="">
      <xdr:nvSpPr>
        <xdr:cNvPr id="8" name="大かっこ 7">
          <a:extLst>
            <a:ext uri="{FF2B5EF4-FFF2-40B4-BE49-F238E27FC236}">
              <a16:creationId xmlns:a16="http://schemas.microsoft.com/office/drawing/2014/main" id="{00000000-0008-0000-0000-000024000000}"/>
            </a:ext>
          </a:extLst>
        </xdr:cNvPr>
        <xdr:cNvSpPr/>
      </xdr:nvSpPr>
      <xdr:spPr>
        <a:xfrm>
          <a:off x="1435935" y="238290022"/>
          <a:ext cx="1901079" cy="278065"/>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助成</a:t>
          </a:r>
        </a:p>
      </xdr:txBody>
    </xdr:sp>
    <xdr:clientData/>
  </xdr:twoCellAnchor>
  <xdr:twoCellAnchor>
    <xdr:from>
      <xdr:col>20</xdr:col>
      <xdr:colOff>149954</xdr:colOff>
      <xdr:row>749</xdr:row>
      <xdr:rowOff>348130</xdr:rowOff>
    </xdr:from>
    <xdr:to>
      <xdr:col>20</xdr:col>
      <xdr:colOff>149955</xdr:colOff>
      <xdr:row>752</xdr:row>
      <xdr:rowOff>181563</xdr:rowOff>
    </xdr:to>
    <xdr:cxnSp macro="">
      <xdr:nvCxnSpPr>
        <xdr:cNvPr id="9" name="直線矢印コネクタ 8">
          <a:extLst>
            <a:ext uri="{FF2B5EF4-FFF2-40B4-BE49-F238E27FC236}">
              <a16:creationId xmlns:a16="http://schemas.microsoft.com/office/drawing/2014/main" id="{00000000-0008-0000-0000-00001F000000}"/>
            </a:ext>
          </a:extLst>
        </xdr:cNvPr>
        <xdr:cNvCxnSpPr/>
      </xdr:nvCxnSpPr>
      <xdr:spPr bwMode="auto">
        <a:xfrm flipH="1">
          <a:off x="4118704" y="237488880"/>
          <a:ext cx="1" cy="881183"/>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22701</xdr:colOff>
      <xdr:row>752</xdr:row>
      <xdr:rowOff>253602</xdr:rowOff>
    </xdr:from>
    <xdr:to>
      <xdr:col>29</xdr:col>
      <xdr:colOff>9040</xdr:colOff>
      <xdr:row>754</xdr:row>
      <xdr:rowOff>308858</xdr:rowOff>
    </xdr:to>
    <xdr:sp macro="" textlink="">
      <xdr:nvSpPr>
        <xdr:cNvPr id="10" name="大かっこ 9">
          <a:extLst>
            <a:ext uri="{FF2B5EF4-FFF2-40B4-BE49-F238E27FC236}">
              <a16:creationId xmlns:a16="http://schemas.microsoft.com/office/drawing/2014/main" id="{00000000-0008-0000-0000-000022000000}"/>
            </a:ext>
          </a:extLst>
        </xdr:cNvPr>
        <xdr:cNvSpPr/>
      </xdr:nvSpPr>
      <xdr:spPr>
        <a:xfrm>
          <a:off x="3793014" y="238442102"/>
          <a:ext cx="1970714" cy="753756"/>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学校等休業対応助成金・支援金コールセンター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142526</xdr:colOff>
      <xdr:row>752</xdr:row>
      <xdr:rowOff>156755</xdr:rowOff>
    </xdr:from>
    <xdr:to>
      <xdr:col>48</xdr:col>
      <xdr:colOff>159985</xdr:colOff>
      <xdr:row>764</xdr:row>
      <xdr:rowOff>144507</xdr:rowOff>
    </xdr:to>
    <xdr:grpSp>
      <xdr:nvGrpSpPr>
        <xdr:cNvPr id="11" name="グループ化 10"/>
        <xdr:cNvGrpSpPr/>
      </xdr:nvGrpSpPr>
      <xdr:grpSpPr>
        <a:xfrm>
          <a:off x="7631557" y="46436349"/>
          <a:ext cx="2243928" cy="4274002"/>
          <a:chOff x="6418755" y="45246376"/>
          <a:chExt cx="1879901" cy="4430272"/>
        </a:xfrm>
      </xdr:grpSpPr>
      <xdr:sp macro="" textlink="">
        <xdr:nvSpPr>
          <xdr:cNvPr id="12" name="正方形/長方形 11">
            <a:extLst>
              <a:ext uri="{FF2B5EF4-FFF2-40B4-BE49-F238E27FC236}">
                <a16:creationId xmlns:a16="http://schemas.microsoft.com/office/drawing/2014/main" id="{00000000-0008-0000-0000-000020000000}"/>
              </a:ext>
            </a:extLst>
          </xdr:cNvPr>
          <xdr:cNvSpPr/>
        </xdr:nvSpPr>
        <xdr:spPr bwMode="auto">
          <a:xfrm>
            <a:off x="6476814" y="46654025"/>
            <a:ext cx="1810451" cy="65764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E</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．アデコ（株）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3" name="大かっこ 12">
            <a:extLst>
              <a:ext uri="{FF2B5EF4-FFF2-40B4-BE49-F238E27FC236}">
                <a16:creationId xmlns:a16="http://schemas.microsoft.com/office/drawing/2014/main" id="{00000000-0008-0000-0000-000022000000}"/>
              </a:ext>
            </a:extLst>
          </xdr:cNvPr>
          <xdr:cNvSpPr/>
        </xdr:nvSpPr>
        <xdr:spPr>
          <a:xfrm>
            <a:off x="6418755" y="45246376"/>
            <a:ext cx="1855273" cy="814527"/>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学校等休業対応助成金・支援金受付センター（申請受付・一次審査業務）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正方形/長方形 13">
            <a:extLst>
              <a:ext uri="{FF2B5EF4-FFF2-40B4-BE49-F238E27FC236}">
                <a16:creationId xmlns:a16="http://schemas.microsoft.com/office/drawing/2014/main" id="{00000000-0008-0000-0000-000020000000}"/>
              </a:ext>
            </a:extLst>
          </xdr:cNvPr>
          <xdr:cNvSpPr/>
        </xdr:nvSpPr>
        <xdr:spPr bwMode="auto">
          <a:xfrm>
            <a:off x="6476813" y="47386935"/>
            <a:ext cx="1810450" cy="7024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F</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．トランス・コスモス（株）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5" name="正方形/長方形 14">
            <a:extLst>
              <a:ext uri="{FF2B5EF4-FFF2-40B4-BE49-F238E27FC236}">
                <a16:creationId xmlns:a16="http://schemas.microsoft.com/office/drawing/2014/main" id="{00000000-0008-0000-0000-000020000000}"/>
              </a:ext>
            </a:extLst>
          </xdr:cNvPr>
          <xdr:cNvSpPr/>
        </xdr:nvSpPr>
        <xdr:spPr bwMode="auto">
          <a:xfrm>
            <a:off x="6476815" y="48181232"/>
            <a:ext cx="1810450" cy="70246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．（株）パソナ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000-000020000000}"/>
              </a:ext>
            </a:extLst>
          </xdr:cNvPr>
          <xdr:cNvSpPr/>
        </xdr:nvSpPr>
        <xdr:spPr bwMode="auto">
          <a:xfrm>
            <a:off x="6488206" y="48989237"/>
            <a:ext cx="1810450" cy="68741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．パーソルテンプスタッフ（株）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43</xdr:col>
      <xdr:colOff>26013</xdr:colOff>
      <xdr:row>750</xdr:row>
      <xdr:rowOff>21391</xdr:rowOff>
    </xdr:from>
    <xdr:to>
      <xdr:col>43</xdr:col>
      <xdr:colOff>26013</xdr:colOff>
      <xdr:row>752</xdr:row>
      <xdr:rowOff>190768</xdr:rowOff>
    </xdr:to>
    <xdr:cxnSp macro="">
      <xdr:nvCxnSpPr>
        <xdr:cNvPr id="17" name="直線矢印コネクタ 16">
          <a:extLst>
            <a:ext uri="{FF2B5EF4-FFF2-40B4-BE49-F238E27FC236}">
              <a16:creationId xmlns:a16="http://schemas.microsoft.com/office/drawing/2014/main" id="{00000000-0008-0000-0000-00001F000000}"/>
            </a:ext>
          </a:extLst>
        </xdr:cNvPr>
        <xdr:cNvCxnSpPr/>
      </xdr:nvCxnSpPr>
      <xdr:spPr bwMode="auto">
        <a:xfrm>
          <a:off x="8558826" y="237511391"/>
          <a:ext cx="0" cy="867877"/>
        </a:xfrm>
        <a:prstGeom prst="straightConnector1">
          <a:avLst/>
        </a:prstGeom>
        <a:noFill/>
        <a:ln w="19050" cap="flat" cmpd="sng" algn="ctr">
          <a:solidFill>
            <a:sysClr val="windowText" lastClr="000000">
              <a:shade val="95000"/>
              <a:satMod val="105000"/>
            </a:sysClr>
          </a:solidFill>
          <a:prstDash val="solid"/>
          <a:tailEnd type="arrow"/>
        </a:ln>
        <a:effectLst/>
      </xdr:spPr>
    </xdr:cxnSp>
    <xdr:clientData/>
  </xdr:twoCellAnchor>
  <xdr:twoCellAnchor>
    <xdr:from>
      <xdr:col>19</xdr:col>
      <xdr:colOff>15875</xdr:colOff>
      <xdr:row>756</xdr:row>
      <xdr:rowOff>103188</xdr:rowOff>
    </xdr:from>
    <xdr:to>
      <xdr:col>29</xdr:col>
      <xdr:colOff>130737</xdr:colOff>
      <xdr:row>758</xdr:row>
      <xdr:rowOff>85190</xdr:rowOff>
    </xdr:to>
    <xdr:sp macro="" textlink="">
      <xdr:nvSpPr>
        <xdr:cNvPr id="18" name="正方形/長方形 17">
          <a:extLst>
            <a:ext uri="{FF2B5EF4-FFF2-40B4-BE49-F238E27FC236}">
              <a16:creationId xmlns:a16="http://schemas.microsoft.com/office/drawing/2014/main" id="{00000000-0008-0000-0000-000020000000}"/>
            </a:ext>
          </a:extLst>
        </xdr:cNvPr>
        <xdr:cNvSpPr/>
      </xdr:nvSpPr>
      <xdr:spPr bwMode="auto">
        <a:xfrm>
          <a:off x="3786188" y="239688688"/>
          <a:ext cx="2099237" cy="68050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B</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．（株）アイネットサポート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15876</xdr:colOff>
      <xdr:row>758</xdr:row>
      <xdr:rowOff>218062</xdr:rowOff>
    </xdr:from>
    <xdr:to>
      <xdr:col>29</xdr:col>
      <xdr:colOff>130737</xdr:colOff>
      <xdr:row>760</xdr:row>
      <xdr:rowOff>219556</xdr:rowOff>
    </xdr:to>
    <xdr:sp macro="" textlink="">
      <xdr:nvSpPr>
        <xdr:cNvPr id="19" name="正方形/長方形 18">
          <a:extLst>
            <a:ext uri="{FF2B5EF4-FFF2-40B4-BE49-F238E27FC236}">
              <a16:creationId xmlns:a16="http://schemas.microsoft.com/office/drawing/2014/main" id="{00000000-0008-0000-0000-000020000000}"/>
            </a:ext>
          </a:extLst>
        </xdr:cNvPr>
        <xdr:cNvSpPr/>
      </xdr:nvSpPr>
      <xdr:spPr bwMode="auto">
        <a:xfrm>
          <a:off x="3786189" y="240502062"/>
          <a:ext cx="2099236" cy="69999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C</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．エヌ・ティ・ティマーケティングアクト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19</xdr:col>
      <xdr:colOff>31885</xdr:colOff>
      <xdr:row>761</xdr:row>
      <xdr:rowOff>16195</xdr:rowOff>
    </xdr:from>
    <xdr:to>
      <xdr:col>29</xdr:col>
      <xdr:colOff>146746</xdr:colOff>
      <xdr:row>763</xdr:row>
      <xdr:rowOff>6484</xdr:rowOff>
    </xdr:to>
    <xdr:sp macro="" textlink="">
      <xdr:nvSpPr>
        <xdr:cNvPr id="20" name="正方形/長方形 19">
          <a:extLst>
            <a:ext uri="{FF2B5EF4-FFF2-40B4-BE49-F238E27FC236}">
              <a16:creationId xmlns:a16="http://schemas.microsoft.com/office/drawing/2014/main" id="{00000000-0008-0000-0000-000020000000}"/>
            </a:ext>
          </a:extLst>
        </xdr:cNvPr>
        <xdr:cNvSpPr/>
      </xdr:nvSpPr>
      <xdr:spPr bwMode="auto">
        <a:xfrm>
          <a:off x="3802198" y="241347945"/>
          <a:ext cx="2099236" cy="68878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．トランス・コスモス（株）</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〇百万円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7937</xdr:colOff>
      <xdr:row>18</xdr:row>
      <xdr:rowOff>55562</xdr:rowOff>
    </xdr:from>
    <xdr:to>
      <xdr:col>34</xdr:col>
      <xdr:colOff>7936</xdr:colOff>
      <xdr:row>18</xdr:row>
      <xdr:rowOff>253999</xdr:rowOff>
    </xdr:to>
    <xdr:sp macro="" textlink="">
      <xdr:nvSpPr>
        <xdr:cNvPr id="24" name="正方形/長方形 23"/>
        <xdr:cNvSpPr/>
      </xdr:nvSpPr>
      <xdr:spPr>
        <a:xfrm>
          <a:off x="6159500" y="7667625"/>
          <a:ext cx="595311"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38</xdr:col>
      <xdr:colOff>31750</xdr:colOff>
      <xdr:row>82</xdr:row>
      <xdr:rowOff>23813</xdr:rowOff>
    </xdr:from>
    <xdr:to>
      <xdr:col>41</xdr:col>
      <xdr:colOff>31748</xdr:colOff>
      <xdr:row>82</xdr:row>
      <xdr:rowOff>222250</xdr:rowOff>
    </xdr:to>
    <xdr:sp macro="" textlink="">
      <xdr:nvSpPr>
        <xdr:cNvPr id="26" name="正方形/長方形 25"/>
        <xdr:cNvSpPr/>
      </xdr:nvSpPr>
      <xdr:spPr>
        <a:xfrm>
          <a:off x="7572375" y="12541251"/>
          <a:ext cx="595311"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42</xdr:col>
      <xdr:colOff>87313</xdr:colOff>
      <xdr:row>101</xdr:row>
      <xdr:rowOff>47624</xdr:rowOff>
    </xdr:from>
    <xdr:to>
      <xdr:col>45</xdr:col>
      <xdr:colOff>87311</xdr:colOff>
      <xdr:row>101</xdr:row>
      <xdr:rowOff>246061</xdr:rowOff>
    </xdr:to>
    <xdr:sp macro="" textlink="">
      <xdr:nvSpPr>
        <xdr:cNvPr id="27" name="正方形/長方形 26"/>
        <xdr:cNvSpPr/>
      </xdr:nvSpPr>
      <xdr:spPr>
        <a:xfrm>
          <a:off x="8421688" y="15311437"/>
          <a:ext cx="595311"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20</xdr:col>
      <xdr:colOff>0</xdr:colOff>
      <xdr:row>757</xdr:row>
      <xdr:rowOff>105104</xdr:rowOff>
    </xdr:from>
    <xdr:to>
      <xdr:col>22</xdr:col>
      <xdr:colOff>197066</xdr:colOff>
      <xdr:row>757</xdr:row>
      <xdr:rowOff>303541</xdr:rowOff>
    </xdr:to>
    <xdr:sp macro="" textlink="">
      <xdr:nvSpPr>
        <xdr:cNvPr id="28" name="正方形/長方形 27"/>
        <xdr:cNvSpPr/>
      </xdr:nvSpPr>
      <xdr:spPr>
        <a:xfrm>
          <a:off x="3941379" y="49162138"/>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19</xdr:col>
      <xdr:colOff>170793</xdr:colOff>
      <xdr:row>759</xdr:row>
      <xdr:rowOff>295604</xdr:rowOff>
    </xdr:from>
    <xdr:to>
      <xdr:col>22</xdr:col>
      <xdr:colOff>170790</xdr:colOff>
      <xdr:row>760</xdr:row>
      <xdr:rowOff>139317</xdr:rowOff>
    </xdr:to>
    <xdr:sp macro="" textlink="">
      <xdr:nvSpPr>
        <xdr:cNvPr id="31" name="正方形/長方形 30"/>
        <xdr:cNvSpPr/>
      </xdr:nvSpPr>
      <xdr:spPr>
        <a:xfrm>
          <a:off x="3915103" y="50062087"/>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19</xdr:col>
      <xdr:colOff>170793</xdr:colOff>
      <xdr:row>762</xdr:row>
      <xdr:rowOff>52552</xdr:rowOff>
    </xdr:from>
    <xdr:to>
      <xdr:col>22</xdr:col>
      <xdr:colOff>170790</xdr:colOff>
      <xdr:row>762</xdr:row>
      <xdr:rowOff>250989</xdr:rowOff>
    </xdr:to>
    <xdr:sp macro="" textlink="">
      <xdr:nvSpPr>
        <xdr:cNvPr id="32" name="正方形/長方形 31"/>
        <xdr:cNvSpPr/>
      </xdr:nvSpPr>
      <xdr:spPr>
        <a:xfrm>
          <a:off x="3915103" y="50883207"/>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38</xdr:col>
      <xdr:colOff>170793</xdr:colOff>
      <xdr:row>757</xdr:row>
      <xdr:rowOff>52552</xdr:rowOff>
    </xdr:from>
    <xdr:to>
      <xdr:col>41</xdr:col>
      <xdr:colOff>170790</xdr:colOff>
      <xdr:row>757</xdr:row>
      <xdr:rowOff>250989</xdr:rowOff>
    </xdr:to>
    <xdr:sp macro="" textlink="">
      <xdr:nvSpPr>
        <xdr:cNvPr id="33" name="正方形/長方形 32"/>
        <xdr:cNvSpPr/>
      </xdr:nvSpPr>
      <xdr:spPr>
        <a:xfrm>
          <a:off x="7659414" y="49109586"/>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38</xdr:col>
      <xdr:colOff>164224</xdr:colOff>
      <xdr:row>759</xdr:row>
      <xdr:rowOff>72258</xdr:rowOff>
    </xdr:from>
    <xdr:to>
      <xdr:col>41</xdr:col>
      <xdr:colOff>164221</xdr:colOff>
      <xdr:row>759</xdr:row>
      <xdr:rowOff>270695</xdr:rowOff>
    </xdr:to>
    <xdr:sp macro="" textlink="">
      <xdr:nvSpPr>
        <xdr:cNvPr id="34" name="正方形/長方形 33"/>
        <xdr:cNvSpPr/>
      </xdr:nvSpPr>
      <xdr:spPr>
        <a:xfrm>
          <a:off x="7652845" y="49838741"/>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38</xdr:col>
      <xdr:colOff>170793</xdr:colOff>
      <xdr:row>761</xdr:row>
      <xdr:rowOff>118241</xdr:rowOff>
    </xdr:from>
    <xdr:to>
      <xdr:col>41</xdr:col>
      <xdr:colOff>170790</xdr:colOff>
      <xdr:row>761</xdr:row>
      <xdr:rowOff>316678</xdr:rowOff>
    </xdr:to>
    <xdr:sp macro="" textlink="">
      <xdr:nvSpPr>
        <xdr:cNvPr id="36" name="正方形/長方形 35"/>
        <xdr:cNvSpPr/>
      </xdr:nvSpPr>
      <xdr:spPr>
        <a:xfrm>
          <a:off x="7659414" y="50594172"/>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38</xdr:col>
      <xdr:colOff>183931</xdr:colOff>
      <xdr:row>763</xdr:row>
      <xdr:rowOff>157655</xdr:rowOff>
    </xdr:from>
    <xdr:to>
      <xdr:col>41</xdr:col>
      <xdr:colOff>183928</xdr:colOff>
      <xdr:row>764</xdr:row>
      <xdr:rowOff>1368</xdr:rowOff>
    </xdr:to>
    <xdr:sp macro="" textlink="">
      <xdr:nvSpPr>
        <xdr:cNvPr id="37" name="正方形/長方形 36"/>
        <xdr:cNvSpPr/>
      </xdr:nvSpPr>
      <xdr:spPr>
        <a:xfrm>
          <a:off x="7672552" y="51343034"/>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111673</xdr:colOff>
      <xdr:row>788</xdr:row>
      <xdr:rowOff>65689</xdr:rowOff>
    </xdr:from>
    <xdr:to>
      <xdr:col>27</xdr:col>
      <xdr:colOff>111670</xdr:colOff>
      <xdr:row>788</xdr:row>
      <xdr:rowOff>264126</xdr:rowOff>
    </xdr:to>
    <xdr:sp macro="" textlink="">
      <xdr:nvSpPr>
        <xdr:cNvPr id="38" name="正方形/長方形 37"/>
        <xdr:cNvSpPr/>
      </xdr:nvSpPr>
      <xdr:spPr>
        <a:xfrm>
          <a:off x="4841328" y="52926155"/>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47</xdr:col>
      <xdr:colOff>39414</xdr:colOff>
      <xdr:row>788</xdr:row>
      <xdr:rowOff>59120</xdr:rowOff>
    </xdr:from>
    <xdr:to>
      <xdr:col>49</xdr:col>
      <xdr:colOff>236480</xdr:colOff>
      <xdr:row>788</xdr:row>
      <xdr:rowOff>257557</xdr:rowOff>
    </xdr:to>
    <xdr:sp macro="" textlink="">
      <xdr:nvSpPr>
        <xdr:cNvPr id="39" name="正方形/長方形 38"/>
        <xdr:cNvSpPr/>
      </xdr:nvSpPr>
      <xdr:spPr>
        <a:xfrm>
          <a:off x="9301655" y="52919586"/>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111673</xdr:colOff>
      <xdr:row>801</xdr:row>
      <xdr:rowOff>59121</xdr:rowOff>
    </xdr:from>
    <xdr:to>
      <xdr:col>27</xdr:col>
      <xdr:colOff>111670</xdr:colOff>
      <xdr:row>801</xdr:row>
      <xdr:rowOff>257558</xdr:rowOff>
    </xdr:to>
    <xdr:sp macro="" textlink="">
      <xdr:nvSpPr>
        <xdr:cNvPr id="40" name="正方形/長方形 39"/>
        <xdr:cNvSpPr/>
      </xdr:nvSpPr>
      <xdr:spPr>
        <a:xfrm>
          <a:off x="4841328" y="54180828"/>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47</xdr:col>
      <xdr:colOff>52552</xdr:colOff>
      <xdr:row>801</xdr:row>
      <xdr:rowOff>52552</xdr:rowOff>
    </xdr:from>
    <xdr:to>
      <xdr:col>49</xdr:col>
      <xdr:colOff>249618</xdr:colOff>
      <xdr:row>801</xdr:row>
      <xdr:rowOff>250989</xdr:rowOff>
    </xdr:to>
    <xdr:sp macro="" textlink="">
      <xdr:nvSpPr>
        <xdr:cNvPr id="41" name="正方形/長方形 40"/>
        <xdr:cNvSpPr/>
      </xdr:nvSpPr>
      <xdr:spPr>
        <a:xfrm>
          <a:off x="9314793" y="54174259"/>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72259</xdr:colOff>
      <xdr:row>814</xdr:row>
      <xdr:rowOff>72259</xdr:rowOff>
    </xdr:from>
    <xdr:to>
      <xdr:col>27</xdr:col>
      <xdr:colOff>72256</xdr:colOff>
      <xdr:row>814</xdr:row>
      <xdr:rowOff>270696</xdr:rowOff>
    </xdr:to>
    <xdr:sp macro="" textlink="">
      <xdr:nvSpPr>
        <xdr:cNvPr id="42" name="正方形/長方形 41"/>
        <xdr:cNvSpPr/>
      </xdr:nvSpPr>
      <xdr:spPr>
        <a:xfrm>
          <a:off x="4801914" y="55455207"/>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47</xdr:col>
      <xdr:colOff>39415</xdr:colOff>
      <xdr:row>814</xdr:row>
      <xdr:rowOff>65690</xdr:rowOff>
    </xdr:from>
    <xdr:to>
      <xdr:col>49</xdr:col>
      <xdr:colOff>236481</xdr:colOff>
      <xdr:row>814</xdr:row>
      <xdr:rowOff>264127</xdr:rowOff>
    </xdr:to>
    <xdr:sp macro="" textlink="">
      <xdr:nvSpPr>
        <xdr:cNvPr id="43" name="正方形/長方形 42"/>
        <xdr:cNvSpPr/>
      </xdr:nvSpPr>
      <xdr:spPr>
        <a:xfrm>
          <a:off x="9301656" y="55448638"/>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65689</xdr:colOff>
      <xdr:row>827</xdr:row>
      <xdr:rowOff>59120</xdr:rowOff>
    </xdr:from>
    <xdr:to>
      <xdr:col>27</xdr:col>
      <xdr:colOff>65686</xdr:colOff>
      <xdr:row>827</xdr:row>
      <xdr:rowOff>257557</xdr:rowOff>
    </xdr:to>
    <xdr:sp macro="" textlink="">
      <xdr:nvSpPr>
        <xdr:cNvPr id="44" name="正方形/長方形 43"/>
        <xdr:cNvSpPr/>
      </xdr:nvSpPr>
      <xdr:spPr>
        <a:xfrm>
          <a:off x="4795344" y="56703310"/>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47</xdr:col>
      <xdr:colOff>78828</xdr:colOff>
      <xdr:row>827</xdr:row>
      <xdr:rowOff>59120</xdr:rowOff>
    </xdr:from>
    <xdr:to>
      <xdr:col>49</xdr:col>
      <xdr:colOff>275894</xdr:colOff>
      <xdr:row>827</xdr:row>
      <xdr:rowOff>257557</xdr:rowOff>
    </xdr:to>
    <xdr:sp macro="" textlink="">
      <xdr:nvSpPr>
        <xdr:cNvPr id="45" name="正方形/長方形 44"/>
        <xdr:cNvSpPr/>
      </xdr:nvSpPr>
      <xdr:spPr>
        <a:xfrm>
          <a:off x="9341069" y="56703310"/>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78827</xdr:colOff>
      <xdr:row>877</xdr:row>
      <xdr:rowOff>85397</xdr:rowOff>
    </xdr:from>
    <xdr:to>
      <xdr:col>27</xdr:col>
      <xdr:colOff>78824</xdr:colOff>
      <xdr:row>877</xdr:row>
      <xdr:rowOff>283834</xdr:rowOff>
    </xdr:to>
    <xdr:sp macro="" textlink="">
      <xdr:nvSpPr>
        <xdr:cNvPr id="46" name="正方形/長方形 45"/>
        <xdr:cNvSpPr/>
      </xdr:nvSpPr>
      <xdr:spPr>
        <a:xfrm>
          <a:off x="4808482" y="64257621"/>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78827</xdr:colOff>
      <xdr:row>910</xdr:row>
      <xdr:rowOff>91965</xdr:rowOff>
    </xdr:from>
    <xdr:to>
      <xdr:col>27</xdr:col>
      <xdr:colOff>78824</xdr:colOff>
      <xdr:row>910</xdr:row>
      <xdr:rowOff>290402</xdr:rowOff>
    </xdr:to>
    <xdr:sp macro="" textlink="">
      <xdr:nvSpPr>
        <xdr:cNvPr id="47" name="正方形/長方形 46"/>
        <xdr:cNvSpPr/>
      </xdr:nvSpPr>
      <xdr:spPr>
        <a:xfrm>
          <a:off x="4808482" y="66031241"/>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65690</xdr:colOff>
      <xdr:row>943</xdr:row>
      <xdr:rowOff>91965</xdr:rowOff>
    </xdr:from>
    <xdr:to>
      <xdr:col>27</xdr:col>
      <xdr:colOff>65687</xdr:colOff>
      <xdr:row>943</xdr:row>
      <xdr:rowOff>290402</xdr:rowOff>
    </xdr:to>
    <xdr:sp macro="" textlink="">
      <xdr:nvSpPr>
        <xdr:cNvPr id="48" name="正方形/長方形 47"/>
        <xdr:cNvSpPr/>
      </xdr:nvSpPr>
      <xdr:spPr>
        <a:xfrm>
          <a:off x="4795345" y="67798293"/>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72259</xdr:colOff>
      <xdr:row>976</xdr:row>
      <xdr:rowOff>91966</xdr:rowOff>
    </xdr:from>
    <xdr:to>
      <xdr:col>27</xdr:col>
      <xdr:colOff>72256</xdr:colOff>
      <xdr:row>976</xdr:row>
      <xdr:rowOff>290403</xdr:rowOff>
    </xdr:to>
    <xdr:sp macro="" textlink="">
      <xdr:nvSpPr>
        <xdr:cNvPr id="49" name="正方形/長方形 48"/>
        <xdr:cNvSpPr/>
      </xdr:nvSpPr>
      <xdr:spPr>
        <a:xfrm>
          <a:off x="4801914" y="69565345"/>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85396</xdr:colOff>
      <xdr:row>1009</xdr:row>
      <xdr:rowOff>91965</xdr:rowOff>
    </xdr:from>
    <xdr:to>
      <xdr:col>27</xdr:col>
      <xdr:colOff>85393</xdr:colOff>
      <xdr:row>1009</xdr:row>
      <xdr:rowOff>290402</xdr:rowOff>
    </xdr:to>
    <xdr:sp macro="" textlink="">
      <xdr:nvSpPr>
        <xdr:cNvPr id="50" name="正方形/長方形 49"/>
        <xdr:cNvSpPr/>
      </xdr:nvSpPr>
      <xdr:spPr>
        <a:xfrm>
          <a:off x="4815051" y="71332396"/>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98535</xdr:colOff>
      <xdr:row>1042</xdr:row>
      <xdr:rowOff>98534</xdr:rowOff>
    </xdr:from>
    <xdr:to>
      <xdr:col>27</xdr:col>
      <xdr:colOff>98532</xdr:colOff>
      <xdr:row>1042</xdr:row>
      <xdr:rowOff>296971</xdr:rowOff>
    </xdr:to>
    <xdr:sp macro="" textlink="">
      <xdr:nvSpPr>
        <xdr:cNvPr id="51" name="正方形/長方形 50"/>
        <xdr:cNvSpPr/>
      </xdr:nvSpPr>
      <xdr:spPr>
        <a:xfrm>
          <a:off x="4828190" y="73106017"/>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91966</xdr:colOff>
      <xdr:row>1075</xdr:row>
      <xdr:rowOff>85397</xdr:rowOff>
    </xdr:from>
    <xdr:to>
      <xdr:col>27</xdr:col>
      <xdr:colOff>91963</xdr:colOff>
      <xdr:row>1075</xdr:row>
      <xdr:rowOff>283834</xdr:rowOff>
    </xdr:to>
    <xdr:sp macro="" textlink="">
      <xdr:nvSpPr>
        <xdr:cNvPr id="52" name="正方形/長方形 51"/>
        <xdr:cNvSpPr/>
      </xdr:nvSpPr>
      <xdr:spPr>
        <a:xfrm>
          <a:off x="4821621" y="74859931"/>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23</xdr:col>
      <xdr:colOff>91966</xdr:colOff>
      <xdr:row>748</xdr:row>
      <xdr:rowOff>335018</xdr:rowOff>
    </xdr:from>
    <xdr:to>
      <xdr:col>26</xdr:col>
      <xdr:colOff>91963</xdr:colOff>
      <xdr:row>749</xdr:row>
      <xdr:rowOff>178731</xdr:rowOff>
    </xdr:to>
    <xdr:sp macro="" textlink="">
      <xdr:nvSpPr>
        <xdr:cNvPr id="53" name="正方形/長方形 52"/>
        <xdr:cNvSpPr/>
      </xdr:nvSpPr>
      <xdr:spPr>
        <a:xfrm>
          <a:off x="4624552" y="46199535"/>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24</xdr:col>
      <xdr:colOff>91965</xdr:colOff>
      <xdr:row>844</xdr:row>
      <xdr:rowOff>98534</xdr:rowOff>
    </xdr:from>
    <xdr:to>
      <xdr:col>27</xdr:col>
      <xdr:colOff>91962</xdr:colOff>
      <xdr:row>853</xdr:row>
      <xdr:rowOff>236483</xdr:rowOff>
    </xdr:to>
    <xdr:sp macro="" textlink="">
      <xdr:nvSpPr>
        <xdr:cNvPr id="54" name="正方形/長方形 53"/>
        <xdr:cNvSpPr/>
      </xdr:nvSpPr>
      <xdr:spPr>
        <a:xfrm>
          <a:off x="4821620" y="59074706"/>
          <a:ext cx="591204" cy="356694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7</xdr:col>
      <xdr:colOff>118241</xdr:colOff>
      <xdr:row>755</xdr:row>
      <xdr:rowOff>65690</xdr:rowOff>
    </xdr:from>
    <xdr:to>
      <xdr:col>10</xdr:col>
      <xdr:colOff>118238</xdr:colOff>
      <xdr:row>755</xdr:row>
      <xdr:rowOff>264127</xdr:rowOff>
    </xdr:to>
    <xdr:sp macro="" textlink="">
      <xdr:nvSpPr>
        <xdr:cNvPr id="55" name="正方形/長方形 54"/>
        <xdr:cNvSpPr/>
      </xdr:nvSpPr>
      <xdr:spPr>
        <a:xfrm>
          <a:off x="1497724" y="48413276"/>
          <a:ext cx="591204"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35</xdr:col>
      <xdr:colOff>179294</xdr:colOff>
      <xdr:row>711</xdr:row>
      <xdr:rowOff>95250</xdr:rowOff>
    </xdr:from>
    <xdr:to>
      <xdr:col>38</xdr:col>
      <xdr:colOff>179291</xdr:colOff>
      <xdr:row>711</xdr:row>
      <xdr:rowOff>293687</xdr:rowOff>
    </xdr:to>
    <xdr:sp macro="" textlink="">
      <xdr:nvSpPr>
        <xdr:cNvPr id="69" name="正方形/長方形 68"/>
        <xdr:cNvSpPr/>
      </xdr:nvSpPr>
      <xdr:spPr>
        <a:xfrm>
          <a:off x="7239000" y="30384750"/>
          <a:ext cx="605115"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35</xdr:col>
      <xdr:colOff>134470</xdr:colOff>
      <xdr:row>716</xdr:row>
      <xdr:rowOff>201706</xdr:rowOff>
    </xdr:from>
    <xdr:to>
      <xdr:col>38</xdr:col>
      <xdr:colOff>134467</xdr:colOff>
      <xdr:row>716</xdr:row>
      <xdr:rowOff>400143</xdr:rowOff>
    </xdr:to>
    <xdr:sp macro="" textlink="">
      <xdr:nvSpPr>
        <xdr:cNvPr id="72" name="正方形/長方形 71"/>
        <xdr:cNvSpPr/>
      </xdr:nvSpPr>
      <xdr:spPr>
        <a:xfrm>
          <a:off x="7194176" y="32614721"/>
          <a:ext cx="605115"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twoCellAnchor>
    <xdr:from>
      <xdr:col>7</xdr:col>
      <xdr:colOff>179294</xdr:colOff>
      <xdr:row>725</xdr:row>
      <xdr:rowOff>381000</xdr:rowOff>
    </xdr:from>
    <xdr:to>
      <xdr:col>10</xdr:col>
      <xdr:colOff>179291</xdr:colOff>
      <xdr:row>725</xdr:row>
      <xdr:rowOff>579437</xdr:rowOff>
    </xdr:to>
    <xdr:sp macro="" textlink="">
      <xdr:nvSpPr>
        <xdr:cNvPr id="76" name="正方形/長方形 75"/>
        <xdr:cNvSpPr/>
      </xdr:nvSpPr>
      <xdr:spPr>
        <a:xfrm>
          <a:off x="1591235" y="34850294"/>
          <a:ext cx="605115" cy="19843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85" zoomScaleSheetLayoutView="80" zoomScalePageLayoutView="85" workbookViewId="0">
      <selection activeCell="BJ802" sqref="BJ80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400</v>
      </c>
      <c r="AJ2" s="946" t="s">
        <v>770</v>
      </c>
      <c r="AK2" s="946"/>
      <c r="AL2" s="946"/>
      <c r="AM2" s="946"/>
      <c r="AN2" s="98" t="s">
        <v>400</v>
      </c>
      <c r="AO2" s="946">
        <v>20</v>
      </c>
      <c r="AP2" s="946"/>
      <c r="AQ2" s="946"/>
      <c r="AR2" s="99" t="s">
        <v>703</v>
      </c>
      <c r="AS2" s="952">
        <v>671</v>
      </c>
      <c r="AT2" s="952"/>
      <c r="AU2" s="952"/>
      <c r="AV2" s="98" t="str">
        <f>IF(AW2="","","-")</f>
        <v/>
      </c>
      <c r="AW2" s="913"/>
      <c r="AX2" s="913"/>
    </row>
    <row r="3" spans="1:50" ht="21" customHeight="1" thickBot="1" x14ac:dyDescent="0.2">
      <c r="A3" s="869" t="s">
        <v>696</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704</v>
      </c>
      <c r="AK3" s="871"/>
      <c r="AL3" s="871"/>
      <c r="AM3" s="871"/>
      <c r="AN3" s="871"/>
      <c r="AO3" s="871"/>
      <c r="AP3" s="871"/>
      <c r="AQ3" s="871"/>
      <c r="AR3" s="871"/>
      <c r="AS3" s="871"/>
      <c r="AT3" s="871"/>
      <c r="AU3" s="871"/>
      <c r="AV3" s="871"/>
      <c r="AW3" s="871"/>
      <c r="AX3" s="24" t="s">
        <v>65</v>
      </c>
    </row>
    <row r="4" spans="1:50" ht="24.75" customHeight="1" x14ac:dyDescent="0.15">
      <c r="A4" s="708" t="s">
        <v>25</v>
      </c>
      <c r="B4" s="709"/>
      <c r="C4" s="709"/>
      <c r="D4" s="709"/>
      <c r="E4" s="709"/>
      <c r="F4" s="709"/>
      <c r="G4" s="686" t="s">
        <v>774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705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1" t="s">
        <v>707</v>
      </c>
      <c r="H5" s="842"/>
      <c r="I5" s="842"/>
      <c r="J5" s="842"/>
      <c r="K5" s="842"/>
      <c r="L5" s="842"/>
      <c r="M5" s="843" t="s">
        <v>66</v>
      </c>
      <c r="N5" s="844"/>
      <c r="O5" s="844"/>
      <c r="P5" s="844"/>
      <c r="Q5" s="844"/>
      <c r="R5" s="845"/>
      <c r="S5" s="846" t="s">
        <v>506</v>
      </c>
      <c r="T5" s="842"/>
      <c r="U5" s="842"/>
      <c r="V5" s="842"/>
      <c r="W5" s="842"/>
      <c r="X5" s="847"/>
      <c r="Y5" s="702" t="s">
        <v>3</v>
      </c>
      <c r="Z5" s="548"/>
      <c r="AA5" s="548"/>
      <c r="AB5" s="548"/>
      <c r="AC5" s="548"/>
      <c r="AD5" s="549"/>
      <c r="AE5" s="703" t="s">
        <v>708</v>
      </c>
      <c r="AF5" s="703"/>
      <c r="AG5" s="703"/>
      <c r="AH5" s="703"/>
      <c r="AI5" s="703"/>
      <c r="AJ5" s="703"/>
      <c r="AK5" s="703"/>
      <c r="AL5" s="703"/>
      <c r="AM5" s="703"/>
      <c r="AN5" s="703"/>
      <c r="AO5" s="703"/>
      <c r="AP5" s="704"/>
      <c r="AQ5" s="705" t="s">
        <v>706</v>
      </c>
      <c r="AR5" s="706"/>
      <c r="AS5" s="706"/>
      <c r="AT5" s="706"/>
      <c r="AU5" s="706"/>
      <c r="AV5" s="706"/>
      <c r="AW5" s="706"/>
      <c r="AX5" s="707"/>
    </row>
    <row r="6" spans="1:50" ht="39" customHeight="1" x14ac:dyDescent="0.15">
      <c r="A6" s="710" t="s">
        <v>4</v>
      </c>
      <c r="B6" s="711"/>
      <c r="C6" s="711"/>
      <c r="D6" s="711"/>
      <c r="E6" s="711"/>
      <c r="F6" s="711"/>
      <c r="G6" s="395" t="str">
        <f>入力規則等!F39</f>
        <v>一般会計、労働保険特別会計雇用勘定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500" t="s">
        <v>22</v>
      </c>
      <c r="B7" s="501"/>
      <c r="C7" s="501"/>
      <c r="D7" s="501"/>
      <c r="E7" s="501"/>
      <c r="F7" s="502"/>
      <c r="G7" s="503" t="s">
        <v>709</v>
      </c>
      <c r="H7" s="504"/>
      <c r="I7" s="504"/>
      <c r="J7" s="504"/>
      <c r="K7" s="504"/>
      <c r="L7" s="504"/>
      <c r="M7" s="504"/>
      <c r="N7" s="504"/>
      <c r="O7" s="504"/>
      <c r="P7" s="504"/>
      <c r="Q7" s="504"/>
      <c r="R7" s="504"/>
      <c r="S7" s="504"/>
      <c r="T7" s="504"/>
      <c r="U7" s="504"/>
      <c r="V7" s="504"/>
      <c r="W7" s="504"/>
      <c r="X7" s="505"/>
      <c r="Y7" s="922" t="s">
        <v>383</v>
      </c>
      <c r="Z7" s="445"/>
      <c r="AA7" s="445"/>
      <c r="AB7" s="445"/>
      <c r="AC7" s="445"/>
      <c r="AD7" s="923"/>
      <c r="AE7" s="914" t="s">
        <v>710</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500" t="s">
        <v>255</v>
      </c>
      <c r="B8" s="501"/>
      <c r="C8" s="501"/>
      <c r="D8" s="501"/>
      <c r="E8" s="501"/>
      <c r="F8" s="502"/>
      <c r="G8" s="947" t="str">
        <f>入力規則等!A27</f>
        <v>-</v>
      </c>
      <c r="H8" s="724"/>
      <c r="I8" s="724"/>
      <c r="J8" s="724"/>
      <c r="K8" s="724"/>
      <c r="L8" s="724"/>
      <c r="M8" s="724"/>
      <c r="N8" s="724"/>
      <c r="O8" s="724"/>
      <c r="P8" s="724"/>
      <c r="Q8" s="724"/>
      <c r="R8" s="724"/>
      <c r="S8" s="724"/>
      <c r="T8" s="724"/>
      <c r="U8" s="724"/>
      <c r="V8" s="724"/>
      <c r="W8" s="724"/>
      <c r="X8" s="948"/>
      <c r="Y8" s="848" t="s">
        <v>256</v>
      </c>
      <c r="Z8" s="849"/>
      <c r="AA8" s="849"/>
      <c r="AB8" s="849"/>
      <c r="AC8" s="849"/>
      <c r="AD8" s="850"/>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1" t="s">
        <v>23</v>
      </c>
      <c r="B9" s="852"/>
      <c r="C9" s="852"/>
      <c r="D9" s="852"/>
      <c r="E9" s="852"/>
      <c r="F9" s="852"/>
      <c r="G9" s="853" t="s">
        <v>711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4" t="s">
        <v>30</v>
      </c>
      <c r="B10" s="665"/>
      <c r="C10" s="665"/>
      <c r="D10" s="665"/>
      <c r="E10" s="665"/>
      <c r="F10" s="665"/>
      <c r="G10" s="758" t="s">
        <v>712</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直接実施、委託・請負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6" t="s">
        <v>24</v>
      </c>
      <c r="B12" s="967"/>
      <c r="C12" s="967"/>
      <c r="D12" s="967"/>
      <c r="E12" s="967"/>
      <c r="F12" s="968"/>
      <c r="G12" s="764"/>
      <c r="H12" s="765"/>
      <c r="I12" s="765"/>
      <c r="J12" s="765"/>
      <c r="K12" s="765"/>
      <c r="L12" s="765"/>
      <c r="M12" s="765"/>
      <c r="N12" s="765"/>
      <c r="O12" s="765"/>
      <c r="P12" s="452" t="s">
        <v>384</v>
      </c>
      <c r="Q12" s="447"/>
      <c r="R12" s="447"/>
      <c r="S12" s="447"/>
      <c r="T12" s="447"/>
      <c r="U12" s="447"/>
      <c r="V12" s="448"/>
      <c r="W12" s="452" t="s">
        <v>406</v>
      </c>
      <c r="X12" s="447"/>
      <c r="Y12" s="447"/>
      <c r="Z12" s="447"/>
      <c r="AA12" s="447"/>
      <c r="AB12" s="447"/>
      <c r="AC12" s="448"/>
      <c r="AD12" s="452" t="s">
        <v>693</v>
      </c>
      <c r="AE12" s="447"/>
      <c r="AF12" s="447"/>
      <c r="AG12" s="447"/>
      <c r="AH12" s="447"/>
      <c r="AI12" s="447"/>
      <c r="AJ12" s="448"/>
      <c r="AK12" s="452" t="s">
        <v>697</v>
      </c>
      <c r="AL12" s="447"/>
      <c r="AM12" s="447"/>
      <c r="AN12" s="447"/>
      <c r="AO12" s="447"/>
      <c r="AP12" s="447"/>
      <c r="AQ12" s="448"/>
      <c r="AR12" s="452" t="s">
        <v>698</v>
      </c>
      <c r="AS12" s="447"/>
      <c r="AT12" s="447"/>
      <c r="AU12" s="447"/>
      <c r="AV12" s="447"/>
      <c r="AW12" s="44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713</v>
      </c>
      <c r="Q13" s="662"/>
      <c r="R13" s="662"/>
      <c r="S13" s="662"/>
      <c r="T13" s="662"/>
      <c r="U13" s="662"/>
      <c r="V13" s="663"/>
      <c r="W13" s="661" t="s">
        <v>713</v>
      </c>
      <c r="X13" s="662"/>
      <c r="Y13" s="662"/>
      <c r="Z13" s="662"/>
      <c r="AA13" s="662"/>
      <c r="AB13" s="662"/>
      <c r="AC13" s="663"/>
      <c r="AD13" s="661" t="s">
        <v>713</v>
      </c>
      <c r="AE13" s="662"/>
      <c r="AF13" s="662"/>
      <c r="AG13" s="662"/>
      <c r="AH13" s="662"/>
      <c r="AI13" s="662"/>
      <c r="AJ13" s="663"/>
      <c r="AK13" s="661">
        <v>50</v>
      </c>
      <c r="AL13" s="662"/>
      <c r="AM13" s="662"/>
      <c r="AN13" s="662"/>
      <c r="AO13" s="662"/>
      <c r="AP13" s="662"/>
      <c r="AQ13" s="663"/>
      <c r="AR13" s="807"/>
      <c r="AS13" s="807"/>
      <c r="AT13" s="807"/>
      <c r="AU13" s="807"/>
      <c r="AV13" s="807"/>
      <c r="AW13" s="807"/>
      <c r="AX13" s="808"/>
    </row>
    <row r="14" spans="1:50" ht="21" customHeight="1" x14ac:dyDescent="0.15">
      <c r="A14" s="618"/>
      <c r="B14" s="619"/>
      <c r="C14" s="619"/>
      <c r="D14" s="619"/>
      <c r="E14" s="619"/>
      <c r="F14" s="620"/>
      <c r="G14" s="729"/>
      <c r="H14" s="730"/>
      <c r="I14" s="715" t="s">
        <v>8</v>
      </c>
      <c r="J14" s="766"/>
      <c r="K14" s="766"/>
      <c r="L14" s="766"/>
      <c r="M14" s="766"/>
      <c r="N14" s="766"/>
      <c r="O14" s="767"/>
      <c r="P14" s="661" t="s">
        <v>713</v>
      </c>
      <c r="Q14" s="662"/>
      <c r="R14" s="662"/>
      <c r="S14" s="662"/>
      <c r="T14" s="662"/>
      <c r="U14" s="662"/>
      <c r="V14" s="663"/>
      <c r="W14" s="661" t="s">
        <v>713</v>
      </c>
      <c r="X14" s="662"/>
      <c r="Y14" s="662"/>
      <c r="Z14" s="662"/>
      <c r="AA14" s="662"/>
      <c r="AB14" s="662"/>
      <c r="AC14" s="663"/>
      <c r="AD14" s="661">
        <v>171914</v>
      </c>
      <c r="AE14" s="662"/>
      <c r="AF14" s="662"/>
      <c r="AG14" s="662"/>
      <c r="AH14" s="662"/>
      <c r="AI14" s="662"/>
      <c r="AJ14" s="663"/>
      <c r="AK14" s="661" t="s">
        <v>713</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713</v>
      </c>
      <c r="Q15" s="662"/>
      <c r="R15" s="662"/>
      <c r="S15" s="662"/>
      <c r="T15" s="662"/>
      <c r="U15" s="662"/>
      <c r="V15" s="663"/>
      <c r="W15" s="661" t="s">
        <v>713</v>
      </c>
      <c r="X15" s="662"/>
      <c r="Y15" s="662"/>
      <c r="Z15" s="662"/>
      <c r="AA15" s="662"/>
      <c r="AB15" s="662"/>
      <c r="AC15" s="663"/>
      <c r="AD15" s="661" t="s">
        <v>713</v>
      </c>
      <c r="AE15" s="662"/>
      <c r="AF15" s="662"/>
      <c r="AG15" s="662"/>
      <c r="AH15" s="662"/>
      <c r="AI15" s="662"/>
      <c r="AJ15" s="663"/>
      <c r="AK15" s="661">
        <v>22170</v>
      </c>
      <c r="AL15" s="662"/>
      <c r="AM15" s="662"/>
      <c r="AN15" s="662"/>
      <c r="AO15" s="662"/>
      <c r="AP15" s="662"/>
      <c r="AQ15" s="663"/>
      <c r="AR15" s="807"/>
      <c r="AS15" s="807"/>
      <c r="AT15" s="807"/>
      <c r="AU15" s="807"/>
      <c r="AV15" s="807"/>
      <c r="AW15" s="807"/>
      <c r="AX15" s="808"/>
    </row>
    <row r="16" spans="1:50" ht="21" customHeight="1" x14ac:dyDescent="0.15">
      <c r="A16" s="618"/>
      <c r="B16" s="619"/>
      <c r="C16" s="619"/>
      <c r="D16" s="619"/>
      <c r="E16" s="619"/>
      <c r="F16" s="620"/>
      <c r="G16" s="729"/>
      <c r="H16" s="730"/>
      <c r="I16" s="715" t="s">
        <v>52</v>
      </c>
      <c r="J16" s="716"/>
      <c r="K16" s="716"/>
      <c r="L16" s="716"/>
      <c r="M16" s="716"/>
      <c r="N16" s="716"/>
      <c r="O16" s="717"/>
      <c r="P16" s="661" t="s">
        <v>713</v>
      </c>
      <c r="Q16" s="662"/>
      <c r="R16" s="662"/>
      <c r="S16" s="662"/>
      <c r="T16" s="662"/>
      <c r="U16" s="662"/>
      <c r="V16" s="663"/>
      <c r="W16" s="661" t="s">
        <v>713</v>
      </c>
      <c r="X16" s="662"/>
      <c r="Y16" s="662"/>
      <c r="Z16" s="662"/>
      <c r="AA16" s="662"/>
      <c r="AB16" s="662"/>
      <c r="AC16" s="663"/>
      <c r="AD16" s="661">
        <v>-22170</v>
      </c>
      <c r="AE16" s="662"/>
      <c r="AF16" s="662"/>
      <c r="AG16" s="662"/>
      <c r="AH16" s="662"/>
      <c r="AI16" s="662"/>
      <c r="AJ16" s="663"/>
      <c r="AK16" s="661" t="s">
        <v>713</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713</v>
      </c>
      <c r="Q17" s="662"/>
      <c r="R17" s="662"/>
      <c r="S17" s="662"/>
      <c r="T17" s="662"/>
      <c r="U17" s="662"/>
      <c r="V17" s="663"/>
      <c r="W17" s="661">
        <v>133042</v>
      </c>
      <c r="X17" s="662"/>
      <c r="Y17" s="662"/>
      <c r="Z17" s="662"/>
      <c r="AA17" s="662"/>
      <c r="AB17" s="662"/>
      <c r="AC17" s="663"/>
      <c r="AD17" s="661">
        <v>-85608</v>
      </c>
      <c r="AE17" s="662"/>
      <c r="AF17" s="662"/>
      <c r="AG17" s="662"/>
      <c r="AH17" s="662"/>
      <c r="AI17" s="662"/>
      <c r="AJ17" s="663"/>
      <c r="AK17" s="661" t="s">
        <v>713</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0">
        <f>SUM(P13:V17)</f>
        <v>0</v>
      </c>
      <c r="Q18" s="881"/>
      <c r="R18" s="881"/>
      <c r="S18" s="881"/>
      <c r="T18" s="881"/>
      <c r="U18" s="881"/>
      <c r="V18" s="882"/>
      <c r="W18" s="880">
        <f>SUM(W13:AC17)</f>
        <v>133042</v>
      </c>
      <c r="X18" s="881"/>
      <c r="Y18" s="881"/>
      <c r="Z18" s="881"/>
      <c r="AA18" s="881"/>
      <c r="AB18" s="881"/>
      <c r="AC18" s="882"/>
      <c r="AD18" s="880">
        <f>SUM(AD13:AJ17)</f>
        <v>64136</v>
      </c>
      <c r="AE18" s="881"/>
      <c r="AF18" s="881"/>
      <c r="AG18" s="881"/>
      <c r="AH18" s="881"/>
      <c r="AI18" s="881"/>
      <c r="AJ18" s="882"/>
      <c r="AK18" s="880">
        <f>SUM(AK13:AQ17)</f>
        <v>22220</v>
      </c>
      <c r="AL18" s="881"/>
      <c r="AM18" s="881"/>
      <c r="AN18" s="881"/>
      <c r="AO18" s="881"/>
      <c r="AP18" s="881"/>
      <c r="AQ18" s="882"/>
      <c r="AR18" s="880">
        <f>SUM(AR13:AX17)</f>
        <v>0</v>
      </c>
      <c r="AS18" s="881"/>
      <c r="AT18" s="881"/>
      <c r="AU18" s="881"/>
      <c r="AV18" s="881"/>
      <c r="AW18" s="881"/>
      <c r="AX18" s="883"/>
    </row>
    <row r="19" spans="1:50" ht="24.75" customHeight="1" x14ac:dyDescent="0.15">
      <c r="A19" s="618"/>
      <c r="B19" s="619"/>
      <c r="C19" s="619"/>
      <c r="D19" s="619"/>
      <c r="E19" s="619"/>
      <c r="F19" s="620"/>
      <c r="G19" s="878" t="s">
        <v>9</v>
      </c>
      <c r="H19" s="879"/>
      <c r="I19" s="879"/>
      <c r="J19" s="879"/>
      <c r="K19" s="879"/>
      <c r="L19" s="879"/>
      <c r="M19" s="879"/>
      <c r="N19" s="879"/>
      <c r="O19" s="879"/>
      <c r="P19" s="661"/>
      <c r="Q19" s="662"/>
      <c r="R19" s="662"/>
      <c r="S19" s="662"/>
      <c r="T19" s="662"/>
      <c r="U19" s="662"/>
      <c r="V19" s="663"/>
      <c r="W19" s="661">
        <v>148</v>
      </c>
      <c r="X19" s="662"/>
      <c r="Y19" s="662"/>
      <c r="Z19" s="662"/>
      <c r="AA19" s="662"/>
      <c r="AB19" s="662"/>
      <c r="AC19" s="663"/>
      <c r="AD19" s="661"/>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78" t="s">
        <v>10</v>
      </c>
      <c r="H20" s="879"/>
      <c r="I20" s="879"/>
      <c r="J20" s="879"/>
      <c r="K20" s="879"/>
      <c r="L20" s="879"/>
      <c r="M20" s="879"/>
      <c r="N20" s="879"/>
      <c r="O20" s="879"/>
      <c r="P20" s="316" t="str">
        <f>IF(P18=0, "-", SUM(P19)/P18)</f>
        <v>-</v>
      </c>
      <c r="Q20" s="316"/>
      <c r="R20" s="316"/>
      <c r="S20" s="316"/>
      <c r="T20" s="316"/>
      <c r="U20" s="316"/>
      <c r="V20" s="316"/>
      <c r="W20" s="316">
        <f t="shared" ref="W20" si="0">IF(W18=0, "-", SUM(W19)/W18)</f>
        <v>1.1124306609942725E-3</v>
      </c>
      <c r="X20" s="316"/>
      <c r="Y20" s="316"/>
      <c r="Z20" s="316"/>
      <c r="AA20" s="316"/>
      <c r="AB20" s="316"/>
      <c r="AC20" s="316"/>
      <c r="AD20" s="316">
        <f t="shared" ref="AD20" si="1">IF(AD18=0, "-", SUM(AD19)/AD18)</f>
        <v>0</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69"/>
      <c r="G21" s="314" t="s">
        <v>348</v>
      </c>
      <c r="H21" s="315"/>
      <c r="I21" s="315"/>
      <c r="J21" s="315"/>
      <c r="K21" s="315"/>
      <c r="L21" s="315"/>
      <c r="M21" s="315"/>
      <c r="N21" s="315"/>
      <c r="O21" s="315"/>
      <c r="P21" s="316" t="str">
        <f>IF(P19=0, "-", SUM(P19)/SUM(P13,P14))</f>
        <v>-</v>
      </c>
      <c r="Q21" s="316"/>
      <c r="R21" s="316"/>
      <c r="S21" s="316"/>
      <c r="T21" s="316"/>
      <c r="U21" s="316"/>
      <c r="V21" s="316"/>
      <c r="W21" s="316" t="e">
        <f t="shared" ref="W21" si="2">IF(W19=0, "-", SUM(W19)/SUM(W13,W14))</f>
        <v>#DIV/0!</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701</v>
      </c>
      <c r="B22" s="976"/>
      <c r="C22" s="976"/>
      <c r="D22" s="976"/>
      <c r="E22" s="976"/>
      <c r="F22" s="977"/>
      <c r="G22" s="971" t="s">
        <v>327</v>
      </c>
      <c r="H22" s="222"/>
      <c r="I22" s="222"/>
      <c r="J22" s="222"/>
      <c r="K22" s="222"/>
      <c r="L22" s="222"/>
      <c r="M22" s="222"/>
      <c r="N22" s="222"/>
      <c r="O22" s="223"/>
      <c r="P22" s="933" t="s">
        <v>699</v>
      </c>
      <c r="Q22" s="222"/>
      <c r="R22" s="222"/>
      <c r="S22" s="222"/>
      <c r="T22" s="222"/>
      <c r="U22" s="222"/>
      <c r="V22" s="223"/>
      <c r="W22" s="933" t="s">
        <v>700</v>
      </c>
      <c r="X22" s="222"/>
      <c r="Y22" s="222"/>
      <c r="Z22" s="222"/>
      <c r="AA22" s="222"/>
      <c r="AB22" s="222"/>
      <c r="AC22" s="223"/>
      <c r="AD22" s="933" t="s">
        <v>326</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771</v>
      </c>
      <c r="H23" s="973"/>
      <c r="I23" s="973"/>
      <c r="J23" s="973"/>
      <c r="K23" s="973"/>
      <c r="L23" s="973"/>
      <c r="M23" s="973"/>
      <c r="N23" s="973"/>
      <c r="O23" s="974"/>
      <c r="P23" s="934">
        <v>36</v>
      </c>
      <c r="Q23" s="935"/>
      <c r="R23" s="935"/>
      <c r="S23" s="935"/>
      <c r="T23" s="935"/>
      <c r="U23" s="935"/>
      <c r="V23" s="936"/>
      <c r="W23" s="960"/>
      <c r="X23" s="960"/>
      <c r="Y23" s="960"/>
      <c r="Z23" s="960"/>
      <c r="AA23" s="960"/>
      <c r="AB23" s="960"/>
      <c r="AC23" s="960"/>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customHeight="1" x14ac:dyDescent="0.15">
      <c r="A24" s="978"/>
      <c r="B24" s="979"/>
      <c r="C24" s="979"/>
      <c r="D24" s="979"/>
      <c r="E24" s="979"/>
      <c r="F24" s="980"/>
      <c r="G24" s="937" t="s">
        <v>772</v>
      </c>
      <c r="H24" s="938"/>
      <c r="I24" s="938"/>
      <c r="J24" s="938"/>
      <c r="K24" s="938"/>
      <c r="L24" s="938"/>
      <c r="M24" s="938"/>
      <c r="N24" s="938"/>
      <c r="O24" s="939"/>
      <c r="P24" s="661">
        <v>14</v>
      </c>
      <c r="Q24" s="662"/>
      <c r="R24" s="662"/>
      <c r="S24" s="662"/>
      <c r="T24" s="662"/>
      <c r="U24" s="662"/>
      <c r="V24" s="663"/>
      <c r="W24" s="661"/>
      <c r="X24" s="662"/>
      <c r="Y24" s="662"/>
      <c r="Z24" s="662"/>
      <c r="AA24" s="662"/>
      <c r="AB24" s="662"/>
      <c r="AC24" s="663"/>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7"/>
      <c r="H25" s="938"/>
      <c r="I25" s="938"/>
      <c r="J25" s="938"/>
      <c r="K25" s="938"/>
      <c r="L25" s="938"/>
      <c r="M25" s="938"/>
      <c r="N25" s="938"/>
      <c r="O25" s="939"/>
      <c r="P25" s="661"/>
      <c r="Q25" s="662"/>
      <c r="R25" s="662"/>
      <c r="S25" s="662"/>
      <c r="T25" s="662"/>
      <c r="U25" s="662"/>
      <c r="V25" s="663"/>
      <c r="W25" s="661"/>
      <c r="X25" s="662"/>
      <c r="Y25" s="662"/>
      <c r="Z25" s="662"/>
      <c r="AA25" s="662"/>
      <c r="AB25" s="662"/>
      <c r="AC25" s="663"/>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7"/>
      <c r="H26" s="938"/>
      <c r="I26" s="938"/>
      <c r="J26" s="938"/>
      <c r="K26" s="938"/>
      <c r="L26" s="938"/>
      <c r="M26" s="938"/>
      <c r="N26" s="938"/>
      <c r="O26" s="939"/>
      <c r="P26" s="661"/>
      <c r="Q26" s="662"/>
      <c r="R26" s="662"/>
      <c r="S26" s="662"/>
      <c r="T26" s="662"/>
      <c r="U26" s="662"/>
      <c r="V26" s="663"/>
      <c r="W26" s="661"/>
      <c r="X26" s="662"/>
      <c r="Y26" s="662"/>
      <c r="Z26" s="662"/>
      <c r="AA26" s="662"/>
      <c r="AB26" s="662"/>
      <c r="AC26" s="663"/>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7"/>
      <c r="H27" s="938"/>
      <c r="I27" s="938"/>
      <c r="J27" s="938"/>
      <c r="K27" s="938"/>
      <c r="L27" s="938"/>
      <c r="M27" s="938"/>
      <c r="N27" s="938"/>
      <c r="O27" s="939"/>
      <c r="P27" s="661"/>
      <c r="Q27" s="662"/>
      <c r="R27" s="662"/>
      <c r="S27" s="662"/>
      <c r="T27" s="662"/>
      <c r="U27" s="662"/>
      <c r="V27" s="663"/>
      <c r="W27" s="661"/>
      <c r="X27" s="662"/>
      <c r="Y27" s="662"/>
      <c r="Z27" s="662"/>
      <c r="AA27" s="662"/>
      <c r="AB27" s="662"/>
      <c r="AC27" s="663"/>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0" t="s">
        <v>331</v>
      </c>
      <c r="H28" s="941"/>
      <c r="I28" s="941"/>
      <c r="J28" s="941"/>
      <c r="K28" s="941"/>
      <c r="L28" s="941"/>
      <c r="M28" s="941"/>
      <c r="N28" s="941"/>
      <c r="O28" s="942"/>
      <c r="P28" s="880">
        <f>P29-SUM(P23:P27)</f>
        <v>0</v>
      </c>
      <c r="Q28" s="881"/>
      <c r="R28" s="881"/>
      <c r="S28" s="881"/>
      <c r="T28" s="881"/>
      <c r="U28" s="881"/>
      <c r="V28" s="882"/>
      <c r="W28" s="880">
        <f>W29-SUM(W23:W27)</f>
        <v>0</v>
      </c>
      <c r="X28" s="881"/>
      <c r="Y28" s="881"/>
      <c r="Z28" s="881"/>
      <c r="AA28" s="881"/>
      <c r="AB28" s="881"/>
      <c r="AC28" s="882"/>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3" t="s">
        <v>328</v>
      </c>
      <c r="H29" s="944"/>
      <c r="I29" s="944"/>
      <c r="J29" s="944"/>
      <c r="K29" s="944"/>
      <c r="L29" s="944"/>
      <c r="M29" s="944"/>
      <c r="N29" s="944"/>
      <c r="O29" s="945"/>
      <c r="P29" s="661">
        <f>AK13</f>
        <v>50</v>
      </c>
      <c r="Q29" s="662"/>
      <c r="R29" s="662"/>
      <c r="S29" s="662"/>
      <c r="T29" s="662"/>
      <c r="U29" s="662"/>
      <c r="V29" s="663"/>
      <c r="W29" s="953">
        <f>AR13</f>
        <v>0</v>
      </c>
      <c r="X29" s="954"/>
      <c r="Y29" s="954"/>
      <c r="Z29" s="954"/>
      <c r="AA29" s="954"/>
      <c r="AB29" s="954"/>
      <c r="AC29" s="955"/>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3" t="s">
        <v>343</v>
      </c>
      <c r="B30" s="864"/>
      <c r="C30" s="864"/>
      <c r="D30" s="864"/>
      <c r="E30" s="864"/>
      <c r="F30" s="865"/>
      <c r="G30" s="777" t="s">
        <v>146</v>
      </c>
      <c r="H30" s="778"/>
      <c r="I30" s="778"/>
      <c r="J30" s="778"/>
      <c r="K30" s="778"/>
      <c r="L30" s="778"/>
      <c r="M30" s="778"/>
      <c r="N30" s="778"/>
      <c r="O30" s="779"/>
      <c r="P30" s="859" t="s">
        <v>59</v>
      </c>
      <c r="Q30" s="778"/>
      <c r="R30" s="778"/>
      <c r="S30" s="778"/>
      <c r="T30" s="778"/>
      <c r="U30" s="778"/>
      <c r="V30" s="778"/>
      <c r="W30" s="778"/>
      <c r="X30" s="779"/>
      <c r="Y30" s="856"/>
      <c r="Z30" s="857"/>
      <c r="AA30" s="858"/>
      <c r="AB30" s="860" t="s">
        <v>11</v>
      </c>
      <c r="AC30" s="861"/>
      <c r="AD30" s="862"/>
      <c r="AE30" s="860" t="s">
        <v>384</v>
      </c>
      <c r="AF30" s="861"/>
      <c r="AG30" s="861"/>
      <c r="AH30" s="862"/>
      <c r="AI30" s="917" t="s">
        <v>406</v>
      </c>
      <c r="AJ30" s="917"/>
      <c r="AK30" s="917"/>
      <c r="AL30" s="860"/>
      <c r="AM30" s="917" t="s">
        <v>503</v>
      </c>
      <c r="AN30" s="917"/>
      <c r="AO30" s="917"/>
      <c r="AP30" s="860"/>
      <c r="AQ30" s="771" t="s">
        <v>231</v>
      </c>
      <c r="AR30" s="772"/>
      <c r="AS30" s="772"/>
      <c r="AT30" s="773"/>
      <c r="AU30" s="778" t="s">
        <v>134</v>
      </c>
      <c r="AV30" s="778"/>
      <c r="AW30" s="778"/>
      <c r="AX30" s="919"/>
    </row>
    <row r="31" spans="1:50"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457"/>
      <c r="Z31" s="458"/>
      <c r="AA31" s="459"/>
      <c r="AB31" s="413"/>
      <c r="AC31" s="414"/>
      <c r="AD31" s="415"/>
      <c r="AE31" s="413"/>
      <c r="AF31" s="414"/>
      <c r="AG31" s="414"/>
      <c r="AH31" s="415"/>
      <c r="AI31" s="918"/>
      <c r="AJ31" s="918"/>
      <c r="AK31" s="918"/>
      <c r="AL31" s="413"/>
      <c r="AM31" s="918"/>
      <c r="AN31" s="918"/>
      <c r="AO31" s="918"/>
      <c r="AP31" s="413"/>
      <c r="AQ31" s="250" t="s">
        <v>713</v>
      </c>
      <c r="AR31" s="201"/>
      <c r="AS31" s="136" t="s">
        <v>232</v>
      </c>
      <c r="AT31" s="137"/>
      <c r="AU31" s="200" t="s">
        <v>713</v>
      </c>
      <c r="AV31" s="200"/>
      <c r="AW31" s="398" t="s">
        <v>179</v>
      </c>
      <c r="AX31" s="399"/>
    </row>
    <row r="32" spans="1:50" ht="23.25" customHeight="1" x14ac:dyDescent="0.15">
      <c r="A32" s="403"/>
      <c r="B32" s="401"/>
      <c r="C32" s="401"/>
      <c r="D32" s="401"/>
      <c r="E32" s="401"/>
      <c r="F32" s="402"/>
      <c r="G32" s="569" t="s">
        <v>714</v>
      </c>
      <c r="H32" s="570"/>
      <c r="I32" s="570"/>
      <c r="J32" s="570"/>
      <c r="K32" s="570"/>
      <c r="L32" s="570"/>
      <c r="M32" s="570"/>
      <c r="N32" s="570"/>
      <c r="O32" s="571"/>
      <c r="P32" s="108" t="s">
        <v>713</v>
      </c>
      <c r="Q32" s="108"/>
      <c r="R32" s="108"/>
      <c r="S32" s="108"/>
      <c r="T32" s="108"/>
      <c r="U32" s="108"/>
      <c r="V32" s="108"/>
      <c r="W32" s="108"/>
      <c r="X32" s="109"/>
      <c r="Y32" s="476" t="s">
        <v>12</v>
      </c>
      <c r="Z32" s="536"/>
      <c r="AA32" s="537"/>
      <c r="AB32" s="466" t="s">
        <v>714</v>
      </c>
      <c r="AC32" s="466"/>
      <c r="AD32" s="466"/>
      <c r="AE32" s="218" t="s">
        <v>713</v>
      </c>
      <c r="AF32" s="219"/>
      <c r="AG32" s="219"/>
      <c r="AH32" s="219"/>
      <c r="AI32" s="218" t="s">
        <v>713</v>
      </c>
      <c r="AJ32" s="219"/>
      <c r="AK32" s="219"/>
      <c r="AL32" s="219"/>
      <c r="AM32" s="218" t="s">
        <v>773</v>
      </c>
      <c r="AN32" s="219"/>
      <c r="AO32" s="219"/>
      <c r="AP32" s="219"/>
      <c r="AQ32" s="336" t="s">
        <v>713</v>
      </c>
      <c r="AR32" s="208"/>
      <c r="AS32" s="208"/>
      <c r="AT32" s="337"/>
      <c r="AU32" s="219" t="s">
        <v>713</v>
      </c>
      <c r="AV32" s="219"/>
      <c r="AW32" s="219"/>
      <c r="AX32" s="221"/>
    </row>
    <row r="33" spans="1:51" ht="23.25" customHeight="1" x14ac:dyDescent="0.15">
      <c r="A33" s="404"/>
      <c r="B33" s="405"/>
      <c r="C33" s="405"/>
      <c r="D33" s="405"/>
      <c r="E33" s="405"/>
      <c r="F33" s="406"/>
      <c r="G33" s="572"/>
      <c r="H33" s="573"/>
      <c r="I33" s="573"/>
      <c r="J33" s="573"/>
      <c r="K33" s="573"/>
      <c r="L33" s="573"/>
      <c r="M33" s="573"/>
      <c r="N33" s="573"/>
      <c r="O33" s="574"/>
      <c r="P33" s="111"/>
      <c r="Q33" s="111"/>
      <c r="R33" s="111"/>
      <c r="S33" s="111"/>
      <c r="T33" s="111"/>
      <c r="U33" s="111"/>
      <c r="V33" s="111"/>
      <c r="W33" s="111"/>
      <c r="X33" s="112"/>
      <c r="Y33" s="452" t="s">
        <v>54</v>
      </c>
      <c r="Z33" s="447"/>
      <c r="AA33" s="448"/>
      <c r="AB33" s="528" t="s">
        <v>714</v>
      </c>
      <c r="AC33" s="528"/>
      <c r="AD33" s="528"/>
      <c r="AE33" s="218" t="s">
        <v>713</v>
      </c>
      <c r="AF33" s="219"/>
      <c r="AG33" s="219"/>
      <c r="AH33" s="219"/>
      <c r="AI33" s="218" t="s">
        <v>713</v>
      </c>
      <c r="AJ33" s="219"/>
      <c r="AK33" s="219"/>
      <c r="AL33" s="219"/>
      <c r="AM33" s="218" t="s">
        <v>773</v>
      </c>
      <c r="AN33" s="219"/>
      <c r="AO33" s="219"/>
      <c r="AP33" s="219"/>
      <c r="AQ33" s="336" t="s">
        <v>713</v>
      </c>
      <c r="AR33" s="208"/>
      <c r="AS33" s="208"/>
      <c r="AT33" s="337"/>
      <c r="AU33" s="219" t="s">
        <v>713</v>
      </c>
      <c r="AV33" s="219"/>
      <c r="AW33" s="219"/>
      <c r="AX33" s="221"/>
    </row>
    <row r="34" spans="1:51" ht="23.25" customHeight="1" x14ac:dyDescent="0.15">
      <c r="A34" s="403"/>
      <c r="B34" s="401"/>
      <c r="C34" s="401"/>
      <c r="D34" s="401"/>
      <c r="E34" s="401"/>
      <c r="F34" s="402"/>
      <c r="G34" s="575"/>
      <c r="H34" s="576"/>
      <c r="I34" s="576"/>
      <c r="J34" s="576"/>
      <c r="K34" s="576"/>
      <c r="L34" s="576"/>
      <c r="M34" s="576"/>
      <c r="N34" s="576"/>
      <c r="O34" s="577"/>
      <c r="P34" s="114"/>
      <c r="Q34" s="114"/>
      <c r="R34" s="114"/>
      <c r="S34" s="114"/>
      <c r="T34" s="114"/>
      <c r="U34" s="114"/>
      <c r="V34" s="114"/>
      <c r="W34" s="114"/>
      <c r="X34" s="115"/>
      <c r="Y34" s="452" t="s">
        <v>13</v>
      </c>
      <c r="Z34" s="447"/>
      <c r="AA34" s="448"/>
      <c r="AB34" s="561" t="s">
        <v>180</v>
      </c>
      <c r="AC34" s="561"/>
      <c r="AD34" s="561"/>
      <c r="AE34" s="218" t="s">
        <v>713</v>
      </c>
      <c r="AF34" s="219"/>
      <c r="AG34" s="219"/>
      <c r="AH34" s="219"/>
      <c r="AI34" s="218" t="s">
        <v>713</v>
      </c>
      <c r="AJ34" s="219"/>
      <c r="AK34" s="219"/>
      <c r="AL34" s="219"/>
      <c r="AM34" s="218" t="s">
        <v>773</v>
      </c>
      <c r="AN34" s="219"/>
      <c r="AO34" s="219"/>
      <c r="AP34" s="219"/>
      <c r="AQ34" s="336" t="s">
        <v>713</v>
      </c>
      <c r="AR34" s="208"/>
      <c r="AS34" s="208"/>
      <c r="AT34" s="337"/>
      <c r="AU34" s="219" t="s">
        <v>713</v>
      </c>
      <c r="AV34" s="219"/>
      <c r="AW34" s="219"/>
      <c r="AX34" s="221"/>
    </row>
    <row r="35" spans="1:51" ht="23.25" customHeight="1" x14ac:dyDescent="0.15">
      <c r="A35" s="228" t="s">
        <v>374</v>
      </c>
      <c r="B35" s="229"/>
      <c r="C35" s="229"/>
      <c r="D35" s="229"/>
      <c r="E35" s="229"/>
      <c r="F35" s="230"/>
      <c r="G35" s="234" t="s">
        <v>713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4" t="s">
        <v>343</v>
      </c>
      <c r="B37" s="775"/>
      <c r="C37" s="775"/>
      <c r="D37" s="775"/>
      <c r="E37" s="775"/>
      <c r="F37" s="776"/>
      <c r="G37" s="416" t="s">
        <v>146</v>
      </c>
      <c r="H37" s="417"/>
      <c r="I37" s="417"/>
      <c r="J37" s="417"/>
      <c r="K37" s="417"/>
      <c r="L37" s="417"/>
      <c r="M37" s="417"/>
      <c r="N37" s="417"/>
      <c r="O37" s="418"/>
      <c r="P37" s="453" t="s">
        <v>59</v>
      </c>
      <c r="Q37" s="417"/>
      <c r="R37" s="417"/>
      <c r="S37" s="417"/>
      <c r="T37" s="417"/>
      <c r="U37" s="417"/>
      <c r="V37" s="417"/>
      <c r="W37" s="417"/>
      <c r="X37" s="418"/>
      <c r="Y37" s="454"/>
      <c r="Z37" s="455"/>
      <c r="AA37" s="456"/>
      <c r="AB37" s="410" t="s">
        <v>11</v>
      </c>
      <c r="AC37" s="411"/>
      <c r="AD37" s="412"/>
      <c r="AE37" s="247" t="s">
        <v>384</v>
      </c>
      <c r="AF37" s="247"/>
      <c r="AG37" s="247"/>
      <c r="AH37" s="247"/>
      <c r="AI37" s="247" t="s">
        <v>406</v>
      </c>
      <c r="AJ37" s="247"/>
      <c r="AK37" s="247"/>
      <c r="AL37" s="247"/>
      <c r="AM37" s="247" t="s">
        <v>503</v>
      </c>
      <c r="AN37" s="247"/>
      <c r="AO37" s="247"/>
      <c r="AP37" s="247"/>
      <c r="AQ37" s="154" t="s">
        <v>231</v>
      </c>
      <c r="AR37" s="155"/>
      <c r="AS37" s="155"/>
      <c r="AT37" s="156"/>
      <c r="AU37" s="417" t="s">
        <v>134</v>
      </c>
      <c r="AV37" s="417"/>
      <c r="AW37" s="417"/>
      <c r="AX37" s="912"/>
      <c r="AY37">
        <f>COUNTA($G$39)</f>
        <v>0</v>
      </c>
    </row>
    <row r="38" spans="1:51" ht="18.75" hidden="1"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457"/>
      <c r="Z38" s="458"/>
      <c r="AA38" s="459"/>
      <c r="AB38" s="413"/>
      <c r="AC38" s="414"/>
      <c r="AD38" s="415"/>
      <c r="AE38" s="247"/>
      <c r="AF38" s="247"/>
      <c r="AG38" s="247"/>
      <c r="AH38" s="247"/>
      <c r="AI38" s="247"/>
      <c r="AJ38" s="247"/>
      <c r="AK38" s="247"/>
      <c r="AL38" s="247"/>
      <c r="AM38" s="247"/>
      <c r="AN38" s="247"/>
      <c r="AO38" s="247"/>
      <c r="AP38" s="247"/>
      <c r="AQ38" s="250"/>
      <c r="AR38" s="201"/>
      <c r="AS38" s="136" t="s">
        <v>232</v>
      </c>
      <c r="AT38" s="137"/>
      <c r="AU38" s="200"/>
      <c r="AV38" s="200"/>
      <c r="AW38" s="398" t="s">
        <v>179</v>
      </c>
      <c r="AX38" s="399"/>
      <c r="AY38">
        <f>$AY$37</f>
        <v>0</v>
      </c>
    </row>
    <row r="39" spans="1:51" ht="23.25" hidden="1" customHeight="1" x14ac:dyDescent="0.15">
      <c r="A39" s="403"/>
      <c r="B39" s="401"/>
      <c r="C39" s="401"/>
      <c r="D39" s="401"/>
      <c r="E39" s="401"/>
      <c r="F39" s="402"/>
      <c r="G39" s="569"/>
      <c r="H39" s="570"/>
      <c r="I39" s="570"/>
      <c r="J39" s="570"/>
      <c r="K39" s="570"/>
      <c r="L39" s="570"/>
      <c r="M39" s="570"/>
      <c r="N39" s="570"/>
      <c r="O39" s="571"/>
      <c r="P39" s="108"/>
      <c r="Q39" s="108"/>
      <c r="R39" s="108"/>
      <c r="S39" s="108"/>
      <c r="T39" s="108"/>
      <c r="U39" s="108"/>
      <c r="V39" s="108"/>
      <c r="W39" s="108"/>
      <c r="X39" s="109"/>
      <c r="Y39" s="476" t="s">
        <v>12</v>
      </c>
      <c r="Z39" s="536"/>
      <c r="AA39" s="537"/>
      <c r="AB39" s="466"/>
      <c r="AC39" s="466"/>
      <c r="AD39" s="466"/>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4"/>
      <c r="B40" s="405"/>
      <c r="C40" s="405"/>
      <c r="D40" s="405"/>
      <c r="E40" s="405"/>
      <c r="F40" s="406"/>
      <c r="G40" s="572"/>
      <c r="H40" s="573"/>
      <c r="I40" s="573"/>
      <c r="J40" s="573"/>
      <c r="K40" s="573"/>
      <c r="L40" s="573"/>
      <c r="M40" s="573"/>
      <c r="N40" s="573"/>
      <c r="O40" s="574"/>
      <c r="P40" s="111"/>
      <c r="Q40" s="111"/>
      <c r="R40" s="111"/>
      <c r="S40" s="111"/>
      <c r="T40" s="111"/>
      <c r="U40" s="111"/>
      <c r="V40" s="111"/>
      <c r="W40" s="111"/>
      <c r="X40" s="112"/>
      <c r="Y40" s="452" t="s">
        <v>54</v>
      </c>
      <c r="Z40" s="447"/>
      <c r="AA40" s="448"/>
      <c r="AB40" s="528"/>
      <c r="AC40" s="528"/>
      <c r="AD40" s="528"/>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7"/>
      <c r="B41" s="408"/>
      <c r="C41" s="408"/>
      <c r="D41" s="408"/>
      <c r="E41" s="408"/>
      <c r="F41" s="409"/>
      <c r="G41" s="575"/>
      <c r="H41" s="576"/>
      <c r="I41" s="576"/>
      <c r="J41" s="576"/>
      <c r="K41" s="576"/>
      <c r="L41" s="576"/>
      <c r="M41" s="576"/>
      <c r="N41" s="576"/>
      <c r="O41" s="577"/>
      <c r="P41" s="114"/>
      <c r="Q41" s="114"/>
      <c r="R41" s="114"/>
      <c r="S41" s="114"/>
      <c r="T41" s="114"/>
      <c r="U41" s="114"/>
      <c r="V41" s="114"/>
      <c r="W41" s="114"/>
      <c r="X41" s="115"/>
      <c r="Y41" s="452" t="s">
        <v>13</v>
      </c>
      <c r="Z41" s="447"/>
      <c r="AA41" s="448"/>
      <c r="AB41" s="561" t="s">
        <v>180</v>
      </c>
      <c r="AC41" s="561"/>
      <c r="AD41" s="561"/>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4" t="s">
        <v>343</v>
      </c>
      <c r="B44" s="775"/>
      <c r="C44" s="775"/>
      <c r="D44" s="775"/>
      <c r="E44" s="775"/>
      <c r="F44" s="776"/>
      <c r="G44" s="416" t="s">
        <v>146</v>
      </c>
      <c r="H44" s="417"/>
      <c r="I44" s="417"/>
      <c r="J44" s="417"/>
      <c r="K44" s="417"/>
      <c r="L44" s="417"/>
      <c r="M44" s="417"/>
      <c r="N44" s="417"/>
      <c r="O44" s="418"/>
      <c r="P44" s="453" t="s">
        <v>59</v>
      </c>
      <c r="Q44" s="417"/>
      <c r="R44" s="417"/>
      <c r="S44" s="417"/>
      <c r="T44" s="417"/>
      <c r="U44" s="417"/>
      <c r="V44" s="417"/>
      <c r="W44" s="417"/>
      <c r="X44" s="418"/>
      <c r="Y44" s="454"/>
      <c r="Z44" s="455"/>
      <c r="AA44" s="456"/>
      <c r="AB44" s="410" t="s">
        <v>11</v>
      </c>
      <c r="AC44" s="411"/>
      <c r="AD44" s="412"/>
      <c r="AE44" s="247" t="s">
        <v>384</v>
      </c>
      <c r="AF44" s="247"/>
      <c r="AG44" s="247"/>
      <c r="AH44" s="247"/>
      <c r="AI44" s="247" t="s">
        <v>406</v>
      </c>
      <c r="AJ44" s="247"/>
      <c r="AK44" s="247"/>
      <c r="AL44" s="247"/>
      <c r="AM44" s="247" t="s">
        <v>503</v>
      </c>
      <c r="AN44" s="247"/>
      <c r="AO44" s="247"/>
      <c r="AP44" s="247"/>
      <c r="AQ44" s="154" t="s">
        <v>231</v>
      </c>
      <c r="AR44" s="155"/>
      <c r="AS44" s="155"/>
      <c r="AT44" s="156"/>
      <c r="AU44" s="417" t="s">
        <v>134</v>
      </c>
      <c r="AV44" s="417"/>
      <c r="AW44" s="417"/>
      <c r="AX44" s="912"/>
      <c r="AY44">
        <f>COUNTA($G$46)</f>
        <v>0</v>
      </c>
    </row>
    <row r="45" spans="1:51" ht="18.75" hidden="1"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457"/>
      <c r="Z45" s="458"/>
      <c r="AA45" s="459"/>
      <c r="AB45" s="413"/>
      <c r="AC45" s="414"/>
      <c r="AD45" s="415"/>
      <c r="AE45" s="247"/>
      <c r="AF45" s="247"/>
      <c r="AG45" s="247"/>
      <c r="AH45" s="247"/>
      <c r="AI45" s="247"/>
      <c r="AJ45" s="247"/>
      <c r="AK45" s="247"/>
      <c r="AL45" s="247"/>
      <c r="AM45" s="247"/>
      <c r="AN45" s="247"/>
      <c r="AO45" s="247"/>
      <c r="AP45" s="247"/>
      <c r="AQ45" s="250"/>
      <c r="AR45" s="201"/>
      <c r="AS45" s="136" t="s">
        <v>232</v>
      </c>
      <c r="AT45" s="137"/>
      <c r="AU45" s="200"/>
      <c r="AV45" s="200"/>
      <c r="AW45" s="398" t="s">
        <v>179</v>
      </c>
      <c r="AX45" s="399"/>
      <c r="AY45">
        <f>$AY$44</f>
        <v>0</v>
      </c>
    </row>
    <row r="46" spans="1:51" ht="23.25" hidden="1" customHeight="1" x14ac:dyDescent="0.15">
      <c r="A46" s="403"/>
      <c r="B46" s="401"/>
      <c r="C46" s="401"/>
      <c r="D46" s="401"/>
      <c r="E46" s="401"/>
      <c r="F46" s="402"/>
      <c r="G46" s="569"/>
      <c r="H46" s="570"/>
      <c r="I46" s="570"/>
      <c r="J46" s="570"/>
      <c r="K46" s="570"/>
      <c r="L46" s="570"/>
      <c r="M46" s="570"/>
      <c r="N46" s="570"/>
      <c r="O46" s="571"/>
      <c r="P46" s="108"/>
      <c r="Q46" s="108"/>
      <c r="R46" s="108"/>
      <c r="S46" s="108"/>
      <c r="T46" s="108"/>
      <c r="U46" s="108"/>
      <c r="V46" s="108"/>
      <c r="W46" s="108"/>
      <c r="X46" s="109"/>
      <c r="Y46" s="476" t="s">
        <v>12</v>
      </c>
      <c r="Z46" s="536"/>
      <c r="AA46" s="537"/>
      <c r="AB46" s="466"/>
      <c r="AC46" s="466"/>
      <c r="AD46" s="466"/>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4"/>
      <c r="B47" s="405"/>
      <c r="C47" s="405"/>
      <c r="D47" s="405"/>
      <c r="E47" s="405"/>
      <c r="F47" s="406"/>
      <c r="G47" s="572"/>
      <c r="H47" s="573"/>
      <c r="I47" s="573"/>
      <c r="J47" s="573"/>
      <c r="K47" s="573"/>
      <c r="L47" s="573"/>
      <c r="M47" s="573"/>
      <c r="N47" s="573"/>
      <c r="O47" s="574"/>
      <c r="P47" s="111"/>
      <c r="Q47" s="111"/>
      <c r="R47" s="111"/>
      <c r="S47" s="111"/>
      <c r="T47" s="111"/>
      <c r="U47" s="111"/>
      <c r="V47" s="111"/>
      <c r="W47" s="111"/>
      <c r="X47" s="112"/>
      <c r="Y47" s="452" t="s">
        <v>54</v>
      </c>
      <c r="Z47" s="447"/>
      <c r="AA47" s="448"/>
      <c r="AB47" s="528"/>
      <c r="AC47" s="528"/>
      <c r="AD47" s="528"/>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7"/>
      <c r="B48" s="408"/>
      <c r="C48" s="408"/>
      <c r="D48" s="408"/>
      <c r="E48" s="408"/>
      <c r="F48" s="409"/>
      <c r="G48" s="575"/>
      <c r="H48" s="576"/>
      <c r="I48" s="576"/>
      <c r="J48" s="576"/>
      <c r="K48" s="576"/>
      <c r="L48" s="576"/>
      <c r="M48" s="576"/>
      <c r="N48" s="576"/>
      <c r="O48" s="577"/>
      <c r="P48" s="114"/>
      <c r="Q48" s="114"/>
      <c r="R48" s="114"/>
      <c r="S48" s="114"/>
      <c r="T48" s="114"/>
      <c r="U48" s="114"/>
      <c r="V48" s="114"/>
      <c r="W48" s="114"/>
      <c r="X48" s="115"/>
      <c r="Y48" s="452" t="s">
        <v>13</v>
      </c>
      <c r="Z48" s="447"/>
      <c r="AA48" s="448"/>
      <c r="AB48" s="561" t="s">
        <v>180</v>
      </c>
      <c r="AC48" s="561"/>
      <c r="AD48" s="56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400" t="s">
        <v>343</v>
      </c>
      <c r="B51" s="401"/>
      <c r="C51" s="401"/>
      <c r="D51" s="401"/>
      <c r="E51" s="401"/>
      <c r="F51" s="402"/>
      <c r="G51" s="416" t="s">
        <v>146</v>
      </c>
      <c r="H51" s="417"/>
      <c r="I51" s="417"/>
      <c r="J51" s="417"/>
      <c r="K51" s="417"/>
      <c r="L51" s="417"/>
      <c r="M51" s="417"/>
      <c r="N51" s="417"/>
      <c r="O51" s="418"/>
      <c r="P51" s="453" t="s">
        <v>59</v>
      </c>
      <c r="Q51" s="417"/>
      <c r="R51" s="417"/>
      <c r="S51" s="417"/>
      <c r="T51" s="417"/>
      <c r="U51" s="417"/>
      <c r="V51" s="417"/>
      <c r="W51" s="417"/>
      <c r="X51" s="418"/>
      <c r="Y51" s="454"/>
      <c r="Z51" s="455"/>
      <c r="AA51" s="456"/>
      <c r="AB51" s="410" t="s">
        <v>11</v>
      </c>
      <c r="AC51" s="411"/>
      <c r="AD51" s="412"/>
      <c r="AE51" s="247" t="s">
        <v>384</v>
      </c>
      <c r="AF51" s="247"/>
      <c r="AG51" s="247"/>
      <c r="AH51" s="247"/>
      <c r="AI51" s="247" t="s">
        <v>406</v>
      </c>
      <c r="AJ51" s="247"/>
      <c r="AK51" s="247"/>
      <c r="AL51" s="247"/>
      <c r="AM51" s="247" t="s">
        <v>503</v>
      </c>
      <c r="AN51" s="247"/>
      <c r="AO51" s="247"/>
      <c r="AP51" s="247"/>
      <c r="AQ51" s="154" t="s">
        <v>231</v>
      </c>
      <c r="AR51" s="155"/>
      <c r="AS51" s="155"/>
      <c r="AT51" s="156"/>
      <c r="AU51" s="924" t="s">
        <v>134</v>
      </c>
      <c r="AV51" s="924"/>
      <c r="AW51" s="924"/>
      <c r="AX51" s="925"/>
      <c r="AY51">
        <f>COUNTA($G$53)</f>
        <v>0</v>
      </c>
    </row>
    <row r="52" spans="1:51" ht="18.75" hidden="1"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457"/>
      <c r="Z52" s="458"/>
      <c r="AA52" s="459"/>
      <c r="AB52" s="413"/>
      <c r="AC52" s="414"/>
      <c r="AD52" s="415"/>
      <c r="AE52" s="247"/>
      <c r="AF52" s="247"/>
      <c r="AG52" s="247"/>
      <c r="AH52" s="247"/>
      <c r="AI52" s="247"/>
      <c r="AJ52" s="247"/>
      <c r="AK52" s="247"/>
      <c r="AL52" s="247"/>
      <c r="AM52" s="247"/>
      <c r="AN52" s="247"/>
      <c r="AO52" s="247"/>
      <c r="AP52" s="247"/>
      <c r="AQ52" s="250"/>
      <c r="AR52" s="201"/>
      <c r="AS52" s="136" t="s">
        <v>232</v>
      </c>
      <c r="AT52" s="137"/>
      <c r="AU52" s="200"/>
      <c r="AV52" s="200"/>
      <c r="AW52" s="398" t="s">
        <v>179</v>
      </c>
      <c r="AX52" s="399"/>
      <c r="AY52">
        <f>$AY$51</f>
        <v>0</v>
      </c>
    </row>
    <row r="53" spans="1:51" ht="23.25" hidden="1" customHeight="1" x14ac:dyDescent="0.15">
      <c r="A53" s="403"/>
      <c r="B53" s="401"/>
      <c r="C53" s="401"/>
      <c r="D53" s="401"/>
      <c r="E53" s="401"/>
      <c r="F53" s="402"/>
      <c r="G53" s="569"/>
      <c r="H53" s="570"/>
      <c r="I53" s="570"/>
      <c r="J53" s="570"/>
      <c r="K53" s="570"/>
      <c r="L53" s="570"/>
      <c r="M53" s="570"/>
      <c r="N53" s="570"/>
      <c r="O53" s="571"/>
      <c r="P53" s="108"/>
      <c r="Q53" s="108"/>
      <c r="R53" s="108"/>
      <c r="S53" s="108"/>
      <c r="T53" s="108"/>
      <c r="U53" s="108"/>
      <c r="V53" s="108"/>
      <c r="W53" s="108"/>
      <c r="X53" s="109"/>
      <c r="Y53" s="476" t="s">
        <v>12</v>
      </c>
      <c r="Z53" s="536"/>
      <c r="AA53" s="537"/>
      <c r="AB53" s="466"/>
      <c r="AC53" s="466"/>
      <c r="AD53" s="466"/>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4"/>
      <c r="B54" s="405"/>
      <c r="C54" s="405"/>
      <c r="D54" s="405"/>
      <c r="E54" s="405"/>
      <c r="F54" s="406"/>
      <c r="G54" s="572"/>
      <c r="H54" s="573"/>
      <c r="I54" s="573"/>
      <c r="J54" s="573"/>
      <c r="K54" s="573"/>
      <c r="L54" s="573"/>
      <c r="M54" s="573"/>
      <c r="N54" s="573"/>
      <c r="O54" s="574"/>
      <c r="P54" s="111"/>
      <c r="Q54" s="111"/>
      <c r="R54" s="111"/>
      <c r="S54" s="111"/>
      <c r="T54" s="111"/>
      <c r="U54" s="111"/>
      <c r="V54" s="111"/>
      <c r="W54" s="111"/>
      <c r="X54" s="112"/>
      <c r="Y54" s="452" t="s">
        <v>54</v>
      </c>
      <c r="Z54" s="447"/>
      <c r="AA54" s="448"/>
      <c r="AB54" s="528"/>
      <c r="AC54" s="528"/>
      <c r="AD54" s="528"/>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7"/>
      <c r="B55" s="408"/>
      <c r="C55" s="408"/>
      <c r="D55" s="408"/>
      <c r="E55" s="408"/>
      <c r="F55" s="409"/>
      <c r="G55" s="575"/>
      <c r="H55" s="576"/>
      <c r="I55" s="576"/>
      <c r="J55" s="576"/>
      <c r="K55" s="576"/>
      <c r="L55" s="576"/>
      <c r="M55" s="576"/>
      <c r="N55" s="576"/>
      <c r="O55" s="577"/>
      <c r="P55" s="114"/>
      <c r="Q55" s="114"/>
      <c r="R55" s="114"/>
      <c r="S55" s="114"/>
      <c r="T55" s="114"/>
      <c r="U55" s="114"/>
      <c r="V55" s="114"/>
      <c r="W55" s="114"/>
      <c r="X55" s="115"/>
      <c r="Y55" s="452" t="s">
        <v>13</v>
      </c>
      <c r="Z55" s="447"/>
      <c r="AA55" s="448"/>
      <c r="AB55" s="598" t="s">
        <v>14</v>
      </c>
      <c r="AC55" s="598"/>
      <c r="AD55" s="598"/>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400" t="s">
        <v>343</v>
      </c>
      <c r="B58" s="401"/>
      <c r="C58" s="401"/>
      <c r="D58" s="401"/>
      <c r="E58" s="401"/>
      <c r="F58" s="402"/>
      <c r="G58" s="416" t="s">
        <v>146</v>
      </c>
      <c r="H58" s="417"/>
      <c r="I58" s="417"/>
      <c r="J58" s="417"/>
      <c r="K58" s="417"/>
      <c r="L58" s="417"/>
      <c r="M58" s="417"/>
      <c r="N58" s="417"/>
      <c r="O58" s="418"/>
      <c r="P58" s="453" t="s">
        <v>59</v>
      </c>
      <c r="Q58" s="417"/>
      <c r="R58" s="417"/>
      <c r="S58" s="417"/>
      <c r="T58" s="417"/>
      <c r="U58" s="417"/>
      <c r="V58" s="417"/>
      <c r="W58" s="417"/>
      <c r="X58" s="418"/>
      <c r="Y58" s="454"/>
      <c r="Z58" s="455"/>
      <c r="AA58" s="456"/>
      <c r="AB58" s="410" t="s">
        <v>11</v>
      </c>
      <c r="AC58" s="411"/>
      <c r="AD58" s="412"/>
      <c r="AE58" s="247" t="s">
        <v>384</v>
      </c>
      <c r="AF58" s="247"/>
      <c r="AG58" s="247"/>
      <c r="AH58" s="247"/>
      <c r="AI58" s="247" t="s">
        <v>406</v>
      </c>
      <c r="AJ58" s="247"/>
      <c r="AK58" s="247"/>
      <c r="AL58" s="247"/>
      <c r="AM58" s="247" t="s">
        <v>503</v>
      </c>
      <c r="AN58" s="247"/>
      <c r="AO58" s="247"/>
      <c r="AP58" s="247"/>
      <c r="AQ58" s="154" t="s">
        <v>231</v>
      </c>
      <c r="AR58" s="155"/>
      <c r="AS58" s="155"/>
      <c r="AT58" s="156"/>
      <c r="AU58" s="924" t="s">
        <v>134</v>
      </c>
      <c r="AV58" s="924"/>
      <c r="AW58" s="924"/>
      <c r="AX58" s="925"/>
      <c r="AY58">
        <f>COUNTA($G$60)</f>
        <v>0</v>
      </c>
    </row>
    <row r="59" spans="1:51" ht="18.75" hidden="1"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457"/>
      <c r="Z59" s="458"/>
      <c r="AA59" s="459"/>
      <c r="AB59" s="413"/>
      <c r="AC59" s="414"/>
      <c r="AD59" s="415"/>
      <c r="AE59" s="247"/>
      <c r="AF59" s="247"/>
      <c r="AG59" s="247"/>
      <c r="AH59" s="247"/>
      <c r="AI59" s="247"/>
      <c r="AJ59" s="247"/>
      <c r="AK59" s="247"/>
      <c r="AL59" s="247"/>
      <c r="AM59" s="247"/>
      <c r="AN59" s="247"/>
      <c r="AO59" s="247"/>
      <c r="AP59" s="247"/>
      <c r="AQ59" s="250"/>
      <c r="AR59" s="201"/>
      <c r="AS59" s="136" t="s">
        <v>232</v>
      </c>
      <c r="AT59" s="137"/>
      <c r="AU59" s="200"/>
      <c r="AV59" s="200"/>
      <c r="AW59" s="398" t="s">
        <v>179</v>
      </c>
      <c r="AX59" s="399"/>
      <c r="AY59">
        <f>$AY$58</f>
        <v>0</v>
      </c>
    </row>
    <row r="60" spans="1:51" ht="23.25" hidden="1" customHeight="1" x14ac:dyDescent="0.15">
      <c r="A60" s="403"/>
      <c r="B60" s="401"/>
      <c r="C60" s="401"/>
      <c r="D60" s="401"/>
      <c r="E60" s="401"/>
      <c r="F60" s="402"/>
      <c r="G60" s="569"/>
      <c r="H60" s="570"/>
      <c r="I60" s="570"/>
      <c r="J60" s="570"/>
      <c r="K60" s="570"/>
      <c r="L60" s="570"/>
      <c r="M60" s="570"/>
      <c r="N60" s="570"/>
      <c r="O60" s="571"/>
      <c r="P60" s="108"/>
      <c r="Q60" s="108"/>
      <c r="R60" s="108"/>
      <c r="S60" s="108"/>
      <c r="T60" s="108"/>
      <c r="U60" s="108"/>
      <c r="V60" s="108"/>
      <c r="W60" s="108"/>
      <c r="X60" s="109"/>
      <c r="Y60" s="476" t="s">
        <v>12</v>
      </c>
      <c r="Z60" s="536"/>
      <c r="AA60" s="537"/>
      <c r="AB60" s="466"/>
      <c r="AC60" s="466"/>
      <c r="AD60" s="466"/>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4"/>
      <c r="B61" s="405"/>
      <c r="C61" s="405"/>
      <c r="D61" s="405"/>
      <c r="E61" s="405"/>
      <c r="F61" s="406"/>
      <c r="G61" s="572"/>
      <c r="H61" s="573"/>
      <c r="I61" s="573"/>
      <c r="J61" s="573"/>
      <c r="K61" s="573"/>
      <c r="L61" s="573"/>
      <c r="M61" s="573"/>
      <c r="N61" s="573"/>
      <c r="O61" s="574"/>
      <c r="P61" s="111"/>
      <c r="Q61" s="111"/>
      <c r="R61" s="111"/>
      <c r="S61" s="111"/>
      <c r="T61" s="111"/>
      <c r="U61" s="111"/>
      <c r="V61" s="111"/>
      <c r="W61" s="111"/>
      <c r="X61" s="112"/>
      <c r="Y61" s="452" t="s">
        <v>54</v>
      </c>
      <c r="Z61" s="447"/>
      <c r="AA61" s="448"/>
      <c r="AB61" s="528"/>
      <c r="AC61" s="528"/>
      <c r="AD61" s="528"/>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4"/>
      <c r="B62" s="405"/>
      <c r="C62" s="405"/>
      <c r="D62" s="405"/>
      <c r="E62" s="405"/>
      <c r="F62" s="406"/>
      <c r="G62" s="575"/>
      <c r="H62" s="576"/>
      <c r="I62" s="576"/>
      <c r="J62" s="576"/>
      <c r="K62" s="576"/>
      <c r="L62" s="576"/>
      <c r="M62" s="576"/>
      <c r="N62" s="576"/>
      <c r="O62" s="577"/>
      <c r="P62" s="114"/>
      <c r="Q62" s="114"/>
      <c r="R62" s="114"/>
      <c r="S62" s="114"/>
      <c r="T62" s="114"/>
      <c r="U62" s="114"/>
      <c r="V62" s="114"/>
      <c r="W62" s="114"/>
      <c r="X62" s="115"/>
      <c r="Y62" s="452" t="s">
        <v>13</v>
      </c>
      <c r="Z62" s="447"/>
      <c r="AA62" s="448"/>
      <c r="AB62" s="561" t="s">
        <v>14</v>
      </c>
      <c r="AC62" s="561"/>
      <c r="AD62" s="56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7" t="s">
        <v>344</v>
      </c>
      <c r="B65" s="488"/>
      <c r="C65" s="488"/>
      <c r="D65" s="488"/>
      <c r="E65" s="488"/>
      <c r="F65" s="489"/>
      <c r="G65" s="490"/>
      <c r="H65" s="242" t="s">
        <v>146</v>
      </c>
      <c r="I65" s="242"/>
      <c r="J65" s="242"/>
      <c r="K65" s="242"/>
      <c r="L65" s="242"/>
      <c r="M65" s="242"/>
      <c r="N65" s="242"/>
      <c r="O65" s="243"/>
      <c r="P65" s="241" t="s">
        <v>59</v>
      </c>
      <c r="Q65" s="242"/>
      <c r="R65" s="242"/>
      <c r="S65" s="242"/>
      <c r="T65" s="242"/>
      <c r="U65" s="242"/>
      <c r="V65" s="243"/>
      <c r="W65" s="492" t="s">
        <v>339</v>
      </c>
      <c r="X65" s="493"/>
      <c r="Y65" s="496"/>
      <c r="Z65" s="496"/>
      <c r="AA65" s="497"/>
      <c r="AB65" s="241" t="s">
        <v>11</v>
      </c>
      <c r="AC65" s="242"/>
      <c r="AD65" s="243"/>
      <c r="AE65" s="247" t="s">
        <v>384</v>
      </c>
      <c r="AF65" s="247"/>
      <c r="AG65" s="247"/>
      <c r="AH65" s="247"/>
      <c r="AI65" s="247" t="s">
        <v>406</v>
      </c>
      <c r="AJ65" s="247"/>
      <c r="AK65" s="247"/>
      <c r="AL65" s="247"/>
      <c r="AM65" s="247" t="s">
        <v>503</v>
      </c>
      <c r="AN65" s="247"/>
      <c r="AO65" s="247"/>
      <c r="AP65" s="247"/>
      <c r="AQ65" s="158" t="s">
        <v>231</v>
      </c>
      <c r="AR65" s="133"/>
      <c r="AS65" s="133"/>
      <c r="AT65" s="134"/>
      <c r="AU65" s="248" t="s">
        <v>134</v>
      </c>
      <c r="AV65" s="248"/>
      <c r="AW65" s="248"/>
      <c r="AX65" s="249"/>
      <c r="AY65">
        <f>COUNTA($H$67)</f>
        <v>0</v>
      </c>
    </row>
    <row r="66" spans="1:51" ht="18.75" hidden="1" customHeight="1" x14ac:dyDescent="0.15">
      <c r="A66" s="480"/>
      <c r="B66" s="481"/>
      <c r="C66" s="481"/>
      <c r="D66" s="481"/>
      <c r="E66" s="481"/>
      <c r="F66" s="482"/>
      <c r="G66" s="491"/>
      <c r="H66" s="245"/>
      <c r="I66" s="245"/>
      <c r="J66" s="245"/>
      <c r="K66" s="245"/>
      <c r="L66" s="245"/>
      <c r="M66" s="245"/>
      <c r="N66" s="245"/>
      <c r="O66" s="246"/>
      <c r="P66" s="244"/>
      <c r="Q66" s="245"/>
      <c r="R66" s="245"/>
      <c r="S66" s="245"/>
      <c r="T66" s="245"/>
      <c r="U66" s="245"/>
      <c r="V66" s="246"/>
      <c r="W66" s="494"/>
      <c r="X66" s="495"/>
      <c r="Y66" s="498"/>
      <c r="Z66" s="498"/>
      <c r="AA66" s="499"/>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342</v>
      </c>
      <c r="AX66" s="251"/>
      <c r="AY66">
        <f>$AY$65</f>
        <v>0</v>
      </c>
    </row>
    <row r="67" spans="1:51" ht="23.25" hidden="1" customHeight="1" x14ac:dyDescent="0.15">
      <c r="A67" s="480"/>
      <c r="B67" s="481"/>
      <c r="C67" s="481"/>
      <c r="D67" s="481"/>
      <c r="E67" s="481"/>
      <c r="F67" s="482"/>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364</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80"/>
      <c r="B68" s="481"/>
      <c r="C68" s="481"/>
      <c r="D68" s="481"/>
      <c r="E68" s="481"/>
      <c r="F68" s="482"/>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364</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80"/>
      <c r="B69" s="481"/>
      <c r="C69" s="481"/>
      <c r="D69" s="481"/>
      <c r="E69" s="481"/>
      <c r="F69" s="482"/>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365</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80" t="s">
        <v>349</v>
      </c>
      <c r="B70" s="481"/>
      <c r="C70" s="481"/>
      <c r="D70" s="481"/>
      <c r="E70" s="481"/>
      <c r="F70" s="482"/>
      <c r="G70" s="253" t="s">
        <v>234</v>
      </c>
      <c r="H70" s="305"/>
      <c r="I70" s="305"/>
      <c r="J70" s="305"/>
      <c r="K70" s="305"/>
      <c r="L70" s="305"/>
      <c r="M70" s="305"/>
      <c r="N70" s="305"/>
      <c r="O70" s="305"/>
      <c r="P70" s="305"/>
      <c r="Q70" s="305"/>
      <c r="R70" s="305"/>
      <c r="S70" s="305"/>
      <c r="T70" s="305"/>
      <c r="U70" s="305"/>
      <c r="V70" s="305"/>
      <c r="W70" s="308" t="s">
        <v>363</v>
      </c>
      <c r="X70" s="309"/>
      <c r="Y70" s="267" t="s">
        <v>12</v>
      </c>
      <c r="Z70" s="267"/>
      <c r="AA70" s="268"/>
      <c r="AB70" s="269" t="s">
        <v>364</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80"/>
      <c r="B71" s="481"/>
      <c r="C71" s="481"/>
      <c r="D71" s="481"/>
      <c r="E71" s="481"/>
      <c r="F71" s="482"/>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364</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3"/>
      <c r="B72" s="484"/>
      <c r="C72" s="484"/>
      <c r="D72" s="484"/>
      <c r="E72" s="484"/>
      <c r="F72" s="485"/>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365</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1" t="s">
        <v>344</v>
      </c>
      <c r="B73" s="512"/>
      <c r="C73" s="512"/>
      <c r="D73" s="512"/>
      <c r="E73" s="512"/>
      <c r="F73" s="513"/>
      <c r="G73" s="587"/>
      <c r="H73" s="133" t="s">
        <v>146</v>
      </c>
      <c r="I73" s="133"/>
      <c r="J73" s="133"/>
      <c r="K73" s="133"/>
      <c r="L73" s="133"/>
      <c r="M73" s="133"/>
      <c r="N73" s="133"/>
      <c r="O73" s="134"/>
      <c r="P73" s="158" t="s">
        <v>59</v>
      </c>
      <c r="Q73" s="133"/>
      <c r="R73" s="133"/>
      <c r="S73" s="133"/>
      <c r="T73" s="133"/>
      <c r="U73" s="133"/>
      <c r="V73" s="133"/>
      <c r="W73" s="133"/>
      <c r="X73" s="134"/>
      <c r="Y73" s="589"/>
      <c r="Z73" s="590"/>
      <c r="AA73" s="591"/>
      <c r="AB73" s="158" t="s">
        <v>11</v>
      </c>
      <c r="AC73" s="133"/>
      <c r="AD73" s="134"/>
      <c r="AE73" s="247" t="s">
        <v>384</v>
      </c>
      <c r="AF73" s="247"/>
      <c r="AG73" s="247"/>
      <c r="AH73" s="247"/>
      <c r="AI73" s="247" t="s">
        <v>406</v>
      </c>
      <c r="AJ73" s="247"/>
      <c r="AK73" s="247"/>
      <c r="AL73" s="247"/>
      <c r="AM73" s="247" t="s">
        <v>503</v>
      </c>
      <c r="AN73" s="247"/>
      <c r="AO73" s="247"/>
      <c r="AP73" s="247"/>
      <c r="AQ73" s="158" t="s">
        <v>231</v>
      </c>
      <c r="AR73" s="133"/>
      <c r="AS73" s="133"/>
      <c r="AT73" s="134"/>
      <c r="AU73" s="138" t="s">
        <v>134</v>
      </c>
      <c r="AV73" s="139"/>
      <c r="AW73" s="139"/>
      <c r="AX73" s="140"/>
      <c r="AY73">
        <f>COUNTA($H$75)</f>
        <v>0</v>
      </c>
    </row>
    <row r="74" spans="1:51" ht="18.75" hidden="1" customHeight="1" x14ac:dyDescent="0.15">
      <c r="A74" s="514"/>
      <c r="B74" s="515"/>
      <c r="C74" s="515"/>
      <c r="D74" s="515"/>
      <c r="E74" s="515"/>
      <c r="F74" s="516"/>
      <c r="G74" s="588"/>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4"/>
      <c r="B75" s="515"/>
      <c r="C75" s="515"/>
      <c r="D75" s="515"/>
      <c r="E75" s="515"/>
      <c r="F75" s="516"/>
      <c r="G75" s="613"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4"/>
      <c r="B76" s="515"/>
      <c r="C76" s="515"/>
      <c r="D76" s="515"/>
      <c r="E76" s="515"/>
      <c r="F76" s="516"/>
      <c r="G76" s="614"/>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4"/>
      <c r="B77" s="515"/>
      <c r="C77" s="515"/>
      <c r="D77" s="515"/>
      <c r="E77" s="515"/>
      <c r="F77" s="516"/>
      <c r="G77" s="615"/>
      <c r="H77" s="114"/>
      <c r="I77" s="114"/>
      <c r="J77" s="114"/>
      <c r="K77" s="114"/>
      <c r="L77" s="114"/>
      <c r="M77" s="114"/>
      <c r="N77" s="114"/>
      <c r="O77" s="115"/>
      <c r="P77" s="111"/>
      <c r="Q77" s="111"/>
      <c r="R77" s="111"/>
      <c r="S77" s="111"/>
      <c r="T77" s="111"/>
      <c r="U77" s="111"/>
      <c r="V77" s="111"/>
      <c r="W77" s="111"/>
      <c r="X77" s="112"/>
      <c r="Y77" s="158" t="s">
        <v>13</v>
      </c>
      <c r="Z77" s="133"/>
      <c r="AA77" s="134"/>
      <c r="AB77" s="584" t="s">
        <v>14</v>
      </c>
      <c r="AC77" s="584"/>
      <c r="AD77" s="584"/>
      <c r="AE77" s="892"/>
      <c r="AF77" s="893"/>
      <c r="AG77" s="893"/>
      <c r="AH77" s="893"/>
      <c r="AI77" s="892"/>
      <c r="AJ77" s="893"/>
      <c r="AK77" s="893"/>
      <c r="AL77" s="893"/>
      <c r="AM77" s="892"/>
      <c r="AN77" s="893"/>
      <c r="AO77" s="893"/>
      <c r="AP77" s="893"/>
      <c r="AQ77" s="336"/>
      <c r="AR77" s="208"/>
      <c r="AS77" s="208"/>
      <c r="AT77" s="337"/>
      <c r="AU77" s="219"/>
      <c r="AV77" s="219"/>
      <c r="AW77" s="219"/>
      <c r="AX77" s="221"/>
      <c r="AY77">
        <f t="shared" si="9"/>
        <v>0</v>
      </c>
    </row>
    <row r="78" spans="1:51" ht="69.75" hidden="1" customHeight="1" x14ac:dyDescent="0.15">
      <c r="A78" s="329" t="s">
        <v>377</v>
      </c>
      <c r="B78" s="330"/>
      <c r="C78" s="330"/>
      <c r="D78" s="330"/>
      <c r="E78" s="327" t="s">
        <v>322</v>
      </c>
      <c r="F78" s="328"/>
      <c r="G78" s="54" t="s">
        <v>234</v>
      </c>
      <c r="H78" s="592"/>
      <c r="I78" s="593"/>
      <c r="J78" s="593"/>
      <c r="K78" s="593"/>
      <c r="L78" s="593"/>
      <c r="M78" s="593"/>
      <c r="N78" s="593"/>
      <c r="O78" s="594"/>
      <c r="P78" s="150"/>
      <c r="Q78" s="150"/>
      <c r="R78" s="150"/>
      <c r="S78" s="150"/>
      <c r="T78" s="150"/>
      <c r="U78" s="150"/>
      <c r="V78" s="150"/>
      <c r="W78" s="150"/>
      <c r="X78" s="15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c r="AY78">
        <f t="shared" si="9"/>
        <v>0</v>
      </c>
    </row>
    <row r="79" spans="1:51"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3" t="s">
        <v>338</v>
      </c>
      <c r="AP79" s="274"/>
      <c r="AQ79" s="274"/>
      <c r="AR79" s="76" t="s">
        <v>336</v>
      </c>
      <c r="AS79" s="273"/>
      <c r="AT79" s="274"/>
      <c r="AU79" s="274"/>
      <c r="AV79" s="274"/>
      <c r="AW79" s="274"/>
      <c r="AX79" s="970"/>
      <c r="AY79">
        <f>COUNTIF($AR$79,"☑")</f>
        <v>0</v>
      </c>
    </row>
    <row r="80" spans="1:51" ht="18.75" customHeight="1" x14ac:dyDescent="0.15">
      <c r="A80" s="866" t="s">
        <v>147</v>
      </c>
      <c r="B80" s="529" t="s">
        <v>335</v>
      </c>
      <c r="C80" s="530"/>
      <c r="D80" s="530"/>
      <c r="E80" s="530"/>
      <c r="F80" s="531"/>
      <c r="G80" s="435" t="s">
        <v>139</v>
      </c>
      <c r="H80" s="435"/>
      <c r="I80" s="435"/>
      <c r="J80" s="435"/>
      <c r="K80" s="435"/>
      <c r="L80" s="435"/>
      <c r="M80" s="435"/>
      <c r="N80" s="435"/>
      <c r="O80" s="435"/>
      <c r="P80" s="435"/>
      <c r="Q80" s="435"/>
      <c r="R80" s="435"/>
      <c r="S80" s="435"/>
      <c r="T80" s="435"/>
      <c r="U80" s="435"/>
      <c r="V80" s="435"/>
      <c r="W80" s="435"/>
      <c r="X80" s="435"/>
      <c r="Y80" s="435"/>
      <c r="Z80" s="435"/>
      <c r="AA80" s="518"/>
      <c r="AB80" s="434" t="s">
        <v>694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c r="AY80">
        <f>COUNTA($G$82)</f>
        <v>1</v>
      </c>
    </row>
    <row r="81" spans="1:60" ht="22.5" customHeight="1" x14ac:dyDescent="0.15">
      <c r="A81" s="867"/>
      <c r="B81" s="532"/>
      <c r="C81" s="430"/>
      <c r="D81" s="430"/>
      <c r="E81" s="430"/>
      <c r="F81" s="431"/>
      <c r="G81" s="398"/>
      <c r="H81" s="398"/>
      <c r="I81" s="398"/>
      <c r="J81" s="398"/>
      <c r="K81" s="398"/>
      <c r="L81" s="398"/>
      <c r="M81" s="398"/>
      <c r="N81" s="398"/>
      <c r="O81" s="398"/>
      <c r="P81" s="398"/>
      <c r="Q81" s="398"/>
      <c r="R81" s="398"/>
      <c r="S81" s="398"/>
      <c r="T81" s="398"/>
      <c r="U81" s="398"/>
      <c r="V81" s="398"/>
      <c r="W81" s="398"/>
      <c r="X81" s="398"/>
      <c r="Y81" s="398"/>
      <c r="Z81" s="398"/>
      <c r="AA81" s="420"/>
      <c r="AB81" s="437"/>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c r="AY81">
        <f>$AY$80</f>
        <v>1</v>
      </c>
    </row>
    <row r="82" spans="1:60" ht="27.75" customHeight="1" x14ac:dyDescent="0.15">
      <c r="A82" s="867"/>
      <c r="B82" s="532"/>
      <c r="C82" s="430"/>
      <c r="D82" s="430"/>
      <c r="E82" s="430"/>
      <c r="F82" s="431"/>
      <c r="G82" s="680" t="s">
        <v>715</v>
      </c>
      <c r="H82" s="680"/>
      <c r="I82" s="680"/>
      <c r="J82" s="680"/>
      <c r="K82" s="680"/>
      <c r="L82" s="680"/>
      <c r="M82" s="680"/>
      <c r="N82" s="680"/>
      <c r="O82" s="680"/>
      <c r="P82" s="680"/>
      <c r="Q82" s="680"/>
      <c r="R82" s="680"/>
      <c r="S82" s="680"/>
      <c r="T82" s="680"/>
      <c r="U82" s="680"/>
      <c r="V82" s="680"/>
      <c r="W82" s="680"/>
      <c r="X82" s="680"/>
      <c r="Y82" s="680"/>
      <c r="Z82" s="680"/>
      <c r="AA82" s="681"/>
      <c r="AB82" s="886"/>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7"/>
      <c r="AY82">
        <f t="shared" ref="AY82:AY89" si="10">$AY$80</f>
        <v>1</v>
      </c>
    </row>
    <row r="83" spans="1:60" ht="27.75" customHeight="1" x14ac:dyDescent="0.15">
      <c r="A83" s="867"/>
      <c r="B83" s="532"/>
      <c r="C83" s="430"/>
      <c r="D83" s="430"/>
      <c r="E83" s="430"/>
      <c r="F83" s="431"/>
      <c r="G83" s="682"/>
      <c r="H83" s="682"/>
      <c r="I83" s="682"/>
      <c r="J83" s="682"/>
      <c r="K83" s="682"/>
      <c r="L83" s="682"/>
      <c r="M83" s="682"/>
      <c r="N83" s="682"/>
      <c r="O83" s="682"/>
      <c r="P83" s="682"/>
      <c r="Q83" s="682"/>
      <c r="R83" s="682"/>
      <c r="S83" s="682"/>
      <c r="T83" s="682"/>
      <c r="U83" s="682"/>
      <c r="V83" s="682"/>
      <c r="W83" s="682"/>
      <c r="X83" s="682"/>
      <c r="Y83" s="682"/>
      <c r="Z83" s="682"/>
      <c r="AA83" s="683"/>
      <c r="AB83" s="888"/>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9"/>
      <c r="AY83">
        <f t="shared" si="10"/>
        <v>1</v>
      </c>
    </row>
    <row r="84" spans="1:60" ht="27.75" customHeight="1" x14ac:dyDescent="0.15">
      <c r="A84" s="867"/>
      <c r="B84" s="533"/>
      <c r="C84" s="534"/>
      <c r="D84" s="534"/>
      <c r="E84" s="534"/>
      <c r="F84" s="535"/>
      <c r="G84" s="684"/>
      <c r="H84" s="684"/>
      <c r="I84" s="684"/>
      <c r="J84" s="684"/>
      <c r="K84" s="684"/>
      <c r="L84" s="684"/>
      <c r="M84" s="684"/>
      <c r="N84" s="684"/>
      <c r="O84" s="684"/>
      <c r="P84" s="684"/>
      <c r="Q84" s="684"/>
      <c r="R84" s="684"/>
      <c r="S84" s="684"/>
      <c r="T84" s="684"/>
      <c r="U84" s="684"/>
      <c r="V84" s="684"/>
      <c r="W84" s="684"/>
      <c r="X84" s="684"/>
      <c r="Y84" s="684"/>
      <c r="Z84" s="684"/>
      <c r="AA84" s="685"/>
      <c r="AB84" s="890"/>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91"/>
      <c r="AY84">
        <f t="shared" si="10"/>
        <v>1</v>
      </c>
    </row>
    <row r="85" spans="1:60" ht="18.75" customHeight="1" x14ac:dyDescent="0.15">
      <c r="A85" s="867"/>
      <c r="B85" s="430" t="s">
        <v>145</v>
      </c>
      <c r="C85" s="430"/>
      <c r="D85" s="430"/>
      <c r="E85" s="430"/>
      <c r="F85" s="431"/>
      <c r="G85" s="517" t="s">
        <v>61</v>
      </c>
      <c r="H85" s="435"/>
      <c r="I85" s="435"/>
      <c r="J85" s="435"/>
      <c r="K85" s="435"/>
      <c r="L85" s="435"/>
      <c r="M85" s="435"/>
      <c r="N85" s="435"/>
      <c r="O85" s="518"/>
      <c r="P85" s="434" t="s">
        <v>63</v>
      </c>
      <c r="Q85" s="435"/>
      <c r="R85" s="435"/>
      <c r="S85" s="435"/>
      <c r="T85" s="435"/>
      <c r="U85" s="435"/>
      <c r="V85" s="435"/>
      <c r="W85" s="435"/>
      <c r="X85" s="518"/>
      <c r="Y85" s="165"/>
      <c r="Z85" s="166"/>
      <c r="AA85" s="167"/>
      <c r="AB85" s="562" t="s">
        <v>11</v>
      </c>
      <c r="AC85" s="563"/>
      <c r="AD85" s="564"/>
      <c r="AE85" s="247" t="s">
        <v>384</v>
      </c>
      <c r="AF85" s="247"/>
      <c r="AG85" s="247"/>
      <c r="AH85" s="247"/>
      <c r="AI85" s="247" t="s">
        <v>406</v>
      </c>
      <c r="AJ85" s="247"/>
      <c r="AK85" s="247"/>
      <c r="AL85" s="247"/>
      <c r="AM85" s="247" t="s">
        <v>503</v>
      </c>
      <c r="AN85" s="247"/>
      <c r="AO85" s="247"/>
      <c r="AP85" s="247"/>
      <c r="AQ85" s="158" t="s">
        <v>231</v>
      </c>
      <c r="AR85" s="133"/>
      <c r="AS85" s="133"/>
      <c r="AT85" s="134"/>
      <c r="AU85" s="538" t="s">
        <v>134</v>
      </c>
      <c r="AV85" s="538"/>
      <c r="AW85" s="538"/>
      <c r="AX85" s="539"/>
      <c r="AY85">
        <f t="shared" si="10"/>
        <v>1</v>
      </c>
      <c r="AZ85" s="10"/>
      <c r="BA85" s="10"/>
      <c r="BB85" s="10"/>
      <c r="BC85" s="10"/>
    </row>
    <row r="86" spans="1:60" ht="18.75" customHeight="1" x14ac:dyDescent="0.15">
      <c r="A86" s="867"/>
      <c r="B86" s="430"/>
      <c r="C86" s="430"/>
      <c r="D86" s="430"/>
      <c r="E86" s="430"/>
      <c r="F86" s="431"/>
      <c r="G86" s="419"/>
      <c r="H86" s="398"/>
      <c r="I86" s="398"/>
      <c r="J86" s="398"/>
      <c r="K86" s="398"/>
      <c r="L86" s="398"/>
      <c r="M86" s="398"/>
      <c r="N86" s="398"/>
      <c r="O86" s="420"/>
      <c r="P86" s="437"/>
      <c r="Q86" s="398"/>
      <c r="R86" s="398"/>
      <c r="S86" s="398"/>
      <c r="T86" s="398"/>
      <c r="U86" s="398"/>
      <c r="V86" s="398"/>
      <c r="W86" s="398"/>
      <c r="X86" s="420"/>
      <c r="Y86" s="165"/>
      <c r="Z86" s="166"/>
      <c r="AA86" s="167"/>
      <c r="AB86" s="413"/>
      <c r="AC86" s="414"/>
      <c r="AD86" s="415"/>
      <c r="AE86" s="247"/>
      <c r="AF86" s="247"/>
      <c r="AG86" s="247"/>
      <c r="AH86" s="247"/>
      <c r="AI86" s="247"/>
      <c r="AJ86" s="247"/>
      <c r="AK86" s="247"/>
      <c r="AL86" s="247"/>
      <c r="AM86" s="247"/>
      <c r="AN86" s="247"/>
      <c r="AO86" s="247"/>
      <c r="AP86" s="247"/>
      <c r="AQ86" s="199" t="s">
        <v>713</v>
      </c>
      <c r="AR86" s="200"/>
      <c r="AS86" s="136" t="s">
        <v>232</v>
      </c>
      <c r="AT86" s="137"/>
      <c r="AU86" s="200">
        <v>3</v>
      </c>
      <c r="AV86" s="200"/>
      <c r="AW86" s="398" t="s">
        <v>179</v>
      </c>
      <c r="AX86" s="399"/>
      <c r="AY86">
        <f t="shared" si="10"/>
        <v>1</v>
      </c>
      <c r="AZ86" s="10"/>
      <c r="BA86" s="10"/>
      <c r="BB86" s="10"/>
      <c r="BC86" s="10"/>
      <c r="BD86" s="10"/>
      <c r="BE86" s="10"/>
      <c r="BF86" s="10"/>
      <c r="BG86" s="10"/>
      <c r="BH86" s="10"/>
    </row>
    <row r="87" spans="1:60" ht="23.25" customHeight="1" x14ac:dyDescent="0.15">
      <c r="A87" s="867"/>
      <c r="B87" s="430"/>
      <c r="C87" s="430"/>
      <c r="D87" s="430"/>
      <c r="E87" s="430"/>
      <c r="F87" s="431"/>
      <c r="G87" s="107" t="s">
        <v>716</v>
      </c>
      <c r="H87" s="108"/>
      <c r="I87" s="108"/>
      <c r="J87" s="108"/>
      <c r="K87" s="108"/>
      <c r="L87" s="108"/>
      <c r="M87" s="108"/>
      <c r="N87" s="108"/>
      <c r="O87" s="109"/>
      <c r="P87" s="108" t="s">
        <v>717</v>
      </c>
      <c r="Q87" s="519"/>
      <c r="R87" s="519"/>
      <c r="S87" s="519"/>
      <c r="T87" s="519"/>
      <c r="U87" s="519"/>
      <c r="V87" s="519"/>
      <c r="W87" s="519"/>
      <c r="X87" s="520"/>
      <c r="Y87" s="566" t="s">
        <v>62</v>
      </c>
      <c r="Z87" s="567"/>
      <c r="AA87" s="568"/>
      <c r="AB87" s="466" t="s">
        <v>718</v>
      </c>
      <c r="AC87" s="466"/>
      <c r="AD87" s="466"/>
      <c r="AE87" s="218" t="s">
        <v>713</v>
      </c>
      <c r="AF87" s="219"/>
      <c r="AG87" s="219"/>
      <c r="AH87" s="219"/>
      <c r="AI87" s="218">
        <v>1.9</v>
      </c>
      <c r="AJ87" s="219"/>
      <c r="AK87" s="219"/>
      <c r="AL87" s="219"/>
      <c r="AM87" s="218">
        <v>1.9</v>
      </c>
      <c r="AN87" s="219"/>
      <c r="AO87" s="219"/>
      <c r="AP87" s="219"/>
      <c r="AQ87" s="336" t="s">
        <v>713</v>
      </c>
      <c r="AR87" s="208"/>
      <c r="AS87" s="208"/>
      <c r="AT87" s="337"/>
      <c r="AU87" s="219" t="s">
        <v>713</v>
      </c>
      <c r="AV87" s="219"/>
      <c r="AW87" s="219"/>
      <c r="AX87" s="221"/>
      <c r="AY87">
        <f t="shared" si="10"/>
        <v>1</v>
      </c>
    </row>
    <row r="88" spans="1:60" ht="23.25" customHeight="1" x14ac:dyDescent="0.15">
      <c r="A88" s="867"/>
      <c r="B88" s="430"/>
      <c r="C88" s="430"/>
      <c r="D88" s="430"/>
      <c r="E88" s="430"/>
      <c r="F88" s="431"/>
      <c r="G88" s="110"/>
      <c r="H88" s="111"/>
      <c r="I88" s="111"/>
      <c r="J88" s="111"/>
      <c r="K88" s="111"/>
      <c r="L88" s="111"/>
      <c r="M88" s="111"/>
      <c r="N88" s="111"/>
      <c r="O88" s="112"/>
      <c r="P88" s="521"/>
      <c r="Q88" s="521"/>
      <c r="R88" s="521"/>
      <c r="S88" s="521"/>
      <c r="T88" s="521"/>
      <c r="U88" s="521"/>
      <c r="V88" s="521"/>
      <c r="W88" s="521"/>
      <c r="X88" s="522"/>
      <c r="Y88" s="463" t="s">
        <v>54</v>
      </c>
      <c r="Z88" s="464"/>
      <c r="AA88" s="465"/>
      <c r="AB88" s="528" t="s">
        <v>718</v>
      </c>
      <c r="AC88" s="528"/>
      <c r="AD88" s="528"/>
      <c r="AE88" s="218" t="s">
        <v>713</v>
      </c>
      <c r="AF88" s="219"/>
      <c r="AG88" s="219"/>
      <c r="AH88" s="219"/>
      <c r="AI88" s="218">
        <v>2</v>
      </c>
      <c r="AJ88" s="219"/>
      <c r="AK88" s="219"/>
      <c r="AL88" s="219"/>
      <c r="AM88" s="218">
        <v>2</v>
      </c>
      <c r="AN88" s="219"/>
      <c r="AO88" s="219"/>
      <c r="AP88" s="219"/>
      <c r="AQ88" s="336" t="s">
        <v>713</v>
      </c>
      <c r="AR88" s="208"/>
      <c r="AS88" s="208"/>
      <c r="AT88" s="337"/>
      <c r="AU88" s="219">
        <v>2</v>
      </c>
      <c r="AV88" s="219"/>
      <c r="AW88" s="219"/>
      <c r="AX88" s="221"/>
      <c r="AY88">
        <f t="shared" si="10"/>
        <v>1</v>
      </c>
      <c r="AZ88" s="10"/>
      <c r="BA88" s="10"/>
      <c r="BB88" s="10"/>
      <c r="BC88" s="10"/>
    </row>
    <row r="89" spans="1:60" ht="23.25" customHeight="1" thickBot="1" x14ac:dyDescent="0.2">
      <c r="A89" s="867"/>
      <c r="B89" s="534"/>
      <c r="C89" s="534"/>
      <c r="D89" s="534"/>
      <c r="E89" s="534"/>
      <c r="F89" s="535"/>
      <c r="G89" s="113"/>
      <c r="H89" s="114"/>
      <c r="I89" s="114"/>
      <c r="J89" s="114"/>
      <c r="K89" s="114"/>
      <c r="L89" s="114"/>
      <c r="M89" s="114"/>
      <c r="N89" s="114"/>
      <c r="O89" s="115"/>
      <c r="P89" s="177"/>
      <c r="Q89" s="177"/>
      <c r="R89" s="177"/>
      <c r="S89" s="177"/>
      <c r="T89" s="177"/>
      <c r="U89" s="177"/>
      <c r="V89" s="177"/>
      <c r="W89" s="177"/>
      <c r="X89" s="565"/>
      <c r="Y89" s="463" t="s">
        <v>13</v>
      </c>
      <c r="Z89" s="464"/>
      <c r="AA89" s="465"/>
      <c r="AB89" s="598" t="s">
        <v>14</v>
      </c>
      <c r="AC89" s="598"/>
      <c r="AD89" s="598"/>
      <c r="AE89" s="225" t="s">
        <v>713</v>
      </c>
      <c r="AF89" s="226"/>
      <c r="AG89" s="226"/>
      <c r="AH89" s="226"/>
      <c r="AI89" s="225">
        <v>105</v>
      </c>
      <c r="AJ89" s="226"/>
      <c r="AK89" s="226"/>
      <c r="AL89" s="226"/>
      <c r="AM89" s="225">
        <v>105</v>
      </c>
      <c r="AN89" s="226"/>
      <c r="AO89" s="226"/>
      <c r="AP89" s="226"/>
      <c r="AQ89" s="336" t="s">
        <v>713</v>
      </c>
      <c r="AR89" s="208"/>
      <c r="AS89" s="208"/>
      <c r="AT89" s="337"/>
      <c r="AU89" s="219" t="s">
        <v>713</v>
      </c>
      <c r="AV89" s="219"/>
      <c r="AW89" s="219"/>
      <c r="AX89" s="221"/>
      <c r="AY89">
        <f t="shared" si="10"/>
        <v>1</v>
      </c>
      <c r="AZ89" s="10"/>
      <c r="BA89" s="10"/>
      <c r="BB89" s="10"/>
      <c r="BC89" s="10"/>
      <c r="BD89" s="10"/>
      <c r="BE89" s="10"/>
      <c r="BF89" s="10"/>
      <c r="BG89" s="10"/>
      <c r="BH89" s="10"/>
    </row>
    <row r="90" spans="1:60" ht="18.75" hidden="1" customHeight="1" x14ac:dyDescent="0.15">
      <c r="A90" s="867"/>
      <c r="B90" s="430" t="s">
        <v>145</v>
      </c>
      <c r="C90" s="430"/>
      <c r="D90" s="430"/>
      <c r="E90" s="430"/>
      <c r="F90" s="431"/>
      <c r="G90" s="517" t="s">
        <v>61</v>
      </c>
      <c r="H90" s="435"/>
      <c r="I90" s="435"/>
      <c r="J90" s="435"/>
      <c r="K90" s="435"/>
      <c r="L90" s="435"/>
      <c r="M90" s="435"/>
      <c r="N90" s="435"/>
      <c r="O90" s="518"/>
      <c r="P90" s="434" t="s">
        <v>63</v>
      </c>
      <c r="Q90" s="435"/>
      <c r="R90" s="435"/>
      <c r="S90" s="435"/>
      <c r="T90" s="435"/>
      <c r="U90" s="435"/>
      <c r="V90" s="435"/>
      <c r="W90" s="435"/>
      <c r="X90" s="518"/>
      <c r="Y90" s="165"/>
      <c r="Z90" s="166"/>
      <c r="AA90" s="167"/>
      <c r="AB90" s="562" t="s">
        <v>11</v>
      </c>
      <c r="AC90" s="563"/>
      <c r="AD90" s="564"/>
      <c r="AE90" s="247" t="s">
        <v>384</v>
      </c>
      <c r="AF90" s="247"/>
      <c r="AG90" s="247"/>
      <c r="AH90" s="247"/>
      <c r="AI90" s="247" t="s">
        <v>406</v>
      </c>
      <c r="AJ90" s="247"/>
      <c r="AK90" s="247"/>
      <c r="AL90" s="247"/>
      <c r="AM90" s="247" t="s">
        <v>503</v>
      </c>
      <c r="AN90" s="247"/>
      <c r="AO90" s="247"/>
      <c r="AP90" s="247"/>
      <c r="AQ90" s="158" t="s">
        <v>231</v>
      </c>
      <c r="AR90" s="133"/>
      <c r="AS90" s="133"/>
      <c r="AT90" s="134"/>
      <c r="AU90" s="538" t="s">
        <v>134</v>
      </c>
      <c r="AV90" s="538"/>
      <c r="AW90" s="538"/>
      <c r="AX90" s="539"/>
      <c r="AY90">
        <f>COUNTA($G$92)</f>
        <v>0</v>
      </c>
    </row>
    <row r="91" spans="1:60" ht="18.75" hidden="1" customHeight="1" x14ac:dyDescent="0.15">
      <c r="A91" s="867"/>
      <c r="B91" s="430"/>
      <c r="C91" s="430"/>
      <c r="D91" s="430"/>
      <c r="E91" s="430"/>
      <c r="F91" s="431"/>
      <c r="G91" s="419"/>
      <c r="H91" s="398"/>
      <c r="I91" s="398"/>
      <c r="J91" s="398"/>
      <c r="K91" s="398"/>
      <c r="L91" s="398"/>
      <c r="M91" s="398"/>
      <c r="N91" s="398"/>
      <c r="O91" s="420"/>
      <c r="P91" s="437"/>
      <c r="Q91" s="398"/>
      <c r="R91" s="398"/>
      <c r="S91" s="398"/>
      <c r="T91" s="398"/>
      <c r="U91" s="398"/>
      <c r="V91" s="398"/>
      <c r="W91" s="398"/>
      <c r="X91" s="420"/>
      <c r="Y91" s="165"/>
      <c r="Z91" s="166"/>
      <c r="AA91" s="167"/>
      <c r="AB91" s="413"/>
      <c r="AC91" s="414"/>
      <c r="AD91" s="415"/>
      <c r="AE91" s="247"/>
      <c r="AF91" s="247"/>
      <c r="AG91" s="247"/>
      <c r="AH91" s="247"/>
      <c r="AI91" s="247"/>
      <c r="AJ91" s="247"/>
      <c r="AK91" s="247"/>
      <c r="AL91" s="247"/>
      <c r="AM91" s="247"/>
      <c r="AN91" s="247"/>
      <c r="AO91" s="247"/>
      <c r="AP91" s="247"/>
      <c r="AQ91" s="199"/>
      <c r="AR91" s="200"/>
      <c r="AS91" s="136" t="s">
        <v>232</v>
      </c>
      <c r="AT91" s="137"/>
      <c r="AU91" s="200"/>
      <c r="AV91" s="200"/>
      <c r="AW91" s="398" t="s">
        <v>179</v>
      </c>
      <c r="AX91" s="399"/>
      <c r="AY91">
        <f>$AY$90</f>
        <v>0</v>
      </c>
      <c r="AZ91" s="10"/>
      <c r="BA91" s="10"/>
      <c r="BB91" s="10"/>
      <c r="BC91" s="10"/>
    </row>
    <row r="92" spans="1:60" ht="23.25" hidden="1" customHeight="1" x14ac:dyDescent="0.15">
      <c r="A92" s="867"/>
      <c r="B92" s="430"/>
      <c r="C92" s="430"/>
      <c r="D92" s="430"/>
      <c r="E92" s="430"/>
      <c r="F92" s="431"/>
      <c r="G92" s="107"/>
      <c r="H92" s="108"/>
      <c r="I92" s="108"/>
      <c r="J92" s="108"/>
      <c r="K92" s="108"/>
      <c r="L92" s="108"/>
      <c r="M92" s="108"/>
      <c r="N92" s="108"/>
      <c r="O92" s="109"/>
      <c r="P92" s="108"/>
      <c r="Q92" s="519"/>
      <c r="R92" s="519"/>
      <c r="S92" s="519"/>
      <c r="T92" s="519"/>
      <c r="U92" s="519"/>
      <c r="V92" s="519"/>
      <c r="W92" s="519"/>
      <c r="X92" s="520"/>
      <c r="Y92" s="566" t="s">
        <v>62</v>
      </c>
      <c r="Z92" s="567"/>
      <c r="AA92" s="568"/>
      <c r="AB92" s="466"/>
      <c r="AC92" s="466"/>
      <c r="AD92" s="466"/>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7"/>
      <c r="B93" s="430"/>
      <c r="C93" s="430"/>
      <c r="D93" s="430"/>
      <c r="E93" s="430"/>
      <c r="F93" s="431"/>
      <c r="G93" s="110"/>
      <c r="H93" s="111"/>
      <c r="I93" s="111"/>
      <c r="J93" s="111"/>
      <c r="K93" s="111"/>
      <c r="L93" s="111"/>
      <c r="M93" s="111"/>
      <c r="N93" s="111"/>
      <c r="O93" s="112"/>
      <c r="P93" s="521"/>
      <c r="Q93" s="521"/>
      <c r="R93" s="521"/>
      <c r="S93" s="521"/>
      <c r="T93" s="521"/>
      <c r="U93" s="521"/>
      <c r="V93" s="521"/>
      <c r="W93" s="521"/>
      <c r="X93" s="522"/>
      <c r="Y93" s="463" t="s">
        <v>54</v>
      </c>
      <c r="Z93" s="464"/>
      <c r="AA93" s="465"/>
      <c r="AB93" s="528"/>
      <c r="AC93" s="528"/>
      <c r="AD93" s="528"/>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7"/>
      <c r="B94" s="534"/>
      <c r="C94" s="534"/>
      <c r="D94" s="534"/>
      <c r="E94" s="534"/>
      <c r="F94" s="535"/>
      <c r="G94" s="113"/>
      <c r="H94" s="114"/>
      <c r="I94" s="114"/>
      <c r="J94" s="114"/>
      <c r="K94" s="114"/>
      <c r="L94" s="114"/>
      <c r="M94" s="114"/>
      <c r="N94" s="114"/>
      <c r="O94" s="115"/>
      <c r="P94" s="177"/>
      <c r="Q94" s="177"/>
      <c r="R94" s="177"/>
      <c r="S94" s="177"/>
      <c r="T94" s="177"/>
      <c r="U94" s="177"/>
      <c r="V94" s="177"/>
      <c r="W94" s="177"/>
      <c r="X94" s="565"/>
      <c r="Y94" s="463" t="s">
        <v>13</v>
      </c>
      <c r="Z94" s="464"/>
      <c r="AA94" s="465"/>
      <c r="AB94" s="598" t="s">
        <v>14</v>
      </c>
      <c r="AC94" s="598"/>
      <c r="AD94" s="598"/>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7"/>
      <c r="B95" s="430" t="s">
        <v>145</v>
      </c>
      <c r="C95" s="430"/>
      <c r="D95" s="430"/>
      <c r="E95" s="430"/>
      <c r="F95" s="431"/>
      <c r="G95" s="517" t="s">
        <v>61</v>
      </c>
      <c r="H95" s="435"/>
      <c r="I95" s="435"/>
      <c r="J95" s="435"/>
      <c r="K95" s="435"/>
      <c r="L95" s="435"/>
      <c r="M95" s="435"/>
      <c r="N95" s="435"/>
      <c r="O95" s="518"/>
      <c r="P95" s="434" t="s">
        <v>63</v>
      </c>
      <c r="Q95" s="435"/>
      <c r="R95" s="435"/>
      <c r="S95" s="435"/>
      <c r="T95" s="435"/>
      <c r="U95" s="435"/>
      <c r="V95" s="435"/>
      <c r="W95" s="435"/>
      <c r="X95" s="518"/>
      <c r="Y95" s="165"/>
      <c r="Z95" s="166"/>
      <c r="AA95" s="167"/>
      <c r="AB95" s="562" t="s">
        <v>11</v>
      </c>
      <c r="AC95" s="563"/>
      <c r="AD95" s="564"/>
      <c r="AE95" s="247" t="s">
        <v>384</v>
      </c>
      <c r="AF95" s="247"/>
      <c r="AG95" s="247"/>
      <c r="AH95" s="247"/>
      <c r="AI95" s="247" t="s">
        <v>406</v>
      </c>
      <c r="AJ95" s="247"/>
      <c r="AK95" s="247"/>
      <c r="AL95" s="247"/>
      <c r="AM95" s="247" t="s">
        <v>503</v>
      </c>
      <c r="AN95" s="247"/>
      <c r="AO95" s="247"/>
      <c r="AP95" s="247"/>
      <c r="AQ95" s="158" t="s">
        <v>231</v>
      </c>
      <c r="AR95" s="133"/>
      <c r="AS95" s="133"/>
      <c r="AT95" s="134"/>
      <c r="AU95" s="538" t="s">
        <v>134</v>
      </c>
      <c r="AV95" s="538"/>
      <c r="AW95" s="538"/>
      <c r="AX95" s="539"/>
      <c r="AY95">
        <f>COUNTA($G$97)</f>
        <v>0</v>
      </c>
      <c r="AZ95" s="10"/>
      <c r="BA95" s="10"/>
      <c r="BB95" s="10"/>
      <c r="BC95" s="10"/>
      <c r="BD95" s="10"/>
      <c r="BE95" s="10"/>
      <c r="BF95" s="10"/>
      <c r="BG95" s="10"/>
      <c r="BH95" s="10"/>
    </row>
    <row r="96" spans="1:60" ht="18.75" hidden="1" customHeight="1" x14ac:dyDescent="0.15">
      <c r="A96" s="867"/>
      <c r="B96" s="430"/>
      <c r="C96" s="430"/>
      <c r="D96" s="430"/>
      <c r="E96" s="430"/>
      <c r="F96" s="431"/>
      <c r="G96" s="419"/>
      <c r="H96" s="398"/>
      <c r="I96" s="398"/>
      <c r="J96" s="398"/>
      <c r="K96" s="398"/>
      <c r="L96" s="398"/>
      <c r="M96" s="398"/>
      <c r="N96" s="398"/>
      <c r="O96" s="420"/>
      <c r="P96" s="437"/>
      <c r="Q96" s="398"/>
      <c r="R96" s="398"/>
      <c r="S96" s="398"/>
      <c r="T96" s="398"/>
      <c r="U96" s="398"/>
      <c r="V96" s="398"/>
      <c r="W96" s="398"/>
      <c r="X96" s="420"/>
      <c r="Y96" s="165"/>
      <c r="Z96" s="166"/>
      <c r="AA96" s="167"/>
      <c r="AB96" s="413"/>
      <c r="AC96" s="414"/>
      <c r="AD96" s="415"/>
      <c r="AE96" s="247"/>
      <c r="AF96" s="247"/>
      <c r="AG96" s="247"/>
      <c r="AH96" s="247"/>
      <c r="AI96" s="247"/>
      <c r="AJ96" s="247"/>
      <c r="AK96" s="247"/>
      <c r="AL96" s="247"/>
      <c r="AM96" s="247"/>
      <c r="AN96" s="247"/>
      <c r="AO96" s="247"/>
      <c r="AP96" s="247"/>
      <c r="AQ96" s="199"/>
      <c r="AR96" s="200"/>
      <c r="AS96" s="136" t="s">
        <v>232</v>
      </c>
      <c r="AT96" s="137"/>
      <c r="AU96" s="200"/>
      <c r="AV96" s="200"/>
      <c r="AW96" s="398" t="s">
        <v>179</v>
      </c>
      <c r="AX96" s="399"/>
      <c r="AY96">
        <f>$AY$95</f>
        <v>0</v>
      </c>
    </row>
    <row r="97" spans="1:60" ht="23.25" hidden="1" customHeight="1" x14ac:dyDescent="0.15">
      <c r="A97" s="867"/>
      <c r="B97" s="430"/>
      <c r="C97" s="430"/>
      <c r="D97" s="430"/>
      <c r="E97" s="430"/>
      <c r="F97" s="431"/>
      <c r="G97" s="107"/>
      <c r="H97" s="108"/>
      <c r="I97" s="108"/>
      <c r="J97" s="108"/>
      <c r="K97" s="108"/>
      <c r="L97" s="108"/>
      <c r="M97" s="108"/>
      <c r="N97" s="108"/>
      <c r="O97" s="109"/>
      <c r="P97" s="108"/>
      <c r="Q97" s="519"/>
      <c r="R97" s="519"/>
      <c r="S97" s="519"/>
      <c r="T97" s="519"/>
      <c r="U97" s="519"/>
      <c r="V97" s="519"/>
      <c r="W97" s="519"/>
      <c r="X97" s="520"/>
      <c r="Y97" s="566" t="s">
        <v>62</v>
      </c>
      <c r="Z97" s="567"/>
      <c r="AA97" s="568"/>
      <c r="AB97" s="473"/>
      <c r="AC97" s="474"/>
      <c r="AD97" s="475"/>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7"/>
      <c r="B98" s="430"/>
      <c r="C98" s="430"/>
      <c r="D98" s="430"/>
      <c r="E98" s="430"/>
      <c r="F98" s="431"/>
      <c r="G98" s="110"/>
      <c r="H98" s="111"/>
      <c r="I98" s="111"/>
      <c r="J98" s="111"/>
      <c r="K98" s="111"/>
      <c r="L98" s="111"/>
      <c r="M98" s="111"/>
      <c r="N98" s="111"/>
      <c r="O98" s="112"/>
      <c r="P98" s="521"/>
      <c r="Q98" s="521"/>
      <c r="R98" s="521"/>
      <c r="S98" s="521"/>
      <c r="T98" s="521"/>
      <c r="U98" s="521"/>
      <c r="V98" s="521"/>
      <c r="W98" s="521"/>
      <c r="X98" s="522"/>
      <c r="Y98" s="463" t="s">
        <v>54</v>
      </c>
      <c r="Z98" s="464"/>
      <c r="AA98" s="465"/>
      <c r="AB98" s="467"/>
      <c r="AC98" s="468"/>
      <c r="AD98" s="469"/>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8"/>
      <c r="B99" s="432"/>
      <c r="C99" s="432"/>
      <c r="D99" s="432"/>
      <c r="E99" s="432"/>
      <c r="F99" s="433"/>
      <c r="G99" s="585"/>
      <c r="H99" s="216"/>
      <c r="I99" s="216"/>
      <c r="J99" s="216"/>
      <c r="K99" s="216"/>
      <c r="L99" s="216"/>
      <c r="M99" s="216"/>
      <c r="N99" s="216"/>
      <c r="O99" s="586"/>
      <c r="P99" s="523"/>
      <c r="Q99" s="523"/>
      <c r="R99" s="523"/>
      <c r="S99" s="523"/>
      <c r="T99" s="523"/>
      <c r="U99" s="523"/>
      <c r="V99" s="523"/>
      <c r="W99" s="523"/>
      <c r="X99" s="524"/>
      <c r="Y99" s="897" t="s">
        <v>13</v>
      </c>
      <c r="Z99" s="898"/>
      <c r="AA99" s="899"/>
      <c r="AB99" s="894" t="s">
        <v>14</v>
      </c>
      <c r="AC99" s="895"/>
      <c r="AD99" s="896"/>
      <c r="AE99" s="525"/>
      <c r="AF99" s="526"/>
      <c r="AG99" s="526"/>
      <c r="AH99" s="527"/>
      <c r="AI99" s="525"/>
      <c r="AJ99" s="526"/>
      <c r="AK99" s="526"/>
      <c r="AL99" s="527"/>
      <c r="AM99" s="525"/>
      <c r="AN99" s="526"/>
      <c r="AO99" s="526"/>
      <c r="AP99" s="526"/>
      <c r="AQ99" s="540"/>
      <c r="AR99" s="541"/>
      <c r="AS99" s="541"/>
      <c r="AT99" s="542"/>
      <c r="AU99" s="526"/>
      <c r="AV99" s="526"/>
      <c r="AW99" s="526"/>
      <c r="AX99" s="543"/>
      <c r="AY99">
        <f t="shared" si="12"/>
        <v>0</v>
      </c>
    </row>
    <row r="100" spans="1:60" ht="31.5" customHeight="1" x14ac:dyDescent="0.15">
      <c r="A100" s="506" t="s">
        <v>345</v>
      </c>
      <c r="B100" s="507"/>
      <c r="C100" s="507"/>
      <c r="D100" s="507"/>
      <c r="E100" s="507"/>
      <c r="F100" s="508"/>
      <c r="G100" s="509" t="s">
        <v>60</v>
      </c>
      <c r="H100" s="509"/>
      <c r="I100" s="509"/>
      <c r="J100" s="509"/>
      <c r="K100" s="509"/>
      <c r="L100" s="509"/>
      <c r="M100" s="509"/>
      <c r="N100" s="509"/>
      <c r="O100" s="509"/>
      <c r="P100" s="509"/>
      <c r="Q100" s="509"/>
      <c r="R100" s="509"/>
      <c r="S100" s="509"/>
      <c r="T100" s="509"/>
      <c r="U100" s="509"/>
      <c r="V100" s="509"/>
      <c r="W100" s="509"/>
      <c r="X100" s="510"/>
      <c r="Y100" s="856"/>
      <c r="Z100" s="857"/>
      <c r="AA100" s="858"/>
      <c r="AB100" s="486" t="s">
        <v>11</v>
      </c>
      <c r="AC100" s="486"/>
      <c r="AD100" s="486"/>
      <c r="AE100" s="544" t="s">
        <v>384</v>
      </c>
      <c r="AF100" s="545"/>
      <c r="AG100" s="545"/>
      <c r="AH100" s="546"/>
      <c r="AI100" s="544" t="s">
        <v>406</v>
      </c>
      <c r="AJ100" s="545"/>
      <c r="AK100" s="545"/>
      <c r="AL100" s="546"/>
      <c r="AM100" s="544" t="s">
        <v>503</v>
      </c>
      <c r="AN100" s="545"/>
      <c r="AO100" s="545"/>
      <c r="AP100" s="546"/>
      <c r="AQ100" s="317" t="s">
        <v>411</v>
      </c>
      <c r="AR100" s="318"/>
      <c r="AS100" s="318"/>
      <c r="AT100" s="319"/>
      <c r="AU100" s="317" t="s">
        <v>535</v>
      </c>
      <c r="AV100" s="318"/>
      <c r="AW100" s="318"/>
      <c r="AX100" s="320"/>
    </row>
    <row r="101" spans="1:60" ht="23.25" customHeight="1" x14ac:dyDescent="0.15">
      <c r="A101" s="424"/>
      <c r="B101" s="425"/>
      <c r="C101" s="425"/>
      <c r="D101" s="425"/>
      <c r="E101" s="425"/>
      <c r="F101" s="426"/>
      <c r="G101" s="108" t="s">
        <v>719</v>
      </c>
      <c r="H101" s="108"/>
      <c r="I101" s="108"/>
      <c r="J101" s="108"/>
      <c r="K101" s="108"/>
      <c r="L101" s="108"/>
      <c r="M101" s="108"/>
      <c r="N101" s="108"/>
      <c r="O101" s="108"/>
      <c r="P101" s="108"/>
      <c r="Q101" s="108"/>
      <c r="R101" s="108"/>
      <c r="S101" s="108"/>
      <c r="T101" s="108"/>
      <c r="U101" s="108"/>
      <c r="V101" s="108"/>
      <c r="W101" s="108"/>
      <c r="X101" s="109"/>
      <c r="Y101" s="547" t="s">
        <v>55</v>
      </c>
      <c r="Z101" s="548"/>
      <c r="AA101" s="549"/>
      <c r="AB101" s="466" t="s">
        <v>720</v>
      </c>
      <c r="AC101" s="466"/>
      <c r="AD101" s="466"/>
      <c r="AE101" s="282" t="s">
        <v>713</v>
      </c>
      <c r="AF101" s="282"/>
      <c r="AG101" s="282"/>
      <c r="AH101" s="282"/>
      <c r="AI101" s="282">
        <v>209</v>
      </c>
      <c r="AJ101" s="282"/>
      <c r="AK101" s="282"/>
      <c r="AL101" s="282"/>
      <c r="AM101" s="282">
        <v>57456836</v>
      </c>
      <c r="AN101" s="282"/>
      <c r="AO101" s="282"/>
      <c r="AP101" s="282"/>
      <c r="AQ101" s="282" t="s">
        <v>713</v>
      </c>
      <c r="AR101" s="282"/>
      <c r="AS101" s="282"/>
      <c r="AT101" s="282"/>
      <c r="AU101" s="218" t="s">
        <v>713</v>
      </c>
      <c r="AV101" s="219"/>
      <c r="AW101" s="219"/>
      <c r="AX101" s="221"/>
    </row>
    <row r="102" spans="1:60" ht="23.25" customHeight="1" x14ac:dyDescent="0.15">
      <c r="A102" s="427"/>
      <c r="B102" s="428"/>
      <c r="C102" s="428"/>
      <c r="D102" s="428"/>
      <c r="E102" s="428"/>
      <c r="F102" s="429"/>
      <c r="G102" s="114"/>
      <c r="H102" s="114"/>
      <c r="I102" s="114"/>
      <c r="J102" s="114"/>
      <c r="K102" s="114"/>
      <c r="L102" s="114"/>
      <c r="M102" s="114"/>
      <c r="N102" s="114"/>
      <c r="O102" s="114"/>
      <c r="P102" s="114"/>
      <c r="Q102" s="114"/>
      <c r="R102" s="114"/>
      <c r="S102" s="114"/>
      <c r="T102" s="114"/>
      <c r="U102" s="114"/>
      <c r="V102" s="114"/>
      <c r="W102" s="114"/>
      <c r="X102" s="115"/>
      <c r="Y102" s="449" t="s">
        <v>56</v>
      </c>
      <c r="Z102" s="450"/>
      <c r="AA102" s="451"/>
      <c r="AB102" s="466" t="s">
        <v>720</v>
      </c>
      <c r="AC102" s="466"/>
      <c r="AD102" s="466"/>
      <c r="AE102" s="282" t="s">
        <v>713</v>
      </c>
      <c r="AF102" s="282"/>
      <c r="AG102" s="282"/>
      <c r="AH102" s="282"/>
      <c r="AI102" s="282">
        <v>153674188</v>
      </c>
      <c r="AJ102" s="282"/>
      <c r="AK102" s="282"/>
      <c r="AL102" s="282"/>
      <c r="AM102" s="282">
        <f>167304162+4609990</f>
        <v>171914152</v>
      </c>
      <c r="AN102" s="282"/>
      <c r="AO102" s="282"/>
      <c r="AP102" s="282"/>
      <c r="AQ102" s="282"/>
      <c r="AR102" s="282"/>
      <c r="AS102" s="282"/>
      <c r="AT102" s="282"/>
      <c r="AU102" s="225" t="s">
        <v>713</v>
      </c>
      <c r="AV102" s="226"/>
      <c r="AW102" s="226"/>
      <c r="AX102" s="321"/>
    </row>
    <row r="103" spans="1:60" ht="31.5" hidden="1" customHeight="1" x14ac:dyDescent="0.15">
      <c r="A103" s="421" t="s">
        <v>345</v>
      </c>
      <c r="B103" s="422"/>
      <c r="C103" s="422"/>
      <c r="D103" s="422"/>
      <c r="E103" s="422"/>
      <c r="F103" s="423"/>
      <c r="G103" s="464" t="s">
        <v>60</v>
      </c>
      <c r="H103" s="464"/>
      <c r="I103" s="464"/>
      <c r="J103" s="464"/>
      <c r="K103" s="464"/>
      <c r="L103" s="464"/>
      <c r="M103" s="464"/>
      <c r="N103" s="464"/>
      <c r="O103" s="464"/>
      <c r="P103" s="464"/>
      <c r="Q103" s="464"/>
      <c r="R103" s="464"/>
      <c r="S103" s="464"/>
      <c r="T103" s="464"/>
      <c r="U103" s="464"/>
      <c r="V103" s="464"/>
      <c r="W103" s="464"/>
      <c r="X103" s="465"/>
      <c r="Y103" s="457"/>
      <c r="Z103" s="458"/>
      <c r="AA103" s="459"/>
      <c r="AB103" s="452" t="s">
        <v>11</v>
      </c>
      <c r="AC103" s="447"/>
      <c r="AD103" s="448"/>
      <c r="AE103" s="247" t="s">
        <v>384</v>
      </c>
      <c r="AF103" s="247"/>
      <c r="AG103" s="247"/>
      <c r="AH103" s="247"/>
      <c r="AI103" s="247" t="s">
        <v>406</v>
      </c>
      <c r="AJ103" s="247"/>
      <c r="AK103" s="247"/>
      <c r="AL103" s="247"/>
      <c r="AM103" s="247" t="s">
        <v>503</v>
      </c>
      <c r="AN103" s="247"/>
      <c r="AO103" s="247"/>
      <c r="AP103" s="247"/>
      <c r="AQ103" s="279" t="s">
        <v>411</v>
      </c>
      <c r="AR103" s="280"/>
      <c r="AS103" s="280"/>
      <c r="AT103" s="280"/>
      <c r="AU103" s="279" t="s">
        <v>535</v>
      </c>
      <c r="AV103" s="280"/>
      <c r="AW103" s="280"/>
      <c r="AX103" s="281"/>
      <c r="AY103">
        <f>COUNTA($G$104)</f>
        <v>0</v>
      </c>
    </row>
    <row r="104" spans="1:60" ht="23.25" hidden="1" customHeight="1" x14ac:dyDescent="0.15">
      <c r="A104" s="424"/>
      <c r="B104" s="425"/>
      <c r="C104" s="425"/>
      <c r="D104" s="425"/>
      <c r="E104" s="425"/>
      <c r="F104" s="426"/>
      <c r="G104" s="108"/>
      <c r="H104" s="108"/>
      <c r="I104" s="108"/>
      <c r="J104" s="108"/>
      <c r="K104" s="108"/>
      <c r="L104" s="108"/>
      <c r="M104" s="108"/>
      <c r="N104" s="108"/>
      <c r="O104" s="108"/>
      <c r="P104" s="108"/>
      <c r="Q104" s="108"/>
      <c r="R104" s="108"/>
      <c r="S104" s="108"/>
      <c r="T104" s="108"/>
      <c r="U104" s="108"/>
      <c r="V104" s="108"/>
      <c r="W104" s="108"/>
      <c r="X104" s="109"/>
      <c r="Y104" s="470" t="s">
        <v>55</v>
      </c>
      <c r="Z104" s="471"/>
      <c r="AA104" s="472"/>
      <c r="AB104" s="550"/>
      <c r="AC104" s="551"/>
      <c r="AD104" s="552"/>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7"/>
      <c r="B105" s="428"/>
      <c r="C105" s="428"/>
      <c r="D105" s="428"/>
      <c r="E105" s="428"/>
      <c r="F105" s="429"/>
      <c r="G105" s="114"/>
      <c r="H105" s="114"/>
      <c r="I105" s="114"/>
      <c r="J105" s="114"/>
      <c r="K105" s="114"/>
      <c r="L105" s="114"/>
      <c r="M105" s="114"/>
      <c r="N105" s="114"/>
      <c r="O105" s="114"/>
      <c r="P105" s="114"/>
      <c r="Q105" s="114"/>
      <c r="R105" s="114"/>
      <c r="S105" s="114"/>
      <c r="T105" s="114"/>
      <c r="U105" s="114"/>
      <c r="V105" s="114"/>
      <c r="W105" s="114"/>
      <c r="X105" s="115"/>
      <c r="Y105" s="449" t="s">
        <v>56</v>
      </c>
      <c r="Z105" s="553"/>
      <c r="AA105" s="554"/>
      <c r="AB105" s="473"/>
      <c r="AC105" s="474"/>
      <c r="AD105" s="475"/>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21" t="s">
        <v>345</v>
      </c>
      <c r="B106" s="422"/>
      <c r="C106" s="422"/>
      <c r="D106" s="422"/>
      <c r="E106" s="422"/>
      <c r="F106" s="423"/>
      <c r="G106" s="464" t="s">
        <v>60</v>
      </c>
      <c r="H106" s="464"/>
      <c r="I106" s="464"/>
      <c r="J106" s="464"/>
      <c r="K106" s="464"/>
      <c r="L106" s="464"/>
      <c r="M106" s="464"/>
      <c r="N106" s="464"/>
      <c r="O106" s="464"/>
      <c r="P106" s="464"/>
      <c r="Q106" s="464"/>
      <c r="R106" s="464"/>
      <c r="S106" s="464"/>
      <c r="T106" s="464"/>
      <c r="U106" s="464"/>
      <c r="V106" s="464"/>
      <c r="W106" s="464"/>
      <c r="X106" s="465"/>
      <c r="Y106" s="457"/>
      <c r="Z106" s="458"/>
      <c r="AA106" s="459"/>
      <c r="AB106" s="452" t="s">
        <v>11</v>
      </c>
      <c r="AC106" s="447"/>
      <c r="AD106" s="448"/>
      <c r="AE106" s="247" t="s">
        <v>384</v>
      </c>
      <c r="AF106" s="247"/>
      <c r="AG106" s="247"/>
      <c r="AH106" s="247"/>
      <c r="AI106" s="247" t="s">
        <v>406</v>
      </c>
      <c r="AJ106" s="247"/>
      <c r="AK106" s="247"/>
      <c r="AL106" s="247"/>
      <c r="AM106" s="247" t="s">
        <v>503</v>
      </c>
      <c r="AN106" s="247"/>
      <c r="AO106" s="247"/>
      <c r="AP106" s="247"/>
      <c r="AQ106" s="279" t="s">
        <v>411</v>
      </c>
      <c r="AR106" s="280"/>
      <c r="AS106" s="280"/>
      <c r="AT106" s="280"/>
      <c r="AU106" s="279" t="s">
        <v>535</v>
      </c>
      <c r="AV106" s="280"/>
      <c r="AW106" s="280"/>
      <c r="AX106" s="281"/>
      <c r="AY106">
        <f>COUNTA($G$107)</f>
        <v>0</v>
      </c>
    </row>
    <row r="107" spans="1:60" ht="23.25" hidden="1" customHeight="1" x14ac:dyDescent="0.15">
      <c r="A107" s="424"/>
      <c r="B107" s="425"/>
      <c r="C107" s="425"/>
      <c r="D107" s="425"/>
      <c r="E107" s="425"/>
      <c r="F107" s="426"/>
      <c r="G107" s="108"/>
      <c r="H107" s="108"/>
      <c r="I107" s="108"/>
      <c r="J107" s="108"/>
      <c r="K107" s="108"/>
      <c r="L107" s="108"/>
      <c r="M107" s="108"/>
      <c r="N107" s="108"/>
      <c r="O107" s="108"/>
      <c r="P107" s="108"/>
      <c r="Q107" s="108"/>
      <c r="R107" s="108"/>
      <c r="S107" s="108"/>
      <c r="T107" s="108"/>
      <c r="U107" s="108"/>
      <c r="V107" s="108"/>
      <c r="W107" s="108"/>
      <c r="X107" s="109"/>
      <c r="Y107" s="470" t="s">
        <v>55</v>
      </c>
      <c r="Z107" s="471"/>
      <c r="AA107" s="472"/>
      <c r="AB107" s="550"/>
      <c r="AC107" s="551"/>
      <c r="AD107" s="552"/>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7"/>
      <c r="B108" s="428"/>
      <c r="C108" s="428"/>
      <c r="D108" s="428"/>
      <c r="E108" s="428"/>
      <c r="F108" s="429"/>
      <c r="G108" s="114"/>
      <c r="H108" s="114"/>
      <c r="I108" s="114"/>
      <c r="J108" s="114"/>
      <c r="K108" s="114"/>
      <c r="L108" s="114"/>
      <c r="M108" s="114"/>
      <c r="N108" s="114"/>
      <c r="O108" s="114"/>
      <c r="P108" s="114"/>
      <c r="Q108" s="114"/>
      <c r="R108" s="114"/>
      <c r="S108" s="114"/>
      <c r="T108" s="114"/>
      <c r="U108" s="114"/>
      <c r="V108" s="114"/>
      <c r="W108" s="114"/>
      <c r="X108" s="115"/>
      <c r="Y108" s="449" t="s">
        <v>56</v>
      </c>
      <c r="Z108" s="553"/>
      <c r="AA108" s="554"/>
      <c r="AB108" s="473"/>
      <c r="AC108" s="474"/>
      <c r="AD108" s="475"/>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21" t="s">
        <v>345</v>
      </c>
      <c r="B109" s="422"/>
      <c r="C109" s="422"/>
      <c r="D109" s="422"/>
      <c r="E109" s="422"/>
      <c r="F109" s="423"/>
      <c r="G109" s="464" t="s">
        <v>60</v>
      </c>
      <c r="H109" s="464"/>
      <c r="I109" s="464"/>
      <c r="J109" s="464"/>
      <c r="K109" s="464"/>
      <c r="L109" s="464"/>
      <c r="M109" s="464"/>
      <c r="N109" s="464"/>
      <c r="O109" s="464"/>
      <c r="P109" s="464"/>
      <c r="Q109" s="464"/>
      <c r="R109" s="464"/>
      <c r="S109" s="464"/>
      <c r="T109" s="464"/>
      <c r="U109" s="464"/>
      <c r="V109" s="464"/>
      <c r="W109" s="464"/>
      <c r="X109" s="465"/>
      <c r="Y109" s="457"/>
      <c r="Z109" s="458"/>
      <c r="AA109" s="459"/>
      <c r="AB109" s="452" t="s">
        <v>11</v>
      </c>
      <c r="AC109" s="447"/>
      <c r="AD109" s="448"/>
      <c r="AE109" s="247" t="s">
        <v>384</v>
      </c>
      <c r="AF109" s="247"/>
      <c r="AG109" s="247"/>
      <c r="AH109" s="247"/>
      <c r="AI109" s="247" t="s">
        <v>406</v>
      </c>
      <c r="AJ109" s="247"/>
      <c r="AK109" s="247"/>
      <c r="AL109" s="247"/>
      <c r="AM109" s="247" t="s">
        <v>503</v>
      </c>
      <c r="AN109" s="247"/>
      <c r="AO109" s="247"/>
      <c r="AP109" s="247"/>
      <c r="AQ109" s="279" t="s">
        <v>411</v>
      </c>
      <c r="AR109" s="280"/>
      <c r="AS109" s="280"/>
      <c r="AT109" s="280"/>
      <c r="AU109" s="279" t="s">
        <v>535</v>
      </c>
      <c r="AV109" s="280"/>
      <c r="AW109" s="280"/>
      <c r="AX109" s="281"/>
      <c r="AY109">
        <f>COUNTA($G$110)</f>
        <v>0</v>
      </c>
    </row>
    <row r="110" spans="1:60" ht="23.25" hidden="1" customHeight="1" x14ac:dyDescent="0.15">
      <c r="A110" s="424"/>
      <c r="B110" s="425"/>
      <c r="C110" s="425"/>
      <c r="D110" s="425"/>
      <c r="E110" s="425"/>
      <c r="F110" s="426"/>
      <c r="G110" s="108"/>
      <c r="H110" s="108"/>
      <c r="I110" s="108"/>
      <c r="J110" s="108"/>
      <c r="K110" s="108"/>
      <c r="L110" s="108"/>
      <c r="M110" s="108"/>
      <c r="N110" s="108"/>
      <c r="O110" s="108"/>
      <c r="P110" s="108"/>
      <c r="Q110" s="108"/>
      <c r="R110" s="108"/>
      <c r="S110" s="108"/>
      <c r="T110" s="108"/>
      <c r="U110" s="108"/>
      <c r="V110" s="108"/>
      <c r="W110" s="108"/>
      <c r="X110" s="109"/>
      <c r="Y110" s="470" t="s">
        <v>55</v>
      </c>
      <c r="Z110" s="471"/>
      <c r="AA110" s="472"/>
      <c r="AB110" s="550"/>
      <c r="AC110" s="551"/>
      <c r="AD110" s="552"/>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7"/>
      <c r="B111" s="428"/>
      <c r="C111" s="428"/>
      <c r="D111" s="428"/>
      <c r="E111" s="428"/>
      <c r="F111" s="429"/>
      <c r="G111" s="114"/>
      <c r="H111" s="114"/>
      <c r="I111" s="114"/>
      <c r="J111" s="114"/>
      <c r="K111" s="114"/>
      <c r="L111" s="114"/>
      <c r="M111" s="114"/>
      <c r="N111" s="114"/>
      <c r="O111" s="114"/>
      <c r="P111" s="114"/>
      <c r="Q111" s="114"/>
      <c r="R111" s="114"/>
      <c r="S111" s="114"/>
      <c r="T111" s="114"/>
      <c r="U111" s="114"/>
      <c r="V111" s="114"/>
      <c r="W111" s="114"/>
      <c r="X111" s="115"/>
      <c r="Y111" s="449" t="s">
        <v>56</v>
      </c>
      <c r="Z111" s="553"/>
      <c r="AA111" s="554"/>
      <c r="AB111" s="473"/>
      <c r="AC111" s="474"/>
      <c r="AD111" s="475"/>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21" t="s">
        <v>345</v>
      </c>
      <c r="B112" s="422"/>
      <c r="C112" s="422"/>
      <c r="D112" s="422"/>
      <c r="E112" s="422"/>
      <c r="F112" s="423"/>
      <c r="G112" s="464" t="s">
        <v>60</v>
      </c>
      <c r="H112" s="464"/>
      <c r="I112" s="464"/>
      <c r="J112" s="464"/>
      <c r="K112" s="464"/>
      <c r="L112" s="464"/>
      <c r="M112" s="464"/>
      <c r="N112" s="464"/>
      <c r="O112" s="464"/>
      <c r="P112" s="464"/>
      <c r="Q112" s="464"/>
      <c r="R112" s="464"/>
      <c r="S112" s="464"/>
      <c r="T112" s="464"/>
      <c r="U112" s="464"/>
      <c r="V112" s="464"/>
      <c r="W112" s="464"/>
      <c r="X112" s="465"/>
      <c r="Y112" s="457"/>
      <c r="Z112" s="458"/>
      <c r="AA112" s="459"/>
      <c r="AB112" s="452" t="s">
        <v>11</v>
      </c>
      <c r="AC112" s="447"/>
      <c r="AD112" s="448"/>
      <c r="AE112" s="247" t="s">
        <v>384</v>
      </c>
      <c r="AF112" s="247"/>
      <c r="AG112" s="247"/>
      <c r="AH112" s="247"/>
      <c r="AI112" s="247" t="s">
        <v>406</v>
      </c>
      <c r="AJ112" s="247"/>
      <c r="AK112" s="247"/>
      <c r="AL112" s="247"/>
      <c r="AM112" s="247" t="s">
        <v>503</v>
      </c>
      <c r="AN112" s="247"/>
      <c r="AO112" s="247"/>
      <c r="AP112" s="247"/>
      <c r="AQ112" s="279" t="s">
        <v>411</v>
      </c>
      <c r="AR112" s="280"/>
      <c r="AS112" s="280"/>
      <c r="AT112" s="280"/>
      <c r="AU112" s="279" t="s">
        <v>535</v>
      </c>
      <c r="AV112" s="280"/>
      <c r="AW112" s="280"/>
      <c r="AX112" s="281"/>
      <c r="AY112">
        <f>COUNTA($G$113)</f>
        <v>0</v>
      </c>
    </row>
    <row r="113" spans="1:51" ht="23.25" hidden="1" customHeight="1" x14ac:dyDescent="0.15">
      <c r="A113" s="424"/>
      <c r="B113" s="425"/>
      <c r="C113" s="425"/>
      <c r="D113" s="425"/>
      <c r="E113" s="425"/>
      <c r="F113" s="426"/>
      <c r="G113" s="108"/>
      <c r="H113" s="108"/>
      <c r="I113" s="108"/>
      <c r="J113" s="108"/>
      <c r="K113" s="108"/>
      <c r="L113" s="108"/>
      <c r="M113" s="108"/>
      <c r="N113" s="108"/>
      <c r="O113" s="108"/>
      <c r="P113" s="108"/>
      <c r="Q113" s="108"/>
      <c r="R113" s="108"/>
      <c r="S113" s="108"/>
      <c r="T113" s="108"/>
      <c r="U113" s="108"/>
      <c r="V113" s="108"/>
      <c r="W113" s="108"/>
      <c r="X113" s="109"/>
      <c r="Y113" s="470" t="s">
        <v>55</v>
      </c>
      <c r="Z113" s="471"/>
      <c r="AA113" s="472"/>
      <c r="AB113" s="550"/>
      <c r="AC113" s="551"/>
      <c r="AD113" s="552"/>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7"/>
      <c r="B114" s="428"/>
      <c r="C114" s="428"/>
      <c r="D114" s="428"/>
      <c r="E114" s="428"/>
      <c r="F114" s="429"/>
      <c r="G114" s="114"/>
      <c r="H114" s="114"/>
      <c r="I114" s="114"/>
      <c r="J114" s="114"/>
      <c r="K114" s="114"/>
      <c r="L114" s="114"/>
      <c r="M114" s="114"/>
      <c r="N114" s="114"/>
      <c r="O114" s="114"/>
      <c r="P114" s="114"/>
      <c r="Q114" s="114"/>
      <c r="R114" s="114"/>
      <c r="S114" s="114"/>
      <c r="T114" s="114"/>
      <c r="U114" s="114"/>
      <c r="V114" s="114"/>
      <c r="W114" s="114"/>
      <c r="X114" s="115"/>
      <c r="Y114" s="449" t="s">
        <v>56</v>
      </c>
      <c r="Z114" s="553"/>
      <c r="AA114" s="554"/>
      <c r="AB114" s="473"/>
      <c r="AC114" s="474"/>
      <c r="AD114" s="475"/>
      <c r="AE114" s="555"/>
      <c r="AF114" s="555"/>
      <c r="AG114" s="555"/>
      <c r="AH114" s="555"/>
      <c r="AI114" s="555"/>
      <c r="AJ114" s="555"/>
      <c r="AK114" s="555"/>
      <c r="AL114" s="555"/>
      <c r="AM114" s="555"/>
      <c r="AN114" s="555"/>
      <c r="AO114" s="555"/>
      <c r="AP114" s="555"/>
      <c r="AQ114" s="218"/>
      <c r="AR114" s="219"/>
      <c r="AS114" s="219"/>
      <c r="AT114" s="220"/>
      <c r="AU114" s="218"/>
      <c r="AV114" s="219"/>
      <c r="AW114" s="219"/>
      <c r="AX114" s="221"/>
      <c r="AY114">
        <f>$AY$112</f>
        <v>0</v>
      </c>
    </row>
    <row r="115" spans="1:51" ht="23.25" customHeight="1" x14ac:dyDescent="0.15">
      <c r="A115" s="438" t="s">
        <v>15</v>
      </c>
      <c r="B115" s="439"/>
      <c r="C115" s="439"/>
      <c r="D115" s="439"/>
      <c r="E115" s="439"/>
      <c r="F115" s="440"/>
      <c r="G115" s="447" t="s">
        <v>16</v>
      </c>
      <c r="H115" s="447"/>
      <c r="I115" s="447"/>
      <c r="J115" s="447"/>
      <c r="K115" s="447"/>
      <c r="L115" s="447"/>
      <c r="M115" s="447"/>
      <c r="N115" s="447"/>
      <c r="O115" s="447"/>
      <c r="P115" s="447"/>
      <c r="Q115" s="447"/>
      <c r="R115" s="447"/>
      <c r="S115" s="447"/>
      <c r="T115" s="447"/>
      <c r="U115" s="447"/>
      <c r="V115" s="447"/>
      <c r="W115" s="447"/>
      <c r="X115" s="448"/>
      <c r="Y115" s="558"/>
      <c r="Z115" s="559"/>
      <c r="AA115" s="560"/>
      <c r="AB115" s="452" t="s">
        <v>11</v>
      </c>
      <c r="AC115" s="447"/>
      <c r="AD115" s="448"/>
      <c r="AE115" s="247" t="s">
        <v>384</v>
      </c>
      <c r="AF115" s="247"/>
      <c r="AG115" s="247"/>
      <c r="AH115" s="247"/>
      <c r="AI115" s="247" t="s">
        <v>406</v>
      </c>
      <c r="AJ115" s="247"/>
      <c r="AK115" s="247"/>
      <c r="AL115" s="247"/>
      <c r="AM115" s="247" t="s">
        <v>503</v>
      </c>
      <c r="AN115" s="247"/>
      <c r="AO115" s="247"/>
      <c r="AP115" s="247"/>
      <c r="AQ115" s="595" t="s">
        <v>536</v>
      </c>
      <c r="AR115" s="596"/>
      <c r="AS115" s="596"/>
      <c r="AT115" s="596"/>
      <c r="AU115" s="596"/>
      <c r="AV115" s="596"/>
      <c r="AW115" s="596"/>
      <c r="AX115" s="597"/>
    </row>
    <row r="116" spans="1:51" ht="23.25" customHeight="1" x14ac:dyDescent="0.15">
      <c r="A116" s="441"/>
      <c r="B116" s="442"/>
      <c r="C116" s="442"/>
      <c r="D116" s="442"/>
      <c r="E116" s="442"/>
      <c r="F116" s="443"/>
      <c r="G116" s="393" t="s">
        <v>721</v>
      </c>
      <c r="H116" s="393"/>
      <c r="I116" s="393"/>
      <c r="J116" s="393"/>
      <c r="K116" s="393"/>
      <c r="L116" s="393"/>
      <c r="M116" s="393"/>
      <c r="N116" s="393"/>
      <c r="O116" s="393"/>
      <c r="P116" s="393"/>
      <c r="Q116" s="393"/>
      <c r="R116" s="393"/>
      <c r="S116" s="393"/>
      <c r="T116" s="393"/>
      <c r="U116" s="393"/>
      <c r="V116" s="393"/>
      <c r="W116" s="393"/>
      <c r="X116" s="393"/>
      <c r="Y116" s="460" t="s">
        <v>15</v>
      </c>
      <c r="Z116" s="461"/>
      <c r="AA116" s="462"/>
      <c r="AB116" s="467" t="s">
        <v>720</v>
      </c>
      <c r="AC116" s="468"/>
      <c r="AD116" s="469"/>
      <c r="AE116" s="282" t="s">
        <v>713</v>
      </c>
      <c r="AF116" s="282"/>
      <c r="AG116" s="282"/>
      <c r="AH116" s="282"/>
      <c r="AI116" s="282">
        <v>35</v>
      </c>
      <c r="AJ116" s="282"/>
      <c r="AK116" s="282"/>
      <c r="AL116" s="282"/>
      <c r="AM116" s="282">
        <v>331</v>
      </c>
      <c r="AN116" s="282"/>
      <c r="AO116" s="282"/>
      <c r="AP116" s="282"/>
      <c r="AQ116" s="218"/>
      <c r="AR116" s="219"/>
      <c r="AS116" s="219"/>
      <c r="AT116" s="219"/>
      <c r="AU116" s="219"/>
      <c r="AV116" s="219"/>
      <c r="AW116" s="219"/>
      <c r="AX116" s="221"/>
    </row>
    <row r="117" spans="1:51" ht="46.5" customHeight="1" thickBot="1" x14ac:dyDescent="0.2">
      <c r="A117" s="444"/>
      <c r="B117" s="445"/>
      <c r="C117" s="445"/>
      <c r="D117" s="445"/>
      <c r="E117" s="445"/>
      <c r="F117" s="446"/>
      <c r="G117" s="394"/>
      <c r="H117" s="394"/>
      <c r="I117" s="394"/>
      <c r="J117" s="394"/>
      <c r="K117" s="394"/>
      <c r="L117" s="394"/>
      <c r="M117" s="394"/>
      <c r="N117" s="394"/>
      <c r="O117" s="394"/>
      <c r="P117" s="394"/>
      <c r="Q117" s="394"/>
      <c r="R117" s="394"/>
      <c r="S117" s="394"/>
      <c r="T117" s="394"/>
      <c r="U117" s="394"/>
      <c r="V117" s="394"/>
      <c r="W117" s="394"/>
      <c r="X117" s="394"/>
      <c r="Y117" s="476" t="s">
        <v>49</v>
      </c>
      <c r="Z117" s="450"/>
      <c r="AA117" s="451"/>
      <c r="AB117" s="477" t="s">
        <v>722</v>
      </c>
      <c r="AC117" s="478"/>
      <c r="AD117" s="479"/>
      <c r="AE117" s="556" t="s">
        <v>713</v>
      </c>
      <c r="AF117" s="556"/>
      <c r="AG117" s="556"/>
      <c r="AH117" s="556"/>
      <c r="AI117" s="556" t="s">
        <v>723</v>
      </c>
      <c r="AJ117" s="556"/>
      <c r="AK117" s="556"/>
      <c r="AL117" s="556"/>
      <c r="AM117" s="556" t="s">
        <v>727</v>
      </c>
      <c r="AN117" s="556"/>
      <c r="AO117" s="556"/>
      <c r="AP117" s="556"/>
      <c r="AQ117" s="556"/>
      <c r="AR117" s="556"/>
      <c r="AS117" s="556"/>
      <c r="AT117" s="556"/>
      <c r="AU117" s="556"/>
      <c r="AV117" s="556"/>
      <c r="AW117" s="556"/>
      <c r="AX117" s="557"/>
    </row>
    <row r="118" spans="1:51" ht="23.25" hidden="1" customHeight="1" x14ac:dyDescent="0.15">
      <c r="A118" s="438" t="s">
        <v>15</v>
      </c>
      <c r="B118" s="439"/>
      <c r="C118" s="439"/>
      <c r="D118" s="439"/>
      <c r="E118" s="439"/>
      <c r="F118" s="440"/>
      <c r="G118" s="447" t="s">
        <v>16</v>
      </c>
      <c r="H118" s="447"/>
      <c r="I118" s="447"/>
      <c r="J118" s="447"/>
      <c r="K118" s="447"/>
      <c r="L118" s="447"/>
      <c r="M118" s="447"/>
      <c r="N118" s="447"/>
      <c r="O118" s="447"/>
      <c r="P118" s="447"/>
      <c r="Q118" s="447"/>
      <c r="R118" s="447"/>
      <c r="S118" s="447"/>
      <c r="T118" s="447"/>
      <c r="U118" s="447"/>
      <c r="V118" s="447"/>
      <c r="W118" s="447"/>
      <c r="X118" s="448"/>
      <c r="Y118" s="558"/>
      <c r="Z118" s="559"/>
      <c r="AA118" s="560"/>
      <c r="AB118" s="452" t="s">
        <v>11</v>
      </c>
      <c r="AC118" s="447"/>
      <c r="AD118" s="448"/>
      <c r="AE118" s="247" t="s">
        <v>384</v>
      </c>
      <c r="AF118" s="247"/>
      <c r="AG118" s="247"/>
      <c r="AH118" s="247"/>
      <c r="AI118" s="247" t="s">
        <v>406</v>
      </c>
      <c r="AJ118" s="247"/>
      <c r="AK118" s="247"/>
      <c r="AL118" s="247"/>
      <c r="AM118" s="247" t="s">
        <v>503</v>
      </c>
      <c r="AN118" s="247"/>
      <c r="AO118" s="247"/>
      <c r="AP118" s="247"/>
      <c r="AQ118" s="595" t="s">
        <v>536</v>
      </c>
      <c r="AR118" s="596"/>
      <c r="AS118" s="596"/>
      <c r="AT118" s="596"/>
      <c r="AU118" s="596"/>
      <c r="AV118" s="596"/>
      <c r="AW118" s="596"/>
      <c r="AX118" s="597"/>
      <c r="AY118" s="92">
        <f>IF(SUBSTITUTE(SUBSTITUTE($G$119,"／",""),"　","")="",0,1)</f>
        <v>0</v>
      </c>
    </row>
    <row r="119" spans="1:51" ht="23.25" hidden="1" customHeight="1" x14ac:dyDescent="0.15">
      <c r="A119" s="441"/>
      <c r="B119" s="442"/>
      <c r="C119" s="442"/>
      <c r="D119" s="442"/>
      <c r="E119" s="442"/>
      <c r="F119" s="443"/>
      <c r="G119" s="393" t="s">
        <v>353</v>
      </c>
      <c r="H119" s="393"/>
      <c r="I119" s="393"/>
      <c r="J119" s="393"/>
      <c r="K119" s="393"/>
      <c r="L119" s="393"/>
      <c r="M119" s="393"/>
      <c r="N119" s="393"/>
      <c r="O119" s="393"/>
      <c r="P119" s="393"/>
      <c r="Q119" s="393"/>
      <c r="R119" s="393"/>
      <c r="S119" s="393"/>
      <c r="T119" s="393"/>
      <c r="U119" s="393"/>
      <c r="V119" s="393"/>
      <c r="W119" s="393"/>
      <c r="X119" s="393"/>
      <c r="Y119" s="460" t="s">
        <v>15</v>
      </c>
      <c r="Z119" s="461"/>
      <c r="AA119" s="462"/>
      <c r="AB119" s="467"/>
      <c r="AC119" s="468"/>
      <c r="AD119" s="469"/>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4"/>
      <c r="B120" s="445"/>
      <c r="C120" s="445"/>
      <c r="D120" s="445"/>
      <c r="E120" s="445"/>
      <c r="F120" s="446"/>
      <c r="G120" s="394"/>
      <c r="H120" s="394"/>
      <c r="I120" s="394"/>
      <c r="J120" s="394"/>
      <c r="K120" s="394"/>
      <c r="L120" s="394"/>
      <c r="M120" s="394"/>
      <c r="N120" s="394"/>
      <c r="O120" s="394"/>
      <c r="P120" s="394"/>
      <c r="Q120" s="394"/>
      <c r="R120" s="394"/>
      <c r="S120" s="394"/>
      <c r="T120" s="394"/>
      <c r="U120" s="394"/>
      <c r="V120" s="394"/>
      <c r="W120" s="394"/>
      <c r="X120" s="394"/>
      <c r="Y120" s="476" t="s">
        <v>49</v>
      </c>
      <c r="Z120" s="450"/>
      <c r="AA120" s="451"/>
      <c r="AB120" s="477" t="s">
        <v>352</v>
      </c>
      <c r="AC120" s="478"/>
      <c r="AD120" s="479"/>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c r="AY120">
        <f>$AY$118</f>
        <v>0</v>
      </c>
    </row>
    <row r="121" spans="1:51" ht="23.25" hidden="1" customHeight="1" x14ac:dyDescent="0.15">
      <c r="A121" s="438" t="s">
        <v>15</v>
      </c>
      <c r="B121" s="439"/>
      <c r="C121" s="439"/>
      <c r="D121" s="439"/>
      <c r="E121" s="439"/>
      <c r="F121" s="440"/>
      <c r="G121" s="447" t="s">
        <v>16</v>
      </c>
      <c r="H121" s="447"/>
      <c r="I121" s="447"/>
      <c r="J121" s="447"/>
      <c r="K121" s="447"/>
      <c r="L121" s="447"/>
      <c r="M121" s="447"/>
      <c r="N121" s="447"/>
      <c r="O121" s="447"/>
      <c r="P121" s="447"/>
      <c r="Q121" s="447"/>
      <c r="R121" s="447"/>
      <c r="S121" s="447"/>
      <c r="T121" s="447"/>
      <c r="U121" s="447"/>
      <c r="V121" s="447"/>
      <c r="W121" s="447"/>
      <c r="X121" s="448"/>
      <c r="Y121" s="558"/>
      <c r="Z121" s="559"/>
      <c r="AA121" s="560"/>
      <c r="AB121" s="452" t="s">
        <v>11</v>
      </c>
      <c r="AC121" s="447"/>
      <c r="AD121" s="448"/>
      <c r="AE121" s="247" t="s">
        <v>384</v>
      </c>
      <c r="AF121" s="247"/>
      <c r="AG121" s="247"/>
      <c r="AH121" s="247"/>
      <c r="AI121" s="247" t="s">
        <v>406</v>
      </c>
      <c r="AJ121" s="247"/>
      <c r="AK121" s="247"/>
      <c r="AL121" s="247"/>
      <c r="AM121" s="247" t="s">
        <v>503</v>
      </c>
      <c r="AN121" s="247"/>
      <c r="AO121" s="247"/>
      <c r="AP121" s="247"/>
      <c r="AQ121" s="595" t="s">
        <v>536</v>
      </c>
      <c r="AR121" s="596"/>
      <c r="AS121" s="596"/>
      <c r="AT121" s="596"/>
      <c r="AU121" s="596"/>
      <c r="AV121" s="596"/>
      <c r="AW121" s="596"/>
      <c r="AX121" s="597"/>
      <c r="AY121" s="92">
        <f>IF(SUBSTITUTE(SUBSTITUTE($G$122,"／",""),"　","")="",0,1)</f>
        <v>0</v>
      </c>
    </row>
    <row r="122" spans="1:51" ht="23.25" hidden="1" customHeight="1" x14ac:dyDescent="0.15">
      <c r="A122" s="441"/>
      <c r="B122" s="442"/>
      <c r="C122" s="442"/>
      <c r="D122" s="442"/>
      <c r="E122" s="442"/>
      <c r="F122" s="443"/>
      <c r="G122" s="393" t="s">
        <v>354</v>
      </c>
      <c r="H122" s="393"/>
      <c r="I122" s="393"/>
      <c r="J122" s="393"/>
      <c r="K122" s="393"/>
      <c r="L122" s="393"/>
      <c r="M122" s="393"/>
      <c r="N122" s="393"/>
      <c r="O122" s="393"/>
      <c r="P122" s="393"/>
      <c r="Q122" s="393"/>
      <c r="R122" s="393"/>
      <c r="S122" s="393"/>
      <c r="T122" s="393"/>
      <c r="U122" s="393"/>
      <c r="V122" s="393"/>
      <c r="W122" s="393"/>
      <c r="X122" s="393"/>
      <c r="Y122" s="460" t="s">
        <v>15</v>
      </c>
      <c r="Z122" s="461"/>
      <c r="AA122" s="462"/>
      <c r="AB122" s="467"/>
      <c r="AC122" s="468"/>
      <c r="AD122" s="469"/>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4"/>
      <c r="B123" s="445"/>
      <c r="C123" s="445"/>
      <c r="D123" s="445"/>
      <c r="E123" s="445"/>
      <c r="F123" s="446"/>
      <c r="G123" s="394"/>
      <c r="H123" s="394"/>
      <c r="I123" s="394"/>
      <c r="J123" s="394"/>
      <c r="K123" s="394"/>
      <c r="L123" s="394"/>
      <c r="M123" s="394"/>
      <c r="N123" s="394"/>
      <c r="O123" s="394"/>
      <c r="P123" s="394"/>
      <c r="Q123" s="394"/>
      <c r="R123" s="394"/>
      <c r="S123" s="394"/>
      <c r="T123" s="394"/>
      <c r="U123" s="394"/>
      <c r="V123" s="394"/>
      <c r="W123" s="394"/>
      <c r="X123" s="394"/>
      <c r="Y123" s="476" t="s">
        <v>49</v>
      </c>
      <c r="Z123" s="450"/>
      <c r="AA123" s="451"/>
      <c r="AB123" s="477" t="s">
        <v>352</v>
      </c>
      <c r="AC123" s="478"/>
      <c r="AD123" s="479"/>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c r="AY123">
        <f>$AY$121</f>
        <v>0</v>
      </c>
    </row>
    <row r="124" spans="1:51" ht="23.25" hidden="1" customHeight="1" x14ac:dyDescent="0.15">
      <c r="A124" s="438" t="s">
        <v>15</v>
      </c>
      <c r="B124" s="439"/>
      <c r="C124" s="439"/>
      <c r="D124" s="439"/>
      <c r="E124" s="439"/>
      <c r="F124" s="440"/>
      <c r="G124" s="447" t="s">
        <v>16</v>
      </c>
      <c r="H124" s="447"/>
      <c r="I124" s="447"/>
      <c r="J124" s="447"/>
      <c r="K124" s="447"/>
      <c r="L124" s="447"/>
      <c r="M124" s="447"/>
      <c r="N124" s="447"/>
      <c r="O124" s="447"/>
      <c r="P124" s="447"/>
      <c r="Q124" s="447"/>
      <c r="R124" s="447"/>
      <c r="S124" s="447"/>
      <c r="T124" s="447"/>
      <c r="U124" s="447"/>
      <c r="V124" s="447"/>
      <c r="W124" s="447"/>
      <c r="X124" s="448"/>
      <c r="Y124" s="558"/>
      <c r="Z124" s="559"/>
      <c r="AA124" s="560"/>
      <c r="AB124" s="452" t="s">
        <v>11</v>
      </c>
      <c r="AC124" s="447"/>
      <c r="AD124" s="448"/>
      <c r="AE124" s="247" t="s">
        <v>384</v>
      </c>
      <c r="AF124" s="247"/>
      <c r="AG124" s="247"/>
      <c r="AH124" s="247"/>
      <c r="AI124" s="247" t="s">
        <v>406</v>
      </c>
      <c r="AJ124" s="247"/>
      <c r="AK124" s="247"/>
      <c r="AL124" s="247"/>
      <c r="AM124" s="247" t="s">
        <v>503</v>
      </c>
      <c r="AN124" s="247"/>
      <c r="AO124" s="247"/>
      <c r="AP124" s="247"/>
      <c r="AQ124" s="595" t="s">
        <v>536</v>
      </c>
      <c r="AR124" s="596"/>
      <c r="AS124" s="596"/>
      <c r="AT124" s="596"/>
      <c r="AU124" s="596"/>
      <c r="AV124" s="596"/>
      <c r="AW124" s="596"/>
      <c r="AX124" s="597"/>
      <c r="AY124" s="92">
        <f>IF(SUBSTITUTE(SUBSTITUTE($G$125,"／",""),"　","")="",0,1)</f>
        <v>0</v>
      </c>
    </row>
    <row r="125" spans="1:51" ht="23.25" hidden="1" customHeight="1" x14ac:dyDescent="0.15">
      <c r="A125" s="441"/>
      <c r="B125" s="442"/>
      <c r="C125" s="442"/>
      <c r="D125" s="442"/>
      <c r="E125" s="442"/>
      <c r="F125" s="443"/>
      <c r="G125" s="393" t="s">
        <v>354</v>
      </c>
      <c r="H125" s="393"/>
      <c r="I125" s="393"/>
      <c r="J125" s="393"/>
      <c r="K125" s="393"/>
      <c r="L125" s="393"/>
      <c r="M125" s="393"/>
      <c r="N125" s="393"/>
      <c r="O125" s="393"/>
      <c r="P125" s="393"/>
      <c r="Q125" s="393"/>
      <c r="R125" s="393"/>
      <c r="S125" s="393"/>
      <c r="T125" s="393"/>
      <c r="U125" s="393"/>
      <c r="V125" s="393"/>
      <c r="W125" s="393"/>
      <c r="X125" s="929"/>
      <c r="Y125" s="460" t="s">
        <v>15</v>
      </c>
      <c r="Z125" s="461"/>
      <c r="AA125" s="462"/>
      <c r="AB125" s="467"/>
      <c r="AC125" s="468"/>
      <c r="AD125" s="469"/>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4"/>
      <c r="B126" s="445"/>
      <c r="C126" s="445"/>
      <c r="D126" s="445"/>
      <c r="E126" s="445"/>
      <c r="F126" s="446"/>
      <c r="G126" s="394"/>
      <c r="H126" s="394"/>
      <c r="I126" s="394"/>
      <c r="J126" s="394"/>
      <c r="K126" s="394"/>
      <c r="L126" s="394"/>
      <c r="M126" s="394"/>
      <c r="N126" s="394"/>
      <c r="O126" s="394"/>
      <c r="P126" s="394"/>
      <c r="Q126" s="394"/>
      <c r="R126" s="394"/>
      <c r="S126" s="394"/>
      <c r="T126" s="394"/>
      <c r="U126" s="394"/>
      <c r="V126" s="394"/>
      <c r="W126" s="394"/>
      <c r="X126" s="930"/>
      <c r="Y126" s="476" t="s">
        <v>49</v>
      </c>
      <c r="Z126" s="450"/>
      <c r="AA126" s="451"/>
      <c r="AB126" s="477" t="s">
        <v>352</v>
      </c>
      <c r="AC126" s="478"/>
      <c r="AD126" s="479"/>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c r="AY126">
        <f>$AY$124</f>
        <v>0</v>
      </c>
    </row>
    <row r="127" spans="1:51" ht="23.25" hidden="1" customHeight="1" x14ac:dyDescent="0.15">
      <c r="A127" s="635" t="s">
        <v>15</v>
      </c>
      <c r="B127" s="442"/>
      <c r="C127" s="442"/>
      <c r="D127" s="442"/>
      <c r="E127" s="442"/>
      <c r="F127" s="443"/>
      <c r="G127" s="414" t="s">
        <v>16</v>
      </c>
      <c r="H127" s="414"/>
      <c r="I127" s="414"/>
      <c r="J127" s="414"/>
      <c r="K127" s="414"/>
      <c r="L127" s="414"/>
      <c r="M127" s="414"/>
      <c r="N127" s="414"/>
      <c r="O127" s="414"/>
      <c r="P127" s="414"/>
      <c r="Q127" s="414"/>
      <c r="R127" s="414"/>
      <c r="S127" s="414"/>
      <c r="T127" s="414"/>
      <c r="U127" s="414"/>
      <c r="V127" s="414"/>
      <c r="W127" s="414"/>
      <c r="X127" s="415"/>
      <c r="Y127" s="926"/>
      <c r="Z127" s="927"/>
      <c r="AA127" s="928"/>
      <c r="AB127" s="413" t="s">
        <v>11</v>
      </c>
      <c r="AC127" s="414"/>
      <c r="AD127" s="415"/>
      <c r="AE127" s="247" t="s">
        <v>384</v>
      </c>
      <c r="AF127" s="247"/>
      <c r="AG127" s="247"/>
      <c r="AH127" s="247"/>
      <c r="AI127" s="247" t="s">
        <v>406</v>
      </c>
      <c r="AJ127" s="247"/>
      <c r="AK127" s="247"/>
      <c r="AL127" s="247"/>
      <c r="AM127" s="247" t="s">
        <v>503</v>
      </c>
      <c r="AN127" s="247"/>
      <c r="AO127" s="247"/>
      <c r="AP127" s="247"/>
      <c r="AQ127" s="595" t="s">
        <v>536</v>
      </c>
      <c r="AR127" s="596"/>
      <c r="AS127" s="596"/>
      <c r="AT127" s="596"/>
      <c r="AU127" s="596"/>
      <c r="AV127" s="596"/>
      <c r="AW127" s="596"/>
      <c r="AX127" s="597"/>
      <c r="AY127" s="92">
        <f>IF(SUBSTITUTE(SUBSTITUTE($G$128,"／",""),"　","")="",0,1)</f>
        <v>0</v>
      </c>
    </row>
    <row r="128" spans="1:51" ht="23.25" hidden="1" customHeight="1" x14ac:dyDescent="0.15">
      <c r="A128" s="441"/>
      <c r="B128" s="442"/>
      <c r="C128" s="442"/>
      <c r="D128" s="442"/>
      <c r="E128" s="442"/>
      <c r="F128" s="443"/>
      <c r="G128" s="393" t="s">
        <v>354</v>
      </c>
      <c r="H128" s="393"/>
      <c r="I128" s="393"/>
      <c r="J128" s="393"/>
      <c r="K128" s="393"/>
      <c r="L128" s="393"/>
      <c r="M128" s="393"/>
      <c r="N128" s="393"/>
      <c r="O128" s="393"/>
      <c r="P128" s="393"/>
      <c r="Q128" s="393"/>
      <c r="R128" s="393"/>
      <c r="S128" s="393"/>
      <c r="T128" s="393"/>
      <c r="U128" s="393"/>
      <c r="V128" s="393"/>
      <c r="W128" s="393"/>
      <c r="X128" s="393"/>
      <c r="Y128" s="460" t="s">
        <v>15</v>
      </c>
      <c r="Z128" s="461"/>
      <c r="AA128" s="462"/>
      <c r="AB128" s="467"/>
      <c r="AC128" s="468"/>
      <c r="AD128" s="469"/>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4"/>
      <c r="B129" s="445"/>
      <c r="C129" s="445"/>
      <c r="D129" s="445"/>
      <c r="E129" s="445"/>
      <c r="F129" s="446"/>
      <c r="G129" s="394"/>
      <c r="H129" s="394"/>
      <c r="I129" s="394"/>
      <c r="J129" s="394"/>
      <c r="K129" s="394"/>
      <c r="L129" s="394"/>
      <c r="M129" s="394"/>
      <c r="N129" s="394"/>
      <c r="O129" s="394"/>
      <c r="P129" s="394"/>
      <c r="Q129" s="394"/>
      <c r="R129" s="394"/>
      <c r="S129" s="394"/>
      <c r="T129" s="394"/>
      <c r="U129" s="394"/>
      <c r="V129" s="394"/>
      <c r="W129" s="394"/>
      <c r="X129" s="394"/>
      <c r="Y129" s="476" t="s">
        <v>49</v>
      </c>
      <c r="Z129" s="450"/>
      <c r="AA129" s="451"/>
      <c r="AB129" s="477" t="s">
        <v>352</v>
      </c>
      <c r="AC129" s="478"/>
      <c r="AD129" s="479"/>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c r="AY129">
        <f>$AY$127</f>
        <v>0</v>
      </c>
    </row>
    <row r="130" spans="1:51" ht="45" customHeight="1" x14ac:dyDescent="0.15">
      <c r="A130" s="189" t="s">
        <v>399</v>
      </c>
      <c r="B130" s="186"/>
      <c r="C130" s="185" t="s">
        <v>235</v>
      </c>
      <c r="D130" s="186"/>
      <c r="E130" s="170" t="s">
        <v>264</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384</v>
      </c>
      <c r="AF132" s="133"/>
      <c r="AG132" s="133"/>
      <c r="AH132" s="134"/>
      <c r="AI132" s="158" t="s">
        <v>406</v>
      </c>
      <c r="AJ132" s="133"/>
      <c r="AK132" s="133"/>
      <c r="AL132" s="134"/>
      <c r="AM132" s="158" t="s">
        <v>693</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713</v>
      </c>
      <c r="AR133" s="200"/>
      <c r="AS133" s="136" t="s">
        <v>232</v>
      </c>
      <c r="AT133" s="137"/>
      <c r="AU133" s="201" t="s">
        <v>713</v>
      </c>
      <c r="AV133" s="201"/>
      <c r="AW133" s="136" t="s">
        <v>179</v>
      </c>
      <c r="AX133" s="196"/>
      <c r="AY133">
        <f>$AY$132</f>
        <v>1</v>
      </c>
    </row>
    <row r="134" spans="1:51" ht="39.75" customHeight="1" x14ac:dyDescent="0.15">
      <c r="A134" s="190"/>
      <c r="B134" s="187"/>
      <c r="C134" s="181"/>
      <c r="D134" s="187"/>
      <c r="E134" s="181"/>
      <c r="F134" s="182"/>
      <c r="G134" s="107" t="s">
        <v>714</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714</v>
      </c>
      <c r="AC134" s="206"/>
      <c r="AD134" s="206"/>
      <c r="AE134" s="207" t="s">
        <v>713</v>
      </c>
      <c r="AF134" s="208"/>
      <c r="AG134" s="208"/>
      <c r="AH134" s="208"/>
      <c r="AI134" s="207" t="s">
        <v>713</v>
      </c>
      <c r="AJ134" s="208"/>
      <c r="AK134" s="208"/>
      <c r="AL134" s="208"/>
      <c r="AM134" s="207" t="s">
        <v>773</v>
      </c>
      <c r="AN134" s="208"/>
      <c r="AO134" s="208"/>
      <c r="AP134" s="208"/>
      <c r="AQ134" s="207" t="s">
        <v>713</v>
      </c>
      <c r="AR134" s="208"/>
      <c r="AS134" s="208"/>
      <c r="AT134" s="208"/>
      <c r="AU134" s="207" t="s">
        <v>713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714</v>
      </c>
      <c r="AC135" s="214"/>
      <c r="AD135" s="214"/>
      <c r="AE135" s="207" t="s">
        <v>713</v>
      </c>
      <c r="AF135" s="208"/>
      <c r="AG135" s="208"/>
      <c r="AH135" s="208"/>
      <c r="AI135" s="207" t="s">
        <v>713</v>
      </c>
      <c r="AJ135" s="208"/>
      <c r="AK135" s="208"/>
      <c r="AL135" s="208"/>
      <c r="AM135" s="207" t="s">
        <v>773</v>
      </c>
      <c r="AN135" s="208"/>
      <c r="AO135" s="208"/>
      <c r="AP135" s="208"/>
      <c r="AQ135" s="207" t="s">
        <v>713</v>
      </c>
      <c r="AR135" s="208"/>
      <c r="AS135" s="208"/>
      <c r="AT135" s="208"/>
      <c r="AU135" s="207" t="s">
        <v>713</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384</v>
      </c>
      <c r="AF136" s="133"/>
      <c r="AG136" s="133"/>
      <c r="AH136" s="134"/>
      <c r="AI136" s="158" t="s">
        <v>406</v>
      </c>
      <c r="AJ136" s="133"/>
      <c r="AK136" s="133"/>
      <c r="AL136" s="134"/>
      <c r="AM136" s="158" t="s">
        <v>693</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384</v>
      </c>
      <c r="AF140" s="133"/>
      <c r="AG140" s="133"/>
      <c r="AH140" s="134"/>
      <c r="AI140" s="158" t="s">
        <v>406</v>
      </c>
      <c r="AJ140" s="133"/>
      <c r="AK140" s="133"/>
      <c r="AL140" s="134"/>
      <c r="AM140" s="158" t="s">
        <v>693</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384</v>
      </c>
      <c r="AF144" s="133"/>
      <c r="AG144" s="133"/>
      <c r="AH144" s="134"/>
      <c r="AI144" s="158" t="s">
        <v>406</v>
      </c>
      <c r="AJ144" s="133"/>
      <c r="AK144" s="133"/>
      <c r="AL144" s="134"/>
      <c r="AM144" s="158" t="s">
        <v>693</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384</v>
      </c>
      <c r="AF148" s="133"/>
      <c r="AG148" s="133"/>
      <c r="AH148" s="134"/>
      <c r="AI148" s="158" t="s">
        <v>406</v>
      </c>
      <c r="AJ148" s="133"/>
      <c r="AK148" s="133"/>
      <c r="AL148" s="134"/>
      <c r="AM148" s="158" t="s">
        <v>693</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329</v>
      </c>
      <c r="R152" s="133"/>
      <c r="S152" s="133"/>
      <c r="T152" s="133"/>
      <c r="U152" s="133"/>
      <c r="V152" s="133"/>
      <c r="W152" s="133"/>
      <c r="X152" s="133"/>
      <c r="Y152" s="133"/>
      <c r="Z152" s="133"/>
      <c r="AA152" s="133"/>
      <c r="AB152" s="132" t="s">
        <v>330</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329</v>
      </c>
      <c r="R159" s="133"/>
      <c r="S159" s="133"/>
      <c r="T159" s="133"/>
      <c r="U159" s="133"/>
      <c r="V159" s="133"/>
      <c r="W159" s="133"/>
      <c r="X159" s="133"/>
      <c r="Y159" s="133"/>
      <c r="Z159" s="133"/>
      <c r="AA159" s="133"/>
      <c r="AB159" s="132" t="s">
        <v>330</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329</v>
      </c>
      <c r="R166" s="133"/>
      <c r="S166" s="133"/>
      <c r="T166" s="133"/>
      <c r="U166" s="133"/>
      <c r="V166" s="133"/>
      <c r="W166" s="133"/>
      <c r="X166" s="133"/>
      <c r="Y166" s="133"/>
      <c r="Z166" s="133"/>
      <c r="AA166" s="133"/>
      <c r="AB166" s="132" t="s">
        <v>330</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329</v>
      </c>
      <c r="R173" s="133"/>
      <c r="S173" s="133"/>
      <c r="T173" s="133"/>
      <c r="U173" s="133"/>
      <c r="V173" s="133"/>
      <c r="W173" s="133"/>
      <c r="X173" s="133"/>
      <c r="Y173" s="133"/>
      <c r="Z173" s="133"/>
      <c r="AA173" s="133"/>
      <c r="AB173" s="132" t="s">
        <v>330</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329</v>
      </c>
      <c r="R180" s="133"/>
      <c r="S180" s="133"/>
      <c r="T180" s="133"/>
      <c r="U180" s="133"/>
      <c r="V180" s="133"/>
      <c r="W180" s="133"/>
      <c r="X180" s="133"/>
      <c r="Y180" s="133"/>
      <c r="Z180" s="133"/>
      <c r="AA180" s="133"/>
      <c r="AB180" s="132" t="s">
        <v>330</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294</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384</v>
      </c>
      <c r="AF192" s="133"/>
      <c r="AG192" s="133"/>
      <c r="AH192" s="134"/>
      <c r="AI192" s="158" t="s">
        <v>406</v>
      </c>
      <c r="AJ192" s="133"/>
      <c r="AK192" s="133"/>
      <c r="AL192" s="134"/>
      <c r="AM192" s="158" t="s">
        <v>693</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384</v>
      </c>
      <c r="AF196" s="133"/>
      <c r="AG196" s="133"/>
      <c r="AH196" s="134"/>
      <c r="AI196" s="158" t="s">
        <v>406</v>
      </c>
      <c r="AJ196" s="133"/>
      <c r="AK196" s="133"/>
      <c r="AL196" s="134"/>
      <c r="AM196" s="158" t="s">
        <v>693</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384</v>
      </c>
      <c r="AF200" s="133"/>
      <c r="AG200" s="133"/>
      <c r="AH200" s="134"/>
      <c r="AI200" s="158" t="s">
        <v>406</v>
      </c>
      <c r="AJ200" s="133"/>
      <c r="AK200" s="133"/>
      <c r="AL200" s="134"/>
      <c r="AM200" s="158" t="s">
        <v>693</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384</v>
      </c>
      <c r="AF204" s="133"/>
      <c r="AG204" s="133"/>
      <c r="AH204" s="134"/>
      <c r="AI204" s="158" t="s">
        <v>406</v>
      </c>
      <c r="AJ204" s="133"/>
      <c r="AK204" s="133"/>
      <c r="AL204" s="134"/>
      <c r="AM204" s="158" t="s">
        <v>693</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384</v>
      </c>
      <c r="AF208" s="133"/>
      <c r="AG208" s="133"/>
      <c r="AH208" s="134"/>
      <c r="AI208" s="158" t="s">
        <v>406</v>
      </c>
      <c r="AJ208" s="133"/>
      <c r="AK208" s="133"/>
      <c r="AL208" s="134"/>
      <c r="AM208" s="158" t="s">
        <v>693</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329</v>
      </c>
      <c r="R212" s="133"/>
      <c r="S212" s="133"/>
      <c r="T212" s="133"/>
      <c r="U212" s="133"/>
      <c r="V212" s="133"/>
      <c r="W212" s="133"/>
      <c r="X212" s="133"/>
      <c r="Y212" s="133"/>
      <c r="Z212" s="133"/>
      <c r="AA212" s="133"/>
      <c r="AB212" s="132" t="s">
        <v>330</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329</v>
      </c>
      <c r="R219" s="133"/>
      <c r="S219" s="133"/>
      <c r="T219" s="133"/>
      <c r="U219" s="133"/>
      <c r="V219" s="133"/>
      <c r="W219" s="133"/>
      <c r="X219" s="133"/>
      <c r="Y219" s="133"/>
      <c r="Z219" s="133"/>
      <c r="AA219" s="133"/>
      <c r="AB219" s="132" t="s">
        <v>330</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329</v>
      </c>
      <c r="R226" s="133"/>
      <c r="S226" s="133"/>
      <c r="T226" s="133"/>
      <c r="U226" s="133"/>
      <c r="V226" s="133"/>
      <c r="W226" s="133"/>
      <c r="X226" s="133"/>
      <c r="Y226" s="133"/>
      <c r="Z226" s="133"/>
      <c r="AA226" s="133"/>
      <c r="AB226" s="132" t="s">
        <v>330</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329</v>
      </c>
      <c r="R233" s="133"/>
      <c r="S233" s="133"/>
      <c r="T233" s="133"/>
      <c r="U233" s="133"/>
      <c r="V233" s="133"/>
      <c r="W233" s="133"/>
      <c r="X233" s="133"/>
      <c r="Y233" s="133"/>
      <c r="Z233" s="133"/>
      <c r="AA233" s="133"/>
      <c r="AB233" s="132" t="s">
        <v>330</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329</v>
      </c>
      <c r="R240" s="133"/>
      <c r="S240" s="133"/>
      <c r="T240" s="133"/>
      <c r="U240" s="133"/>
      <c r="V240" s="133"/>
      <c r="W240" s="133"/>
      <c r="X240" s="133"/>
      <c r="Y240" s="133"/>
      <c r="Z240" s="133"/>
      <c r="AA240" s="133"/>
      <c r="AB240" s="132" t="s">
        <v>330</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294</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384</v>
      </c>
      <c r="AF252" s="133"/>
      <c r="AG252" s="133"/>
      <c r="AH252" s="134"/>
      <c r="AI252" s="158" t="s">
        <v>406</v>
      </c>
      <c r="AJ252" s="133"/>
      <c r="AK252" s="133"/>
      <c r="AL252" s="134"/>
      <c r="AM252" s="158" t="s">
        <v>693</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384</v>
      </c>
      <c r="AF256" s="133"/>
      <c r="AG256" s="133"/>
      <c r="AH256" s="134"/>
      <c r="AI256" s="158" t="s">
        <v>406</v>
      </c>
      <c r="AJ256" s="133"/>
      <c r="AK256" s="133"/>
      <c r="AL256" s="134"/>
      <c r="AM256" s="158" t="s">
        <v>693</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384</v>
      </c>
      <c r="AF260" s="133"/>
      <c r="AG260" s="133"/>
      <c r="AH260" s="134"/>
      <c r="AI260" s="158" t="s">
        <v>406</v>
      </c>
      <c r="AJ260" s="133"/>
      <c r="AK260" s="133"/>
      <c r="AL260" s="134"/>
      <c r="AM260" s="158" t="s">
        <v>693</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384</v>
      </c>
      <c r="AF264" s="133"/>
      <c r="AG264" s="133"/>
      <c r="AH264" s="134"/>
      <c r="AI264" s="158" t="s">
        <v>406</v>
      </c>
      <c r="AJ264" s="133"/>
      <c r="AK264" s="133"/>
      <c r="AL264" s="134"/>
      <c r="AM264" s="158" t="s">
        <v>693</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384</v>
      </c>
      <c r="AF268" s="133"/>
      <c r="AG268" s="133"/>
      <c r="AH268" s="134"/>
      <c r="AI268" s="158" t="s">
        <v>406</v>
      </c>
      <c r="AJ268" s="133"/>
      <c r="AK268" s="133"/>
      <c r="AL268" s="134"/>
      <c r="AM268" s="158" t="s">
        <v>693</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329</v>
      </c>
      <c r="R272" s="133"/>
      <c r="S272" s="133"/>
      <c r="T272" s="133"/>
      <c r="U272" s="133"/>
      <c r="V272" s="133"/>
      <c r="W272" s="133"/>
      <c r="X272" s="133"/>
      <c r="Y272" s="133"/>
      <c r="Z272" s="133"/>
      <c r="AA272" s="133"/>
      <c r="AB272" s="132" t="s">
        <v>330</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329</v>
      </c>
      <c r="R279" s="133"/>
      <c r="S279" s="133"/>
      <c r="T279" s="133"/>
      <c r="U279" s="133"/>
      <c r="V279" s="133"/>
      <c r="W279" s="133"/>
      <c r="X279" s="133"/>
      <c r="Y279" s="133"/>
      <c r="Z279" s="133"/>
      <c r="AA279" s="133"/>
      <c r="AB279" s="132" t="s">
        <v>330</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329</v>
      </c>
      <c r="R286" s="133"/>
      <c r="S286" s="133"/>
      <c r="T286" s="133"/>
      <c r="U286" s="133"/>
      <c r="V286" s="133"/>
      <c r="W286" s="133"/>
      <c r="X286" s="133"/>
      <c r="Y286" s="133"/>
      <c r="Z286" s="133"/>
      <c r="AA286" s="133"/>
      <c r="AB286" s="132" t="s">
        <v>330</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329</v>
      </c>
      <c r="R293" s="133"/>
      <c r="S293" s="133"/>
      <c r="T293" s="133"/>
      <c r="U293" s="133"/>
      <c r="V293" s="133"/>
      <c r="W293" s="133"/>
      <c r="X293" s="133"/>
      <c r="Y293" s="133"/>
      <c r="Z293" s="133"/>
      <c r="AA293" s="133"/>
      <c r="AB293" s="132" t="s">
        <v>330</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329</v>
      </c>
      <c r="R300" s="133"/>
      <c r="S300" s="133"/>
      <c r="T300" s="133"/>
      <c r="U300" s="133"/>
      <c r="V300" s="133"/>
      <c r="W300" s="133"/>
      <c r="X300" s="133"/>
      <c r="Y300" s="133"/>
      <c r="Z300" s="133"/>
      <c r="AA300" s="133"/>
      <c r="AB300" s="132" t="s">
        <v>330</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294</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384</v>
      </c>
      <c r="AF312" s="133"/>
      <c r="AG312" s="133"/>
      <c r="AH312" s="134"/>
      <c r="AI312" s="158" t="s">
        <v>406</v>
      </c>
      <c r="AJ312" s="133"/>
      <c r="AK312" s="133"/>
      <c r="AL312" s="134"/>
      <c r="AM312" s="158" t="s">
        <v>693</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384</v>
      </c>
      <c r="AF316" s="133"/>
      <c r="AG316" s="133"/>
      <c r="AH316" s="134"/>
      <c r="AI316" s="158" t="s">
        <v>406</v>
      </c>
      <c r="AJ316" s="133"/>
      <c r="AK316" s="133"/>
      <c r="AL316" s="134"/>
      <c r="AM316" s="158" t="s">
        <v>693</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384</v>
      </c>
      <c r="AF320" s="133"/>
      <c r="AG320" s="133"/>
      <c r="AH320" s="134"/>
      <c r="AI320" s="158" t="s">
        <v>406</v>
      </c>
      <c r="AJ320" s="133"/>
      <c r="AK320" s="133"/>
      <c r="AL320" s="134"/>
      <c r="AM320" s="158" t="s">
        <v>693</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384</v>
      </c>
      <c r="AF324" s="133"/>
      <c r="AG324" s="133"/>
      <c r="AH324" s="134"/>
      <c r="AI324" s="158" t="s">
        <v>406</v>
      </c>
      <c r="AJ324" s="133"/>
      <c r="AK324" s="133"/>
      <c r="AL324" s="134"/>
      <c r="AM324" s="158" t="s">
        <v>693</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384</v>
      </c>
      <c r="AF328" s="133"/>
      <c r="AG328" s="133"/>
      <c r="AH328" s="134"/>
      <c r="AI328" s="158" t="s">
        <v>406</v>
      </c>
      <c r="AJ328" s="133"/>
      <c r="AK328" s="133"/>
      <c r="AL328" s="134"/>
      <c r="AM328" s="158" t="s">
        <v>693</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329</v>
      </c>
      <c r="R332" s="133"/>
      <c r="S332" s="133"/>
      <c r="T332" s="133"/>
      <c r="U332" s="133"/>
      <c r="V332" s="133"/>
      <c r="W332" s="133"/>
      <c r="X332" s="133"/>
      <c r="Y332" s="133"/>
      <c r="Z332" s="133"/>
      <c r="AA332" s="133"/>
      <c r="AB332" s="132" t="s">
        <v>330</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329</v>
      </c>
      <c r="R339" s="133"/>
      <c r="S339" s="133"/>
      <c r="T339" s="133"/>
      <c r="U339" s="133"/>
      <c r="V339" s="133"/>
      <c r="W339" s="133"/>
      <c r="X339" s="133"/>
      <c r="Y339" s="133"/>
      <c r="Z339" s="133"/>
      <c r="AA339" s="133"/>
      <c r="AB339" s="132" t="s">
        <v>330</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329</v>
      </c>
      <c r="R346" s="133"/>
      <c r="S346" s="133"/>
      <c r="T346" s="133"/>
      <c r="U346" s="133"/>
      <c r="V346" s="133"/>
      <c r="W346" s="133"/>
      <c r="X346" s="133"/>
      <c r="Y346" s="133"/>
      <c r="Z346" s="133"/>
      <c r="AA346" s="133"/>
      <c r="AB346" s="132" t="s">
        <v>330</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329</v>
      </c>
      <c r="R353" s="133"/>
      <c r="S353" s="133"/>
      <c r="T353" s="133"/>
      <c r="U353" s="133"/>
      <c r="V353" s="133"/>
      <c r="W353" s="133"/>
      <c r="X353" s="133"/>
      <c r="Y353" s="133"/>
      <c r="Z353" s="133"/>
      <c r="AA353" s="133"/>
      <c r="AB353" s="132" t="s">
        <v>330</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329</v>
      </c>
      <c r="R360" s="133"/>
      <c r="S360" s="133"/>
      <c r="T360" s="133"/>
      <c r="U360" s="133"/>
      <c r="V360" s="133"/>
      <c r="W360" s="133"/>
      <c r="X360" s="133"/>
      <c r="Y360" s="133"/>
      <c r="Z360" s="133"/>
      <c r="AA360" s="133"/>
      <c r="AB360" s="132" t="s">
        <v>330</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294</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384</v>
      </c>
      <c r="AF372" s="133"/>
      <c r="AG372" s="133"/>
      <c r="AH372" s="134"/>
      <c r="AI372" s="158" t="s">
        <v>406</v>
      </c>
      <c r="AJ372" s="133"/>
      <c r="AK372" s="133"/>
      <c r="AL372" s="134"/>
      <c r="AM372" s="158" t="s">
        <v>693</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384</v>
      </c>
      <c r="AF376" s="133"/>
      <c r="AG376" s="133"/>
      <c r="AH376" s="134"/>
      <c r="AI376" s="158" t="s">
        <v>406</v>
      </c>
      <c r="AJ376" s="133"/>
      <c r="AK376" s="133"/>
      <c r="AL376" s="134"/>
      <c r="AM376" s="158" t="s">
        <v>693</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384</v>
      </c>
      <c r="AF380" s="133"/>
      <c r="AG380" s="133"/>
      <c r="AH380" s="134"/>
      <c r="AI380" s="158" t="s">
        <v>406</v>
      </c>
      <c r="AJ380" s="133"/>
      <c r="AK380" s="133"/>
      <c r="AL380" s="134"/>
      <c r="AM380" s="158" t="s">
        <v>693</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384</v>
      </c>
      <c r="AF384" s="133"/>
      <c r="AG384" s="133"/>
      <c r="AH384" s="134"/>
      <c r="AI384" s="158" t="s">
        <v>406</v>
      </c>
      <c r="AJ384" s="133"/>
      <c r="AK384" s="133"/>
      <c r="AL384" s="134"/>
      <c r="AM384" s="158" t="s">
        <v>693</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384</v>
      </c>
      <c r="AF388" s="133"/>
      <c r="AG388" s="133"/>
      <c r="AH388" s="134"/>
      <c r="AI388" s="158" t="s">
        <v>406</v>
      </c>
      <c r="AJ388" s="133"/>
      <c r="AK388" s="133"/>
      <c r="AL388" s="134"/>
      <c r="AM388" s="158" t="s">
        <v>693</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329</v>
      </c>
      <c r="R392" s="133"/>
      <c r="S392" s="133"/>
      <c r="T392" s="133"/>
      <c r="U392" s="133"/>
      <c r="V392" s="133"/>
      <c r="W392" s="133"/>
      <c r="X392" s="133"/>
      <c r="Y392" s="133"/>
      <c r="Z392" s="133"/>
      <c r="AA392" s="133"/>
      <c r="AB392" s="132" t="s">
        <v>330</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329</v>
      </c>
      <c r="R399" s="133"/>
      <c r="S399" s="133"/>
      <c r="T399" s="133"/>
      <c r="U399" s="133"/>
      <c r="V399" s="133"/>
      <c r="W399" s="133"/>
      <c r="X399" s="133"/>
      <c r="Y399" s="133"/>
      <c r="Z399" s="133"/>
      <c r="AA399" s="133"/>
      <c r="AB399" s="132" t="s">
        <v>330</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329</v>
      </c>
      <c r="R406" s="133"/>
      <c r="S406" s="133"/>
      <c r="T406" s="133"/>
      <c r="U406" s="133"/>
      <c r="V406" s="133"/>
      <c r="W406" s="133"/>
      <c r="X406" s="133"/>
      <c r="Y406" s="133"/>
      <c r="Z406" s="133"/>
      <c r="AA406" s="133"/>
      <c r="AB406" s="132" t="s">
        <v>330</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329</v>
      </c>
      <c r="R413" s="133"/>
      <c r="S413" s="133"/>
      <c r="T413" s="133"/>
      <c r="U413" s="133"/>
      <c r="V413" s="133"/>
      <c r="W413" s="133"/>
      <c r="X413" s="133"/>
      <c r="Y413" s="133"/>
      <c r="Z413" s="133"/>
      <c r="AA413" s="133"/>
      <c r="AB413" s="132" t="s">
        <v>330</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329</v>
      </c>
      <c r="R420" s="133"/>
      <c r="S420" s="133"/>
      <c r="T420" s="133"/>
      <c r="U420" s="133"/>
      <c r="V420" s="133"/>
      <c r="W420" s="133"/>
      <c r="X420" s="133"/>
      <c r="Y420" s="133"/>
      <c r="Z420" s="133"/>
      <c r="AA420" s="133"/>
      <c r="AB420" s="132" t="s">
        <v>330</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294</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665</v>
      </c>
      <c r="D430" s="931"/>
      <c r="E430" s="175" t="s">
        <v>393</v>
      </c>
      <c r="F430" s="900"/>
      <c r="G430" s="901" t="s">
        <v>251</v>
      </c>
      <c r="H430" s="126"/>
      <c r="I430" s="126"/>
      <c r="J430" s="902" t="s">
        <v>713</v>
      </c>
      <c r="K430" s="903"/>
      <c r="L430" s="903"/>
      <c r="M430" s="903"/>
      <c r="N430" s="903"/>
      <c r="O430" s="903"/>
      <c r="P430" s="903"/>
      <c r="Q430" s="903"/>
      <c r="R430" s="903"/>
      <c r="S430" s="903"/>
      <c r="T430" s="904"/>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5"/>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537</v>
      </c>
      <c r="AJ431" s="334"/>
      <c r="AK431" s="334"/>
      <c r="AL431" s="158"/>
      <c r="AM431" s="334" t="s">
        <v>538</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713</v>
      </c>
      <c r="AF432" s="201"/>
      <c r="AG432" s="136" t="s">
        <v>232</v>
      </c>
      <c r="AH432" s="137"/>
      <c r="AI432" s="335"/>
      <c r="AJ432" s="335"/>
      <c r="AK432" s="335"/>
      <c r="AL432" s="157"/>
      <c r="AM432" s="335"/>
      <c r="AN432" s="335"/>
      <c r="AO432" s="335"/>
      <c r="AP432" s="157"/>
      <c r="AQ432" s="250" t="s">
        <v>713</v>
      </c>
      <c r="AR432" s="201"/>
      <c r="AS432" s="136" t="s">
        <v>232</v>
      </c>
      <c r="AT432" s="137"/>
      <c r="AU432" s="201" t="s">
        <v>713</v>
      </c>
      <c r="AV432" s="201"/>
      <c r="AW432" s="136" t="s">
        <v>179</v>
      </c>
      <c r="AX432" s="196"/>
      <c r="AY432">
        <f>$AY$431</f>
        <v>1</v>
      </c>
    </row>
    <row r="433" spans="1:51" ht="23.25" customHeight="1" x14ac:dyDescent="0.15">
      <c r="A433" s="190"/>
      <c r="B433" s="187"/>
      <c r="C433" s="181"/>
      <c r="D433" s="187"/>
      <c r="E433" s="338"/>
      <c r="F433" s="339"/>
      <c r="G433" s="107" t="s">
        <v>713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713</v>
      </c>
      <c r="AC433" s="214"/>
      <c r="AD433" s="214"/>
      <c r="AE433" s="336" t="s">
        <v>713</v>
      </c>
      <c r="AF433" s="208"/>
      <c r="AG433" s="208"/>
      <c r="AH433" s="208"/>
      <c r="AI433" s="336" t="s">
        <v>713</v>
      </c>
      <c r="AJ433" s="208"/>
      <c r="AK433" s="208"/>
      <c r="AL433" s="208"/>
      <c r="AM433" s="336" t="s">
        <v>773</v>
      </c>
      <c r="AN433" s="208"/>
      <c r="AO433" s="208"/>
      <c r="AP433" s="337"/>
      <c r="AQ433" s="336" t="s">
        <v>713</v>
      </c>
      <c r="AR433" s="208"/>
      <c r="AS433" s="208"/>
      <c r="AT433" s="337"/>
      <c r="AU433" s="208" t="s">
        <v>713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713</v>
      </c>
      <c r="AC434" s="206"/>
      <c r="AD434" s="206"/>
      <c r="AE434" s="336" t="s">
        <v>713</v>
      </c>
      <c r="AF434" s="208"/>
      <c r="AG434" s="208"/>
      <c r="AH434" s="337"/>
      <c r="AI434" s="336" t="s">
        <v>713</v>
      </c>
      <c r="AJ434" s="208"/>
      <c r="AK434" s="208"/>
      <c r="AL434" s="208"/>
      <c r="AM434" s="336" t="s">
        <v>773</v>
      </c>
      <c r="AN434" s="208"/>
      <c r="AO434" s="208"/>
      <c r="AP434" s="337"/>
      <c r="AQ434" s="336" t="s">
        <v>713</v>
      </c>
      <c r="AR434" s="208"/>
      <c r="AS434" s="208"/>
      <c r="AT434" s="337"/>
      <c r="AU434" s="208" t="s">
        <v>713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4" t="s">
        <v>180</v>
      </c>
      <c r="AC435" s="584"/>
      <c r="AD435" s="584"/>
      <c r="AE435" s="336" t="s">
        <v>713</v>
      </c>
      <c r="AF435" s="208"/>
      <c r="AG435" s="208"/>
      <c r="AH435" s="337"/>
      <c r="AI435" s="336" t="s">
        <v>713</v>
      </c>
      <c r="AJ435" s="208"/>
      <c r="AK435" s="208"/>
      <c r="AL435" s="208"/>
      <c r="AM435" s="336" t="s">
        <v>773</v>
      </c>
      <c r="AN435" s="208"/>
      <c r="AO435" s="208"/>
      <c r="AP435" s="337"/>
      <c r="AQ435" s="336" t="s">
        <v>713</v>
      </c>
      <c r="AR435" s="208"/>
      <c r="AS435" s="208"/>
      <c r="AT435" s="337"/>
      <c r="AU435" s="208" t="s">
        <v>713</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537</v>
      </c>
      <c r="AJ436" s="334"/>
      <c r="AK436" s="334"/>
      <c r="AL436" s="158"/>
      <c r="AM436" s="334" t="s">
        <v>538</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4" t="s">
        <v>180</v>
      </c>
      <c r="AC440" s="584"/>
      <c r="AD440" s="584"/>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537</v>
      </c>
      <c r="AJ441" s="334"/>
      <c r="AK441" s="334"/>
      <c r="AL441" s="158"/>
      <c r="AM441" s="334" t="s">
        <v>538</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4" t="s">
        <v>180</v>
      </c>
      <c r="AC445" s="584"/>
      <c r="AD445" s="584"/>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537</v>
      </c>
      <c r="AJ446" s="334"/>
      <c r="AK446" s="334"/>
      <c r="AL446" s="158"/>
      <c r="AM446" s="334" t="s">
        <v>538</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4" t="s">
        <v>180</v>
      </c>
      <c r="AC450" s="584"/>
      <c r="AD450" s="584"/>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537</v>
      </c>
      <c r="AJ451" s="334"/>
      <c r="AK451" s="334"/>
      <c r="AL451" s="158"/>
      <c r="AM451" s="334" t="s">
        <v>538</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4" t="s">
        <v>180</v>
      </c>
      <c r="AC455" s="584"/>
      <c r="AD455" s="584"/>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537</v>
      </c>
      <c r="AJ456" s="334"/>
      <c r="AK456" s="334"/>
      <c r="AL456" s="158"/>
      <c r="AM456" s="334" t="s">
        <v>538</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713</v>
      </c>
      <c r="AF457" s="201"/>
      <c r="AG457" s="136" t="s">
        <v>232</v>
      </c>
      <c r="AH457" s="137"/>
      <c r="AI457" s="335"/>
      <c r="AJ457" s="335"/>
      <c r="AK457" s="335"/>
      <c r="AL457" s="157"/>
      <c r="AM457" s="335"/>
      <c r="AN457" s="335"/>
      <c r="AO457" s="335"/>
      <c r="AP457" s="157"/>
      <c r="AQ457" s="250" t="s">
        <v>713</v>
      </c>
      <c r="AR457" s="201"/>
      <c r="AS457" s="136" t="s">
        <v>232</v>
      </c>
      <c r="AT457" s="137"/>
      <c r="AU457" s="201" t="s">
        <v>713</v>
      </c>
      <c r="AV457" s="201"/>
      <c r="AW457" s="136" t="s">
        <v>179</v>
      </c>
      <c r="AX457" s="196"/>
      <c r="AY457">
        <f>$AY$456</f>
        <v>1</v>
      </c>
    </row>
    <row r="458" spans="1:51" ht="23.25" customHeight="1" x14ac:dyDescent="0.15">
      <c r="A458" s="190"/>
      <c r="B458" s="187"/>
      <c r="C458" s="181"/>
      <c r="D458" s="187"/>
      <c r="E458" s="338"/>
      <c r="F458" s="339"/>
      <c r="G458" s="107" t="s">
        <v>713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713</v>
      </c>
      <c r="AC458" s="214"/>
      <c r="AD458" s="214"/>
      <c r="AE458" s="336" t="s">
        <v>713</v>
      </c>
      <c r="AF458" s="208"/>
      <c r="AG458" s="208"/>
      <c r="AH458" s="208"/>
      <c r="AI458" s="336" t="s">
        <v>713</v>
      </c>
      <c r="AJ458" s="208"/>
      <c r="AK458" s="208"/>
      <c r="AL458" s="208"/>
      <c r="AM458" s="336" t="s">
        <v>773</v>
      </c>
      <c r="AN458" s="208"/>
      <c r="AO458" s="208"/>
      <c r="AP458" s="337"/>
      <c r="AQ458" s="336" t="s">
        <v>713</v>
      </c>
      <c r="AR458" s="208"/>
      <c r="AS458" s="208"/>
      <c r="AT458" s="337"/>
      <c r="AU458" s="208" t="s">
        <v>713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713</v>
      </c>
      <c r="AC459" s="206"/>
      <c r="AD459" s="206"/>
      <c r="AE459" s="336" t="s">
        <v>713</v>
      </c>
      <c r="AF459" s="208"/>
      <c r="AG459" s="208"/>
      <c r="AH459" s="337"/>
      <c r="AI459" s="336" t="s">
        <v>713</v>
      </c>
      <c r="AJ459" s="208"/>
      <c r="AK459" s="208"/>
      <c r="AL459" s="208"/>
      <c r="AM459" s="336" t="s">
        <v>773</v>
      </c>
      <c r="AN459" s="208"/>
      <c r="AO459" s="208"/>
      <c r="AP459" s="337"/>
      <c r="AQ459" s="336" t="s">
        <v>713</v>
      </c>
      <c r="AR459" s="208"/>
      <c r="AS459" s="208"/>
      <c r="AT459" s="337"/>
      <c r="AU459" s="208" t="s">
        <v>713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4" t="s">
        <v>14</v>
      </c>
      <c r="AC460" s="584"/>
      <c r="AD460" s="584"/>
      <c r="AE460" s="336" t="s">
        <v>713</v>
      </c>
      <c r="AF460" s="208"/>
      <c r="AG460" s="208"/>
      <c r="AH460" s="337"/>
      <c r="AI460" s="336" t="s">
        <v>713</v>
      </c>
      <c r="AJ460" s="208"/>
      <c r="AK460" s="208"/>
      <c r="AL460" s="208"/>
      <c r="AM460" s="336" t="s">
        <v>773</v>
      </c>
      <c r="AN460" s="208"/>
      <c r="AO460" s="208"/>
      <c r="AP460" s="337"/>
      <c r="AQ460" s="336" t="s">
        <v>713</v>
      </c>
      <c r="AR460" s="208"/>
      <c r="AS460" s="208"/>
      <c r="AT460" s="337"/>
      <c r="AU460" s="208" t="s">
        <v>713</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537</v>
      </c>
      <c r="AJ461" s="334"/>
      <c r="AK461" s="334"/>
      <c r="AL461" s="158"/>
      <c r="AM461" s="334" t="s">
        <v>538</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4" t="s">
        <v>14</v>
      </c>
      <c r="AC465" s="584"/>
      <c r="AD465" s="584"/>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537</v>
      </c>
      <c r="AJ466" s="334"/>
      <c r="AK466" s="334"/>
      <c r="AL466" s="158"/>
      <c r="AM466" s="334" t="s">
        <v>538</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4" t="s">
        <v>14</v>
      </c>
      <c r="AC470" s="584"/>
      <c r="AD470" s="584"/>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537</v>
      </c>
      <c r="AJ471" s="334"/>
      <c r="AK471" s="334"/>
      <c r="AL471" s="158"/>
      <c r="AM471" s="334" t="s">
        <v>538</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4" t="s">
        <v>14</v>
      </c>
      <c r="AC475" s="584"/>
      <c r="AD475" s="584"/>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537</v>
      </c>
      <c r="AJ476" s="334"/>
      <c r="AK476" s="334"/>
      <c r="AL476" s="158"/>
      <c r="AM476" s="334" t="s">
        <v>538</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4" t="s">
        <v>14</v>
      </c>
      <c r="AC480" s="584"/>
      <c r="AD480" s="584"/>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401</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773</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396</v>
      </c>
      <c r="F484" s="176"/>
      <c r="G484" s="901" t="s">
        <v>251</v>
      </c>
      <c r="H484" s="126"/>
      <c r="I484" s="126"/>
      <c r="J484" s="902"/>
      <c r="K484" s="903"/>
      <c r="L484" s="903"/>
      <c r="M484" s="903"/>
      <c r="N484" s="903"/>
      <c r="O484" s="903"/>
      <c r="P484" s="903"/>
      <c r="Q484" s="903"/>
      <c r="R484" s="903"/>
      <c r="S484" s="903"/>
      <c r="T484" s="904"/>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5"/>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537</v>
      </c>
      <c r="AJ485" s="334"/>
      <c r="AK485" s="334"/>
      <c r="AL485" s="158"/>
      <c r="AM485" s="334" t="s">
        <v>538</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4" t="s">
        <v>180</v>
      </c>
      <c r="AC489" s="584"/>
      <c r="AD489" s="584"/>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537</v>
      </c>
      <c r="AJ490" s="334"/>
      <c r="AK490" s="334"/>
      <c r="AL490" s="158"/>
      <c r="AM490" s="334" t="s">
        <v>538</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4" t="s">
        <v>180</v>
      </c>
      <c r="AC494" s="584"/>
      <c r="AD494" s="584"/>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537</v>
      </c>
      <c r="AJ495" s="334"/>
      <c r="AK495" s="334"/>
      <c r="AL495" s="158"/>
      <c r="AM495" s="334" t="s">
        <v>538</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4" t="s">
        <v>180</v>
      </c>
      <c r="AC499" s="584"/>
      <c r="AD499" s="584"/>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537</v>
      </c>
      <c r="AJ500" s="334"/>
      <c r="AK500" s="334"/>
      <c r="AL500" s="158"/>
      <c r="AM500" s="334" t="s">
        <v>538</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4" t="s">
        <v>180</v>
      </c>
      <c r="AC504" s="584"/>
      <c r="AD504" s="584"/>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537</v>
      </c>
      <c r="AJ505" s="334"/>
      <c r="AK505" s="334"/>
      <c r="AL505" s="158"/>
      <c r="AM505" s="334" t="s">
        <v>538</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4" t="s">
        <v>180</v>
      </c>
      <c r="AC509" s="584"/>
      <c r="AD509" s="584"/>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537</v>
      </c>
      <c r="AJ510" s="334"/>
      <c r="AK510" s="334"/>
      <c r="AL510" s="158"/>
      <c r="AM510" s="334" t="s">
        <v>538</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4" t="s">
        <v>14</v>
      </c>
      <c r="AC514" s="584"/>
      <c r="AD514" s="584"/>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537</v>
      </c>
      <c r="AJ515" s="334"/>
      <c r="AK515" s="334"/>
      <c r="AL515" s="158"/>
      <c r="AM515" s="334" t="s">
        <v>538</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4" t="s">
        <v>14</v>
      </c>
      <c r="AC519" s="584"/>
      <c r="AD519" s="584"/>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537</v>
      </c>
      <c r="AJ520" s="334"/>
      <c r="AK520" s="334"/>
      <c r="AL520" s="158"/>
      <c r="AM520" s="334" t="s">
        <v>538</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4" t="s">
        <v>14</v>
      </c>
      <c r="AC524" s="584"/>
      <c r="AD524" s="584"/>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537</v>
      </c>
      <c r="AJ525" s="334"/>
      <c r="AK525" s="334"/>
      <c r="AL525" s="158"/>
      <c r="AM525" s="334" t="s">
        <v>538</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4" t="s">
        <v>14</v>
      </c>
      <c r="AC529" s="584"/>
      <c r="AD529" s="584"/>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537</v>
      </c>
      <c r="AJ530" s="334"/>
      <c r="AK530" s="334"/>
      <c r="AL530" s="158"/>
      <c r="AM530" s="334" t="s">
        <v>538</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4" t="s">
        <v>14</v>
      </c>
      <c r="AC534" s="584"/>
      <c r="AD534" s="584"/>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402</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397</v>
      </c>
      <c r="F538" s="176"/>
      <c r="G538" s="901" t="s">
        <v>251</v>
      </c>
      <c r="H538" s="126"/>
      <c r="I538" s="126"/>
      <c r="J538" s="902"/>
      <c r="K538" s="903"/>
      <c r="L538" s="903"/>
      <c r="M538" s="903"/>
      <c r="N538" s="903"/>
      <c r="O538" s="903"/>
      <c r="P538" s="903"/>
      <c r="Q538" s="903"/>
      <c r="R538" s="903"/>
      <c r="S538" s="903"/>
      <c r="T538" s="904"/>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5"/>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537</v>
      </c>
      <c r="AJ539" s="334"/>
      <c r="AK539" s="334"/>
      <c r="AL539" s="158"/>
      <c r="AM539" s="334" t="s">
        <v>538</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4" t="s">
        <v>180</v>
      </c>
      <c r="AC543" s="584"/>
      <c r="AD543" s="584"/>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537</v>
      </c>
      <c r="AJ544" s="334"/>
      <c r="AK544" s="334"/>
      <c r="AL544" s="158"/>
      <c r="AM544" s="334" t="s">
        <v>538</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4" t="s">
        <v>180</v>
      </c>
      <c r="AC548" s="584"/>
      <c r="AD548" s="584"/>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537</v>
      </c>
      <c r="AJ549" s="334"/>
      <c r="AK549" s="334"/>
      <c r="AL549" s="158"/>
      <c r="AM549" s="334" t="s">
        <v>538</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4" t="s">
        <v>180</v>
      </c>
      <c r="AC553" s="584"/>
      <c r="AD553" s="584"/>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537</v>
      </c>
      <c r="AJ554" s="334"/>
      <c r="AK554" s="334"/>
      <c r="AL554" s="158"/>
      <c r="AM554" s="334" t="s">
        <v>538</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4" t="s">
        <v>180</v>
      </c>
      <c r="AC558" s="584"/>
      <c r="AD558" s="584"/>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537</v>
      </c>
      <c r="AJ559" s="334"/>
      <c r="AK559" s="334"/>
      <c r="AL559" s="158"/>
      <c r="AM559" s="334" t="s">
        <v>538</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4" t="s">
        <v>180</v>
      </c>
      <c r="AC563" s="584"/>
      <c r="AD563" s="584"/>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537</v>
      </c>
      <c r="AJ564" s="334"/>
      <c r="AK564" s="334"/>
      <c r="AL564" s="158"/>
      <c r="AM564" s="334" t="s">
        <v>538</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4" t="s">
        <v>14</v>
      </c>
      <c r="AC568" s="584"/>
      <c r="AD568" s="584"/>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537</v>
      </c>
      <c r="AJ569" s="334"/>
      <c r="AK569" s="334"/>
      <c r="AL569" s="158"/>
      <c r="AM569" s="334" t="s">
        <v>538</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4" t="s">
        <v>14</v>
      </c>
      <c r="AC573" s="584"/>
      <c r="AD573" s="584"/>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537</v>
      </c>
      <c r="AJ574" s="334"/>
      <c r="AK574" s="334"/>
      <c r="AL574" s="158"/>
      <c r="AM574" s="334" t="s">
        <v>538</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4" t="s">
        <v>14</v>
      </c>
      <c r="AC578" s="584"/>
      <c r="AD578" s="584"/>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537</v>
      </c>
      <c r="AJ579" s="334"/>
      <c r="AK579" s="334"/>
      <c r="AL579" s="158"/>
      <c r="AM579" s="334" t="s">
        <v>538</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4" t="s">
        <v>14</v>
      </c>
      <c r="AC583" s="584"/>
      <c r="AD583" s="584"/>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537</v>
      </c>
      <c r="AJ584" s="334"/>
      <c r="AK584" s="334"/>
      <c r="AL584" s="158"/>
      <c r="AM584" s="334" t="s">
        <v>538</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4" t="s">
        <v>14</v>
      </c>
      <c r="AC588" s="584"/>
      <c r="AD588" s="584"/>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402</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396</v>
      </c>
      <c r="F592" s="176"/>
      <c r="G592" s="901" t="s">
        <v>251</v>
      </c>
      <c r="H592" s="126"/>
      <c r="I592" s="126"/>
      <c r="J592" s="902"/>
      <c r="K592" s="903"/>
      <c r="L592" s="903"/>
      <c r="M592" s="903"/>
      <c r="N592" s="903"/>
      <c r="O592" s="903"/>
      <c r="P592" s="903"/>
      <c r="Q592" s="903"/>
      <c r="R592" s="903"/>
      <c r="S592" s="903"/>
      <c r="T592" s="904"/>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5"/>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537</v>
      </c>
      <c r="AJ593" s="334"/>
      <c r="AK593" s="334"/>
      <c r="AL593" s="158"/>
      <c r="AM593" s="334" t="s">
        <v>538</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4" t="s">
        <v>180</v>
      </c>
      <c r="AC597" s="584"/>
      <c r="AD597" s="584"/>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537</v>
      </c>
      <c r="AJ598" s="334"/>
      <c r="AK598" s="334"/>
      <c r="AL598" s="158"/>
      <c r="AM598" s="334" t="s">
        <v>538</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4" t="s">
        <v>180</v>
      </c>
      <c r="AC602" s="584"/>
      <c r="AD602" s="584"/>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537</v>
      </c>
      <c r="AJ603" s="334"/>
      <c r="AK603" s="334"/>
      <c r="AL603" s="158"/>
      <c r="AM603" s="334" t="s">
        <v>538</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4" t="s">
        <v>180</v>
      </c>
      <c r="AC607" s="584"/>
      <c r="AD607" s="584"/>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537</v>
      </c>
      <c r="AJ608" s="334"/>
      <c r="AK608" s="334"/>
      <c r="AL608" s="158"/>
      <c r="AM608" s="334" t="s">
        <v>538</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4" t="s">
        <v>180</v>
      </c>
      <c r="AC612" s="584"/>
      <c r="AD612" s="584"/>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537</v>
      </c>
      <c r="AJ613" s="334"/>
      <c r="AK613" s="334"/>
      <c r="AL613" s="158"/>
      <c r="AM613" s="334" t="s">
        <v>538</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4" t="s">
        <v>180</v>
      </c>
      <c r="AC617" s="584"/>
      <c r="AD617" s="584"/>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537</v>
      </c>
      <c r="AJ618" s="334"/>
      <c r="AK618" s="334"/>
      <c r="AL618" s="158"/>
      <c r="AM618" s="334" t="s">
        <v>538</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4" t="s">
        <v>14</v>
      </c>
      <c r="AC622" s="584"/>
      <c r="AD622" s="584"/>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537</v>
      </c>
      <c r="AJ623" s="334"/>
      <c r="AK623" s="334"/>
      <c r="AL623" s="158"/>
      <c r="AM623" s="334" t="s">
        <v>538</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4" t="s">
        <v>14</v>
      </c>
      <c r="AC627" s="584"/>
      <c r="AD627" s="584"/>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537</v>
      </c>
      <c r="AJ628" s="334"/>
      <c r="AK628" s="334"/>
      <c r="AL628" s="158"/>
      <c r="AM628" s="334" t="s">
        <v>538</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4" t="s">
        <v>14</v>
      </c>
      <c r="AC632" s="584"/>
      <c r="AD632" s="584"/>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537</v>
      </c>
      <c r="AJ633" s="334"/>
      <c r="AK633" s="334"/>
      <c r="AL633" s="158"/>
      <c r="AM633" s="334" t="s">
        <v>538</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4" t="s">
        <v>14</v>
      </c>
      <c r="AC637" s="584"/>
      <c r="AD637" s="584"/>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537</v>
      </c>
      <c r="AJ638" s="334"/>
      <c r="AK638" s="334"/>
      <c r="AL638" s="158"/>
      <c r="AM638" s="334" t="s">
        <v>538</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4" t="s">
        <v>14</v>
      </c>
      <c r="AC642" s="584"/>
      <c r="AD642" s="584"/>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402</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397</v>
      </c>
      <c r="F646" s="176"/>
      <c r="G646" s="901" t="s">
        <v>251</v>
      </c>
      <c r="H646" s="126"/>
      <c r="I646" s="126"/>
      <c r="J646" s="902"/>
      <c r="K646" s="903"/>
      <c r="L646" s="903"/>
      <c r="M646" s="903"/>
      <c r="N646" s="903"/>
      <c r="O646" s="903"/>
      <c r="P646" s="903"/>
      <c r="Q646" s="903"/>
      <c r="R646" s="903"/>
      <c r="S646" s="903"/>
      <c r="T646" s="904"/>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5"/>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537</v>
      </c>
      <c r="AJ647" s="334"/>
      <c r="AK647" s="334"/>
      <c r="AL647" s="158"/>
      <c r="AM647" s="334" t="s">
        <v>538</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4" t="s">
        <v>180</v>
      </c>
      <c r="AC651" s="584"/>
      <c r="AD651" s="584"/>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537</v>
      </c>
      <c r="AJ652" s="334"/>
      <c r="AK652" s="334"/>
      <c r="AL652" s="158"/>
      <c r="AM652" s="334" t="s">
        <v>538</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4" t="s">
        <v>180</v>
      </c>
      <c r="AC656" s="584"/>
      <c r="AD656" s="584"/>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537</v>
      </c>
      <c r="AJ657" s="334"/>
      <c r="AK657" s="334"/>
      <c r="AL657" s="158"/>
      <c r="AM657" s="334" t="s">
        <v>538</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4" t="s">
        <v>180</v>
      </c>
      <c r="AC661" s="584"/>
      <c r="AD661" s="584"/>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537</v>
      </c>
      <c r="AJ662" s="334"/>
      <c r="AK662" s="334"/>
      <c r="AL662" s="158"/>
      <c r="AM662" s="334" t="s">
        <v>538</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4" t="s">
        <v>180</v>
      </c>
      <c r="AC666" s="584"/>
      <c r="AD666" s="584"/>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537</v>
      </c>
      <c r="AJ667" s="334"/>
      <c r="AK667" s="334"/>
      <c r="AL667" s="158"/>
      <c r="AM667" s="334" t="s">
        <v>538</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4" t="s">
        <v>180</v>
      </c>
      <c r="AC671" s="584"/>
      <c r="AD671" s="584"/>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537</v>
      </c>
      <c r="AJ672" s="334"/>
      <c r="AK672" s="334"/>
      <c r="AL672" s="158"/>
      <c r="AM672" s="334" t="s">
        <v>538</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4" t="s">
        <v>14</v>
      </c>
      <c r="AC676" s="584"/>
      <c r="AD676" s="584"/>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537</v>
      </c>
      <c r="AJ677" s="334"/>
      <c r="AK677" s="334"/>
      <c r="AL677" s="158"/>
      <c r="AM677" s="334" t="s">
        <v>538</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4" t="s">
        <v>14</v>
      </c>
      <c r="AC681" s="584"/>
      <c r="AD681" s="584"/>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537</v>
      </c>
      <c r="AJ682" s="334"/>
      <c r="AK682" s="334"/>
      <c r="AL682" s="158"/>
      <c r="AM682" s="334" t="s">
        <v>538</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4" t="s">
        <v>14</v>
      </c>
      <c r="AC686" s="584"/>
      <c r="AD686" s="584"/>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537</v>
      </c>
      <c r="AJ687" s="334"/>
      <c r="AK687" s="334"/>
      <c r="AL687" s="158"/>
      <c r="AM687" s="334" t="s">
        <v>538</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4" t="s">
        <v>14</v>
      </c>
      <c r="AC691" s="584"/>
      <c r="AD691" s="584"/>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537</v>
      </c>
      <c r="AJ692" s="334"/>
      <c r="AK692" s="334"/>
      <c r="AL692" s="158"/>
      <c r="AM692" s="334" t="s">
        <v>538</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4" t="s">
        <v>14</v>
      </c>
      <c r="AC696" s="584"/>
      <c r="AD696" s="584"/>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402</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1" ht="45" customHeight="1" x14ac:dyDescent="0.15">
      <c r="A702" s="872" t="s">
        <v>140</v>
      </c>
      <c r="B702" s="873"/>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726</v>
      </c>
      <c r="AE702" s="342"/>
      <c r="AF702" s="342"/>
      <c r="AG702" s="385" t="s">
        <v>728</v>
      </c>
      <c r="AH702" s="386"/>
      <c r="AI702" s="386"/>
      <c r="AJ702" s="386"/>
      <c r="AK702" s="386"/>
      <c r="AL702" s="386"/>
      <c r="AM702" s="386"/>
      <c r="AN702" s="386"/>
      <c r="AO702" s="386"/>
      <c r="AP702" s="386"/>
      <c r="AQ702" s="386"/>
      <c r="AR702" s="386"/>
      <c r="AS702" s="386"/>
      <c r="AT702" s="386"/>
      <c r="AU702" s="386"/>
      <c r="AV702" s="386"/>
      <c r="AW702" s="386"/>
      <c r="AX702" s="387"/>
    </row>
    <row r="703" spans="1:51" ht="44.2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2" t="s">
        <v>726</v>
      </c>
      <c r="AE703" s="323"/>
      <c r="AF703" s="323"/>
      <c r="AG703" s="104" t="s">
        <v>729</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6" t="s">
        <v>726</v>
      </c>
      <c r="AE704" s="787"/>
      <c r="AF704" s="787"/>
      <c r="AG704" s="168" t="s">
        <v>750</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4" t="s">
        <v>39</v>
      </c>
      <c r="B705" s="645"/>
      <c r="C705" s="823" t="s">
        <v>41</v>
      </c>
      <c r="D705" s="824"/>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5"/>
      <c r="AD705" s="718" t="s">
        <v>730</v>
      </c>
      <c r="AE705" s="719"/>
      <c r="AF705" s="719"/>
      <c r="AG705" s="128" t="s">
        <v>733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6"/>
      <c r="B706" s="647"/>
      <c r="C706" s="798"/>
      <c r="D706" s="799"/>
      <c r="E706" s="734" t="s">
        <v>375</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731</v>
      </c>
      <c r="AE706" s="323"/>
      <c r="AF706" s="667"/>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6"/>
      <c r="B707" s="647"/>
      <c r="C707" s="800"/>
      <c r="D707" s="801"/>
      <c r="E707" s="737" t="s">
        <v>314</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7" t="s">
        <v>732</v>
      </c>
      <c r="AE707" s="838"/>
      <c r="AF707" s="838"/>
      <c r="AG707" s="168"/>
      <c r="AH707" s="111"/>
      <c r="AI707" s="111"/>
      <c r="AJ707" s="111"/>
      <c r="AK707" s="111"/>
      <c r="AL707" s="111"/>
      <c r="AM707" s="111"/>
      <c r="AN707" s="111"/>
      <c r="AO707" s="111"/>
      <c r="AP707" s="111"/>
      <c r="AQ707" s="111"/>
      <c r="AR707" s="111"/>
      <c r="AS707" s="111"/>
      <c r="AT707" s="111"/>
      <c r="AU707" s="111"/>
      <c r="AV707" s="111"/>
      <c r="AW707" s="111"/>
      <c r="AX707" s="169"/>
    </row>
    <row r="708" spans="1:50" ht="80.25" customHeight="1" x14ac:dyDescent="0.15">
      <c r="A708" s="646"/>
      <c r="B708" s="648"/>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8" t="s">
        <v>726</v>
      </c>
      <c r="AE708" s="609"/>
      <c r="AF708" s="609"/>
      <c r="AG708" s="746" t="s">
        <v>734</v>
      </c>
      <c r="AH708" s="747"/>
      <c r="AI708" s="747"/>
      <c r="AJ708" s="747"/>
      <c r="AK708" s="747"/>
      <c r="AL708" s="747"/>
      <c r="AM708" s="747"/>
      <c r="AN708" s="747"/>
      <c r="AO708" s="747"/>
      <c r="AP708" s="747"/>
      <c r="AQ708" s="747"/>
      <c r="AR708" s="747"/>
      <c r="AS708" s="747"/>
      <c r="AT708" s="747"/>
      <c r="AU708" s="747"/>
      <c r="AV708" s="747"/>
      <c r="AW708" s="747"/>
      <c r="AX708" s="748"/>
    </row>
    <row r="709" spans="1:50" ht="37.5" customHeight="1" x14ac:dyDescent="0.15">
      <c r="A709" s="646"/>
      <c r="B709" s="648"/>
      <c r="C709" s="391" t="s">
        <v>143</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2" t="s">
        <v>726</v>
      </c>
      <c r="AE709" s="323"/>
      <c r="AF709" s="323"/>
      <c r="AG709" s="104" t="s">
        <v>735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6"/>
      <c r="B710" s="648"/>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2" t="s">
        <v>730</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50.25" customHeight="1" x14ac:dyDescent="0.15">
      <c r="A711" s="646"/>
      <c r="B711" s="648"/>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7"/>
      <c r="AD711" s="322" t="s">
        <v>726</v>
      </c>
      <c r="AE711" s="323"/>
      <c r="AF711" s="323"/>
      <c r="AG711" s="104" t="s">
        <v>736</v>
      </c>
      <c r="AH711" s="105"/>
      <c r="AI711" s="105"/>
      <c r="AJ711" s="105"/>
      <c r="AK711" s="105"/>
      <c r="AL711" s="105"/>
      <c r="AM711" s="105"/>
      <c r="AN711" s="105"/>
      <c r="AO711" s="105"/>
      <c r="AP711" s="105"/>
      <c r="AQ711" s="105"/>
      <c r="AR711" s="105"/>
      <c r="AS711" s="105"/>
      <c r="AT711" s="105"/>
      <c r="AU711" s="105"/>
      <c r="AV711" s="105"/>
      <c r="AW711" s="105"/>
      <c r="AX711" s="106"/>
    </row>
    <row r="712" spans="1:50" ht="29.25" customHeight="1" x14ac:dyDescent="0.15">
      <c r="A712" s="646"/>
      <c r="B712" s="648"/>
      <c r="C712" s="391" t="s">
        <v>340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7"/>
      <c r="AD712" s="786"/>
      <c r="AE712" s="787"/>
      <c r="AF712" s="787"/>
      <c r="AG712" s="812"/>
      <c r="AH712" s="813"/>
      <c r="AI712" s="813"/>
      <c r="AJ712" s="813"/>
      <c r="AK712" s="813"/>
      <c r="AL712" s="813"/>
      <c r="AM712" s="813"/>
      <c r="AN712" s="813"/>
      <c r="AO712" s="813"/>
      <c r="AP712" s="813"/>
      <c r="AQ712" s="813"/>
      <c r="AR712" s="813"/>
      <c r="AS712" s="813"/>
      <c r="AT712" s="813"/>
      <c r="AU712" s="813"/>
      <c r="AV712" s="813"/>
      <c r="AW712" s="813"/>
      <c r="AX712" s="814"/>
    </row>
    <row r="713" spans="1:50" ht="49.5" customHeight="1" x14ac:dyDescent="0.15">
      <c r="A713" s="646"/>
      <c r="B713" s="648"/>
      <c r="C713" s="949" t="s">
        <v>341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726</v>
      </c>
      <c r="AE713" s="323"/>
      <c r="AF713" s="667"/>
      <c r="AG713" s="104" t="s">
        <v>780</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9"/>
      <c r="B714" s="650"/>
      <c r="C714" s="651" t="s">
        <v>319</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9" t="s">
        <v>730</v>
      </c>
      <c r="AE714" s="810"/>
      <c r="AF714" s="811"/>
      <c r="AG714" s="740"/>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320</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730</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730</v>
      </c>
      <c r="AE716" s="631"/>
      <c r="AF716" s="631"/>
      <c r="AG716" s="104"/>
      <c r="AH716" s="105"/>
      <c r="AI716" s="105"/>
      <c r="AJ716" s="105"/>
      <c r="AK716" s="105"/>
      <c r="AL716" s="105"/>
      <c r="AM716" s="105"/>
      <c r="AN716" s="105"/>
      <c r="AO716" s="105"/>
      <c r="AP716" s="105"/>
      <c r="AQ716" s="105"/>
      <c r="AR716" s="105"/>
      <c r="AS716" s="105"/>
      <c r="AT716" s="105"/>
      <c r="AU716" s="105"/>
      <c r="AV716" s="105"/>
      <c r="AW716" s="105"/>
      <c r="AX716" s="106"/>
    </row>
    <row r="717" spans="1:50" ht="49.5" customHeight="1" x14ac:dyDescent="0.15">
      <c r="A717" s="646"/>
      <c r="B717" s="648"/>
      <c r="C717" s="391" t="s">
        <v>242</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2"/>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9"/>
      <c r="B718" s="650"/>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2" t="s">
        <v>730</v>
      </c>
      <c r="AE718" s="323"/>
      <c r="AF718" s="323"/>
      <c r="AG718" s="130"/>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730</v>
      </c>
      <c r="AE719" s="609"/>
      <c r="AF719" s="609"/>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2"/>
      <c r="B720" s="783"/>
      <c r="C720" s="299" t="s">
        <v>333</v>
      </c>
      <c r="D720" s="297"/>
      <c r="E720" s="297"/>
      <c r="F720" s="300"/>
      <c r="G720" s="296" t="s">
        <v>334</v>
      </c>
      <c r="H720" s="297"/>
      <c r="I720" s="297"/>
      <c r="J720" s="297"/>
      <c r="K720" s="297"/>
      <c r="L720" s="297"/>
      <c r="M720" s="297"/>
      <c r="N720" s="296" t="s">
        <v>337</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2"/>
      <c r="B721" s="783"/>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82"/>
      <c r="B722" s="783"/>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82"/>
      <c r="B723" s="783"/>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82"/>
      <c r="B724" s="783"/>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84"/>
      <c r="B725" s="785"/>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4" t="s">
        <v>48</v>
      </c>
      <c r="B726" s="803"/>
      <c r="C726" s="817" t="s">
        <v>53</v>
      </c>
      <c r="D726" s="839"/>
      <c r="E726" s="839"/>
      <c r="F726" s="840"/>
      <c r="G726" s="582"/>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2" ht="67.5" customHeight="1" thickBot="1" x14ac:dyDescent="0.2">
      <c r="A727" s="804"/>
      <c r="B727" s="805"/>
      <c r="C727" s="752" t="s">
        <v>57</v>
      </c>
      <c r="D727" s="753"/>
      <c r="E727" s="753"/>
      <c r="F727" s="754"/>
      <c r="G727" s="580" t="s">
        <v>775</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2"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2"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2" ht="67.5" customHeight="1" thickBot="1" x14ac:dyDescent="0.2">
      <c r="A731" s="677"/>
      <c r="B731" s="678"/>
      <c r="C731" s="678"/>
      <c r="D731" s="678"/>
      <c r="E731" s="679"/>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2"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4" t="s">
        <v>346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3" t="s">
        <v>666</v>
      </c>
      <c r="B737" s="211"/>
      <c r="C737" s="211"/>
      <c r="D737" s="212"/>
      <c r="E737" s="956" t="s">
        <v>713</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1" t="s">
        <v>391</v>
      </c>
      <c r="B738" s="361"/>
      <c r="C738" s="361"/>
      <c r="D738" s="361"/>
      <c r="E738" s="956" t="s">
        <v>713</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1" t="s">
        <v>390</v>
      </c>
      <c r="B739" s="361"/>
      <c r="C739" s="361"/>
      <c r="D739" s="361"/>
      <c r="E739" s="956" t="s">
        <v>713</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1" t="s">
        <v>389</v>
      </c>
      <c r="B740" s="361"/>
      <c r="C740" s="361"/>
      <c r="D740" s="361"/>
      <c r="E740" s="956" t="s">
        <v>713</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1" t="s">
        <v>388</v>
      </c>
      <c r="B741" s="361"/>
      <c r="C741" s="361"/>
      <c r="D741" s="361"/>
      <c r="E741" s="956" t="s">
        <v>713</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1" t="s">
        <v>387</v>
      </c>
      <c r="B742" s="361"/>
      <c r="C742" s="361"/>
      <c r="D742" s="361"/>
      <c r="E742" s="956" t="s">
        <v>713</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1" t="s">
        <v>386</v>
      </c>
      <c r="B743" s="361"/>
      <c r="C743" s="361"/>
      <c r="D743" s="361"/>
      <c r="E743" s="956" t="s">
        <v>713</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1" t="s">
        <v>385</v>
      </c>
      <c r="B744" s="361"/>
      <c r="C744" s="361"/>
      <c r="D744" s="361"/>
      <c r="E744" s="956" t="s">
        <v>713</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1" t="s">
        <v>384</v>
      </c>
      <c r="B745" s="361"/>
      <c r="C745" s="361"/>
      <c r="D745" s="361"/>
      <c r="E745" s="994" t="s">
        <v>713</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6"/>
      <c r="AP745" s="957"/>
      <c r="AQ745" s="957"/>
      <c r="AR745" s="957"/>
      <c r="AS745" s="957"/>
      <c r="AT745" s="957"/>
      <c r="AU745" s="957"/>
      <c r="AV745" s="957"/>
      <c r="AW745" s="957"/>
      <c r="AX745" s="958"/>
    </row>
    <row r="746" spans="1:51" ht="24.75" customHeight="1" x14ac:dyDescent="0.15">
      <c r="A746" s="361" t="s">
        <v>539</v>
      </c>
      <c r="B746" s="361"/>
      <c r="C746" s="361"/>
      <c r="D746" s="361"/>
      <c r="E746" s="963"/>
      <c r="F746" s="961"/>
      <c r="G746" s="961"/>
      <c r="H746" s="100" t="str">
        <f>IF(E746="","","-")</f>
        <v/>
      </c>
      <c r="I746" s="961"/>
      <c r="J746" s="961"/>
      <c r="K746" s="100" t="str">
        <f>IF(I746="","","-")</f>
        <v/>
      </c>
      <c r="L746" s="962"/>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503</v>
      </c>
      <c r="B747" s="361"/>
      <c r="C747" s="361"/>
      <c r="D747" s="361"/>
      <c r="E747" s="963"/>
      <c r="F747" s="961"/>
      <c r="G747" s="961"/>
      <c r="H747" s="100" t="str">
        <f>IF(E747="","","-")</f>
        <v/>
      </c>
      <c r="I747" s="961"/>
      <c r="J747" s="961"/>
      <c r="K747" s="100" t="str">
        <f>IF(I747="","","-")</f>
        <v/>
      </c>
      <c r="L747" s="962">
        <v>614</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8" t="s">
        <v>378</v>
      </c>
      <c r="B748" s="619"/>
      <c r="C748" s="619"/>
      <c r="D748" s="619"/>
      <c r="E748" s="619"/>
      <c r="F748" s="620"/>
      <c r="G748" s="83" t="s">
        <v>702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44"/>
      <c r="H756" s="45"/>
      <c r="I756" s="45"/>
      <c r="J756" s="45"/>
      <c r="K756" s="45"/>
      <c r="L756" s="45"/>
      <c r="M756" s="45"/>
      <c r="N756" s="45"/>
      <c r="O756" s="45"/>
      <c r="P756" s="45"/>
      <c r="Q756" s="45"/>
      <c r="R756" s="45"/>
      <c r="S756" s="45"/>
      <c r="T756" s="45" t="s">
        <v>737</v>
      </c>
      <c r="U756" s="45"/>
      <c r="V756" s="45"/>
      <c r="W756" s="45"/>
      <c r="X756" s="45"/>
      <c r="Y756" s="45"/>
      <c r="Z756" s="45"/>
      <c r="AA756" s="45"/>
      <c r="AB756" s="45"/>
      <c r="AC756" s="45"/>
      <c r="AD756" s="45"/>
      <c r="AE756" s="45"/>
      <c r="AF756" s="45"/>
      <c r="AG756" s="45"/>
      <c r="AH756" s="45"/>
      <c r="AI756" s="45"/>
      <c r="AJ756" s="45"/>
      <c r="AK756" s="45"/>
      <c r="AL756" s="45"/>
      <c r="AM756" s="45" t="s">
        <v>737</v>
      </c>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8"/>
      <c r="B760" s="619"/>
      <c r="C760" s="619"/>
      <c r="D760" s="619"/>
      <c r="E760" s="619"/>
      <c r="F760" s="62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8"/>
      <c r="B761" s="619"/>
      <c r="C761" s="619"/>
      <c r="D761" s="619"/>
      <c r="E761" s="619"/>
      <c r="F761" s="62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8"/>
      <c r="B762" s="619"/>
      <c r="C762" s="619"/>
      <c r="D762" s="619"/>
      <c r="E762" s="619"/>
      <c r="F762" s="62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8"/>
      <c r="B763" s="619"/>
      <c r="C763" s="619"/>
      <c r="D763" s="619"/>
      <c r="E763" s="619"/>
      <c r="F763" s="62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8"/>
      <c r="B764" s="619"/>
      <c r="C764" s="619"/>
      <c r="D764" s="619"/>
      <c r="E764" s="619"/>
      <c r="F764" s="62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9.25" customHeight="1" x14ac:dyDescent="0.15">
      <c r="A765" s="618"/>
      <c r="B765" s="619"/>
      <c r="C765" s="619"/>
      <c r="D765" s="619"/>
      <c r="E765" s="619"/>
      <c r="F765" s="62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2" t="s">
        <v>380</v>
      </c>
      <c r="B787" s="633"/>
      <c r="C787" s="633"/>
      <c r="D787" s="633"/>
      <c r="E787" s="633"/>
      <c r="F787" s="634"/>
      <c r="G787" s="599" t="s">
        <v>738</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739</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7"/>
    </row>
    <row r="788" spans="1:51" ht="24.75" customHeight="1" x14ac:dyDescent="0.15">
      <c r="A788" s="635"/>
      <c r="B788" s="636"/>
      <c r="C788" s="636"/>
      <c r="D788" s="636"/>
      <c r="E788" s="636"/>
      <c r="F788" s="637"/>
      <c r="G788" s="817"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2"/>
      <c r="AC788" s="817"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24.75" customHeight="1" x14ac:dyDescent="0.15">
      <c r="A789" s="635"/>
      <c r="B789" s="636"/>
      <c r="C789" s="636"/>
      <c r="D789" s="636"/>
      <c r="E789" s="636"/>
      <c r="F789" s="637"/>
      <c r="G789" s="674" t="s">
        <v>740</v>
      </c>
      <c r="H789" s="675"/>
      <c r="I789" s="675"/>
      <c r="J789" s="675"/>
      <c r="K789" s="676"/>
      <c r="L789" s="668" t="s">
        <v>741</v>
      </c>
      <c r="M789" s="669"/>
      <c r="N789" s="669"/>
      <c r="O789" s="669"/>
      <c r="P789" s="669"/>
      <c r="Q789" s="669"/>
      <c r="R789" s="669"/>
      <c r="S789" s="669"/>
      <c r="T789" s="669"/>
      <c r="U789" s="669"/>
      <c r="V789" s="669"/>
      <c r="W789" s="669"/>
      <c r="X789" s="670"/>
      <c r="Y789" s="388"/>
      <c r="Z789" s="389"/>
      <c r="AA789" s="389"/>
      <c r="AB789" s="806"/>
      <c r="AC789" s="674" t="s">
        <v>742</v>
      </c>
      <c r="AD789" s="675"/>
      <c r="AE789" s="675"/>
      <c r="AF789" s="675"/>
      <c r="AG789" s="676"/>
      <c r="AH789" s="668" t="s">
        <v>746</v>
      </c>
      <c r="AI789" s="669"/>
      <c r="AJ789" s="669"/>
      <c r="AK789" s="669"/>
      <c r="AL789" s="669"/>
      <c r="AM789" s="669"/>
      <c r="AN789" s="669"/>
      <c r="AO789" s="669"/>
      <c r="AP789" s="669"/>
      <c r="AQ789" s="669"/>
      <c r="AR789" s="669"/>
      <c r="AS789" s="669"/>
      <c r="AT789" s="670"/>
      <c r="AU789" s="388"/>
      <c r="AV789" s="389"/>
      <c r="AW789" s="389"/>
      <c r="AX789" s="390"/>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8" t="s">
        <v>20</v>
      </c>
      <c r="H799" s="829"/>
      <c r="I799" s="829"/>
      <c r="J799" s="829"/>
      <c r="K799" s="829"/>
      <c r="L799" s="830"/>
      <c r="M799" s="831"/>
      <c r="N799" s="831"/>
      <c r="O799" s="831"/>
      <c r="P799" s="831"/>
      <c r="Q799" s="831"/>
      <c r="R799" s="831"/>
      <c r="S799" s="831"/>
      <c r="T799" s="831"/>
      <c r="U799" s="831"/>
      <c r="V799" s="831"/>
      <c r="W799" s="831"/>
      <c r="X799" s="832"/>
      <c r="Y799" s="833">
        <f>SUM(Y789:AB798)</f>
        <v>0</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0</v>
      </c>
      <c r="AV799" s="834"/>
      <c r="AW799" s="834"/>
      <c r="AX799" s="836"/>
    </row>
    <row r="800" spans="1:51" ht="24.75" customHeight="1" x14ac:dyDescent="0.15">
      <c r="A800" s="635"/>
      <c r="B800" s="636"/>
      <c r="C800" s="636"/>
      <c r="D800" s="636"/>
      <c r="E800" s="636"/>
      <c r="F800" s="637"/>
      <c r="G800" s="599" t="s">
        <v>743</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744</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7"/>
      <c r="AY800">
        <f>COUNTA($G$802,$AC$802)</f>
        <v>2</v>
      </c>
    </row>
    <row r="801" spans="1:51" ht="24.75" customHeight="1" x14ac:dyDescent="0.15">
      <c r="A801" s="635"/>
      <c r="B801" s="636"/>
      <c r="C801" s="636"/>
      <c r="D801" s="636"/>
      <c r="E801" s="636"/>
      <c r="F801" s="637"/>
      <c r="G801" s="817"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2"/>
      <c r="AC801" s="817"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2</v>
      </c>
    </row>
    <row r="802" spans="1:51" ht="24.75" customHeight="1" x14ac:dyDescent="0.15">
      <c r="A802" s="635"/>
      <c r="B802" s="636"/>
      <c r="C802" s="636"/>
      <c r="D802" s="636"/>
      <c r="E802" s="636"/>
      <c r="F802" s="637"/>
      <c r="G802" s="674" t="s">
        <v>742</v>
      </c>
      <c r="H802" s="675"/>
      <c r="I802" s="675"/>
      <c r="J802" s="675"/>
      <c r="K802" s="676"/>
      <c r="L802" s="668" t="s">
        <v>747</v>
      </c>
      <c r="M802" s="669"/>
      <c r="N802" s="669"/>
      <c r="O802" s="669"/>
      <c r="P802" s="669"/>
      <c r="Q802" s="669"/>
      <c r="R802" s="669"/>
      <c r="S802" s="669"/>
      <c r="T802" s="669"/>
      <c r="U802" s="669"/>
      <c r="V802" s="669"/>
      <c r="W802" s="669"/>
      <c r="X802" s="670"/>
      <c r="Y802" s="388"/>
      <c r="Z802" s="389"/>
      <c r="AA802" s="389"/>
      <c r="AB802" s="806"/>
      <c r="AC802" s="674" t="s">
        <v>742</v>
      </c>
      <c r="AD802" s="675"/>
      <c r="AE802" s="675"/>
      <c r="AF802" s="675"/>
      <c r="AG802" s="676"/>
      <c r="AH802" s="668" t="s">
        <v>747</v>
      </c>
      <c r="AI802" s="669"/>
      <c r="AJ802" s="669"/>
      <c r="AK802" s="669"/>
      <c r="AL802" s="669"/>
      <c r="AM802" s="669"/>
      <c r="AN802" s="669"/>
      <c r="AO802" s="669"/>
      <c r="AP802" s="669"/>
      <c r="AQ802" s="669"/>
      <c r="AR802" s="669"/>
      <c r="AS802" s="669"/>
      <c r="AT802" s="670"/>
      <c r="AU802" s="388"/>
      <c r="AV802" s="389"/>
      <c r="AW802" s="389"/>
      <c r="AX802" s="390"/>
      <c r="AY802">
        <f t="shared" ref="AY802:AY812" si="115">$AY$800</f>
        <v>2</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2</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2</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2</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2</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2</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2</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2</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2</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2</v>
      </c>
    </row>
    <row r="812" spans="1:51" ht="24.75" customHeight="1" thickBot="1" x14ac:dyDescent="0.2">
      <c r="A812" s="635"/>
      <c r="B812" s="636"/>
      <c r="C812" s="636"/>
      <c r="D812" s="636"/>
      <c r="E812" s="636"/>
      <c r="F812" s="637"/>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5"/>
        <v>2</v>
      </c>
    </row>
    <row r="813" spans="1:51" ht="24.75" customHeight="1" x14ac:dyDescent="0.15">
      <c r="A813" s="635"/>
      <c r="B813" s="636"/>
      <c r="C813" s="636"/>
      <c r="D813" s="636"/>
      <c r="E813" s="636"/>
      <c r="F813" s="637"/>
      <c r="G813" s="599" t="s">
        <v>745</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776</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7"/>
      <c r="AY813">
        <f>COUNTA($G$815,$AC$815)</f>
        <v>2</v>
      </c>
    </row>
    <row r="814" spans="1:51" ht="24.75" customHeight="1" x14ac:dyDescent="0.15">
      <c r="A814" s="635"/>
      <c r="B814" s="636"/>
      <c r="C814" s="636"/>
      <c r="D814" s="636"/>
      <c r="E814" s="636"/>
      <c r="F814" s="637"/>
      <c r="G814" s="817"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2"/>
      <c r="AC814" s="817"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2</v>
      </c>
    </row>
    <row r="815" spans="1:51" ht="24.75" customHeight="1" x14ac:dyDescent="0.15">
      <c r="A815" s="635"/>
      <c r="B815" s="636"/>
      <c r="C815" s="636"/>
      <c r="D815" s="636"/>
      <c r="E815" s="636"/>
      <c r="F815" s="637"/>
      <c r="G815" s="674" t="s">
        <v>742</v>
      </c>
      <c r="H815" s="675"/>
      <c r="I815" s="675"/>
      <c r="J815" s="675"/>
      <c r="K815" s="676"/>
      <c r="L815" s="668" t="s">
        <v>748</v>
      </c>
      <c r="M815" s="669"/>
      <c r="N815" s="669"/>
      <c r="O815" s="669"/>
      <c r="P815" s="669"/>
      <c r="Q815" s="669"/>
      <c r="R815" s="669"/>
      <c r="S815" s="669"/>
      <c r="T815" s="669"/>
      <c r="U815" s="669"/>
      <c r="V815" s="669"/>
      <c r="W815" s="669"/>
      <c r="X815" s="670"/>
      <c r="Y815" s="388"/>
      <c r="Z815" s="389"/>
      <c r="AA815" s="389"/>
      <c r="AB815" s="806"/>
      <c r="AC815" s="674" t="s">
        <v>742</v>
      </c>
      <c r="AD815" s="675"/>
      <c r="AE815" s="675"/>
      <c r="AF815" s="675"/>
      <c r="AG815" s="676"/>
      <c r="AH815" s="668" t="s">
        <v>749</v>
      </c>
      <c r="AI815" s="669"/>
      <c r="AJ815" s="669"/>
      <c r="AK815" s="669"/>
      <c r="AL815" s="669"/>
      <c r="AM815" s="669"/>
      <c r="AN815" s="669"/>
      <c r="AO815" s="669"/>
      <c r="AP815" s="669"/>
      <c r="AQ815" s="669"/>
      <c r="AR815" s="669"/>
      <c r="AS815" s="669"/>
      <c r="AT815" s="670"/>
      <c r="AU815" s="388"/>
      <c r="AV815" s="389"/>
      <c r="AW815" s="389"/>
      <c r="AX815" s="390"/>
      <c r="AY815">
        <f t="shared" ref="AY815:AY825" si="116">$AY$813</f>
        <v>2</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2</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2</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2</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2</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2</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2</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2</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2</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2</v>
      </c>
    </row>
    <row r="825" spans="1:51" ht="24.75" customHeight="1" thickBot="1" x14ac:dyDescent="0.2">
      <c r="A825" s="635"/>
      <c r="B825" s="636"/>
      <c r="C825" s="636"/>
      <c r="D825" s="636"/>
      <c r="E825" s="636"/>
      <c r="F825" s="637"/>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6"/>
        <v>2</v>
      </c>
    </row>
    <row r="826" spans="1:51" ht="24.75" customHeight="1" x14ac:dyDescent="0.15">
      <c r="A826" s="635"/>
      <c r="B826" s="636"/>
      <c r="C826" s="636"/>
      <c r="D826" s="636"/>
      <c r="E826" s="636"/>
      <c r="F826" s="637"/>
      <c r="G826" s="599" t="s">
        <v>781</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777</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7"/>
      <c r="AY826">
        <f>COUNTA($G$828,$AC$828)</f>
        <v>2</v>
      </c>
    </row>
    <row r="827" spans="1:51" ht="24.75" customHeight="1" x14ac:dyDescent="0.15">
      <c r="A827" s="635"/>
      <c r="B827" s="636"/>
      <c r="C827" s="636"/>
      <c r="D827" s="636"/>
      <c r="E827" s="636"/>
      <c r="F827" s="637"/>
      <c r="G827" s="817"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2"/>
      <c r="AC827" s="817"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2</v>
      </c>
    </row>
    <row r="828" spans="1:51" s="16" customFormat="1" ht="24.75" customHeight="1" x14ac:dyDescent="0.15">
      <c r="A828" s="635"/>
      <c r="B828" s="636"/>
      <c r="C828" s="636"/>
      <c r="D828" s="636"/>
      <c r="E828" s="636"/>
      <c r="F828" s="637"/>
      <c r="G828" s="674" t="s">
        <v>742</v>
      </c>
      <c r="H828" s="675"/>
      <c r="I828" s="675"/>
      <c r="J828" s="675"/>
      <c r="K828" s="676"/>
      <c r="L828" s="668" t="s">
        <v>749</v>
      </c>
      <c r="M828" s="669"/>
      <c r="N828" s="669"/>
      <c r="O828" s="669"/>
      <c r="P828" s="669"/>
      <c r="Q828" s="669"/>
      <c r="R828" s="669"/>
      <c r="S828" s="669"/>
      <c r="T828" s="669"/>
      <c r="U828" s="669"/>
      <c r="V828" s="669"/>
      <c r="W828" s="669"/>
      <c r="X828" s="670"/>
      <c r="Y828" s="388"/>
      <c r="Z828" s="389"/>
      <c r="AA828" s="389"/>
      <c r="AB828" s="806"/>
      <c r="AC828" s="674" t="s">
        <v>742</v>
      </c>
      <c r="AD828" s="675"/>
      <c r="AE828" s="675"/>
      <c r="AF828" s="675"/>
      <c r="AG828" s="676"/>
      <c r="AH828" s="668" t="s">
        <v>749</v>
      </c>
      <c r="AI828" s="669"/>
      <c r="AJ828" s="669"/>
      <c r="AK828" s="669"/>
      <c r="AL828" s="669"/>
      <c r="AM828" s="669"/>
      <c r="AN828" s="669"/>
      <c r="AO828" s="669"/>
      <c r="AP828" s="669"/>
      <c r="AQ828" s="669"/>
      <c r="AR828" s="669"/>
      <c r="AS828" s="669"/>
      <c r="AT828" s="670"/>
      <c r="AU828" s="388"/>
      <c r="AV828" s="389"/>
      <c r="AW828" s="389"/>
      <c r="AX828" s="390"/>
      <c r="AY828">
        <f t="shared" ref="AY828:AY838" si="117">$AY$826</f>
        <v>2</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2</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2</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2</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2</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2</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2</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2</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2</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2</v>
      </c>
    </row>
    <row r="838" spans="1:51" ht="24.75" customHeight="1" x14ac:dyDescent="0.15">
      <c r="A838" s="635"/>
      <c r="B838" s="636"/>
      <c r="C838" s="636"/>
      <c r="D838" s="636"/>
      <c r="E838" s="636"/>
      <c r="F838" s="637"/>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7"/>
        <v>2</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338</v>
      </c>
      <c r="AM839" s="276"/>
      <c r="AN839" s="276"/>
      <c r="AO839" s="102" t="s">
        <v>336</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295</v>
      </c>
      <c r="K844" s="361"/>
      <c r="L844" s="361"/>
      <c r="M844" s="361"/>
      <c r="N844" s="361"/>
      <c r="O844" s="361"/>
      <c r="P844" s="247" t="s">
        <v>243</v>
      </c>
      <c r="Q844" s="247"/>
      <c r="R844" s="247"/>
      <c r="S844" s="247"/>
      <c r="T844" s="247"/>
      <c r="U844" s="247"/>
      <c r="V844" s="247"/>
      <c r="W844" s="247"/>
      <c r="X844" s="247"/>
      <c r="Y844" s="362" t="s">
        <v>293</v>
      </c>
      <c r="Z844" s="363"/>
      <c r="AA844" s="363"/>
      <c r="AB844" s="363"/>
      <c r="AC844" s="152" t="s">
        <v>332</v>
      </c>
      <c r="AD844" s="152"/>
      <c r="AE844" s="152"/>
      <c r="AF844" s="152"/>
      <c r="AG844" s="152"/>
      <c r="AH844" s="362" t="s">
        <v>361</v>
      </c>
      <c r="AI844" s="360"/>
      <c r="AJ844" s="360"/>
      <c r="AK844" s="360"/>
      <c r="AL844" s="360" t="s">
        <v>21</v>
      </c>
      <c r="AM844" s="360"/>
      <c r="AN844" s="360"/>
      <c r="AO844" s="364"/>
      <c r="AP844" s="365" t="s">
        <v>296</v>
      </c>
      <c r="AQ844" s="365"/>
      <c r="AR844" s="365"/>
      <c r="AS844" s="365"/>
      <c r="AT844" s="365"/>
      <c r="AU844" s="365"/>
      <c r="AV844" s="365"/>
      <c r="AW844" s="365"/>
      <c r="AX844" s="365"/>
    </row>
    <row r="845" spans="1:51" ht="30" customHeight="1" x14ac:dyDescent="0.15">
      <c r="A845" s="376">
        <v>1</v>
      </c>
      <c r="B845" s="376">
        <v>1</v>
      </c>
      <c r="C845" s="358" t="s">
        <v>760</v>
      </c>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1"/>
      <c r="AE845" s="351"/>
      <c r="AF845" s="351"/>
      <c r="AG845" s="351"/>
      <c r="AH845" s="369"/>
      <c r="AI845" s="370"/>
      <c r="AJ845" s="370"/>
      <c r="AK845" s="370"/>
      <c r="AL845" s="354"/>
      <c r="AM845" s="355"/>
      <c r="AN845" s="355"/>
      <c r="AO845" s="356"/>
      <c r="AP845" s="357"/>
      <c r="AQ845" s="357"/>
      <c r="AR845" s="357"/>
      <c r="AS845" s="357"/>
      <c r="AT845" s="357"/>
      <c r="AU845" s="357"/>
      <c r="AV845" s="357"/>
      <c r="AW845" s="357"/>
      <c r="AX845" s="357"/>
    </row>
    <row r="846" spans="1:51" ht="30" customHeight="1" x14ac:dyDescent="0.15">
      <c r="A846" s="376">
        <v>2</v>
      </c>
      <c r="B846" s="376">
        <v>1</v>
      </c>
      <c r="C846" s="358" t="s">
        <v>761</v>
      </c>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9"/>
      <c r="AI846" s="370"/>
      <c r="AJ846" s="370"/>
      <c r="AK846" s="370"/>
      <c r="AL846" s="354"/>
      <c r="AM846" s="355"/>
      <c r="AN846" s="355"/>
      <c r="AO846" s="356"/>
      <c r="AP846" s="357"/>
      <c r="AQ846" s="357"/>
      <c r="AR846" s="357"/>
      <c r="AS846" s="357"/>
      <c r="AT846" s="357"/>
      <c r="AU846" s="357"/>
      <c r="AV846" s="357"/>
      <c r="AW846" s="357"/>
      <c r="AX846" s="357"/>
      <c r="AY846">
        <f>COUNTA($C$846)</f>
        <v>1</v>
      </c>
    </row>
    <row r="847" spans="1:51" ht="30" customHeight="1" x14ac:dyDescent="0.15">
      <c r="A847" s="376">
        <v>3</v>
      </c>
      <c r="B847" s="376">
        <v>1</v>
      </c>
      <c r="C847" s="358" t="s">
        <v>762</v>
      </c>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1</v>
      </c>
    </row>
    <row r="848" spans="1:51" ht="30" customHeight="1" x14ac:dyDescent="0.15">
      <c r="A848" s="376">
        <v>4</v>
      </c>
      <c r="B848" s="376">
        <v>1</v>
      </c>
      <c r="C848" s="358" t="s">
        <v>763</v>
      </c>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1</v>
      </c>
    </row>
    <row r="849" spans="1:51" ht="30" customHeight="1" x14ac:dyDescent="0.15">
      <c r="A849" s="376">
        <v>5</v>
      </c>
      <c r="B849" s="376">
        <v>1</v>
      </c>
      <c r="C849" s="358" t="s">
        <v>764</v>
      </c>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1</v>
      </c>
    </row>
    <row r="850" spans="1:51" ht="30" customHeight="1" x14ac:dyDescent="0.15">
      <c r="A850" s="376">
        <v>6</v>
      </c>
      <c r="B850" s="376">
        <v>1</v>
      </c>
      <c r="C850" s="358" t="s">
        <v>765</v>
      </c>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1</v>
      </c>
    </row>
    <row r="851" spans="1:51" ht="30" customHeight="1" x14ac:dyDescent="0.15">
      <c r="A851" s="376">
        <v>7</v>
      </c>
      <c r="B851" s="376">
        <v>1</v>
      </c>
      <c r="C851" s="358" t="s">
        <v>767</v>
      </c>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1</v>
      </c>
    </row>
    <row r="852" spans="1:51" ht="30" customHeight="1" x14ac:dyDescent="0.15">
      <c r="A852" s="376">
        <v>8</v>
      </c>
      <c r="B852" s="376">
        <v>1</v>
      </c>
      <c r="C852" s="358" t="s">
        <v>768</v>
      </c>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1</v>
      </c>
    </row>
    <row r="853" spans="1:51" ht="30" customHeight="1" x14ac:dyDescent="0.15">
      <c r="A853" s="376">
        <v>9</v>
      </c>
      <c r="B853" s="376">
        <v>1</v>
      </c>
      <c r="C853" s="358" t="s">
        <v>769</v>
      </c>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1</v>
      </c>
    </row>
    <row r="854" spans="1:51" ht="30" customHeight="1" x14ac:dyDescent="0.15">
      <c r="A854" s="376">
        <v>10</v>
      </c>
      <c r="B854" s="376">
        <v>1</v>
      </c>
      <c r="C854" s="358" t="s">
        <v>766</v>
      </c>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1</v>
      </c>
    </row>
    <row r="855" spans="1:51" ht="30" hidden="1" customHeight="1" x14ac:dyDescent="0.15">
      <c r="A855" s="376">
        <v>11</v>
      </c>
      <c r="B855" s="376">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6">
        <v>12</v>
      </c>
      <c r="B856" s="376">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6">
        <v>13</v>
      </c>
      <c r="B857" s="376">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6">
        <v>14</v>
      </c>
      <c r="B858" s="376">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6">
        <v>15</v>
      </c>
      <c r="B859" s="376">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6">
        <v>16</v>
      </c>
      <c r="B860" s="376">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6">
        <v>17</v>
      </c>
      <c r="B861" s="376">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6">
        <v>18</v>
      </c>
      <c r="B862" s="376">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6">
        <v>19</v>
      </c>
      <c r="B863" s="376">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6">
        <v>20</v>
      </c>
      <c r="B864" s="376">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6">
        <v>21</v>
      </c>
      <c r="B865" s="376">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6">
        <v>22</v>
      </c>
      <c r="B866" s="376">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6">
        <v>23</v>
      </c>
      <c r="B867" s="376">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6">
        <v>24</v>
      </c>
      <c r="B868" s="376">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6">
        <v>25</v>
      </c>
      <c r="B869" s="376">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6">
        <v>26</v>
      </c>
      <c r="B870" s="376">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6">
        <v>27</v>
      </c>
      <c r="B871" s="376">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6">
        <v>28</v>
      </c>
      <c r="B872" s="376">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6">
        <v>29</v>
      </c>
      <c r="B873" s="376">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6">
        <v>30</v>
      </c>
      <c r="B874" s="376">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295</v>
      </c>
      <c r="K877" s="361"/>
      <c r="L877" s="361"/>
      <c r="M877" s="361"/>
      <c r="N877" s="361"/>
      <c r="O877" s="361"/>
      <c r="P877" s="247" t="s">
        <v>243</v>
      </c>
      <c r="Q877" s="247"/>
      <c r="R877" s="247"/>
      <c r="S877" s="247"/>
      <c r="T877" s="247"/>
      <c r="U877" s="247"/>
      <c r="V877" s="247"/>
      <c r="W877" s="247"/>
      <c r="X877" s="247"/>
      <c r="Y877" s="362" t="s">
        <v>293</v>
      </c>
      <c r="Z877" s="363"/>
      <c r="AA877" s="363"/>
      <c r="AB877" s="363"/>
      <c r="AC877" s="152" t="s">
        <v>332</v>
      </c>
      <c r="AD877" s="152"/>
      <c r="AE877" s="152"/>
      <c r="AF877" s="152"/>
      <c r="AG877" s="152"/>
      <c r="AH877" s="362" t="s">
        <v>361</v>
      </c>
      <c r="AI877" s="360"/>
      <c r="AJ877" s="360"/>
      <c r="AK877" s="360"/>
      <c r="AL877" s="360" t="s">
        <v>21</v>
      </c>
      <c r="AM877" s="360"/>
      <c r="AN877" s="360"/>
      <c r="AO877" s="364"/>
      <c r="AP877" s="365" t="s">
        <v>296</v>
      </c>
      <c r="AQ877" s="365"/>
      <c r="AR877" s="365"/>
      <c r="AS877" s="365"/>
      <c r="AT877" s="365"/>
      <c r="AU877" s="365"/>
      <c r="AV877" s="365"/>
      <c r="AW877" s="365"/>
      <c r="AX877" s="365"/>
      <c r="AY877">
        <f t="shared" ref="AY877:AY878" si="118">$AY$875</f>
        <v>1</v>
      </c>
    </row>
    <row r="878" spans="1:51" ht="30" customHeight="1" x14ac:dyDescent="0.15">
      <c r="A878" s="376">
        <v>1</v>
      </c>
      <c r="B878" s="376">
        <v>1</v>
      </c>
      <c r="C878" s="358" t="s">
        <v>753</v>
      </c>
      <c r="D878" s="343"/>
      <c r="E878" s="343"/>
      <c r="F878" s="343"/>
      <c r="G878" s="343"/>
      <c r="H878" s="343"/>
      <c r="I878" s="343"/>
      <c r="J878" s="344">
        <v>9011101054264</v>
      </c>
      <c r="K878" s="345"/>
      <c r="L878" s="345"/>
      <c r="M878" s="345"/>
      <c r="N878" s="345"/>
      <c r="O878" s="345"/>
      <c r="P878" s="359" t="s">
        <v>754</v>
      </c>
      <c r="Q878" s="346"/>
      <c r="R878" s="346"/>
      <c r="S878" s="346"/>
      <c r="T878" s="346"/>
      <c r="U878" s="346"/>
      <c r="V878" s="346"/>
      <c r="W878" s="346"/>
      <c r="X878" s="346"/>
      <c r="Y878" s="347"/>
      <c r="Z878" s="348"/>
      <c r="AA878" s="348"/>
      <c r="AB878" s="349"/>
      <c r="AC878" s="350" t="s">
        <v>373</v>
      </c>
      <c r="AD878" s="351"/>
      <c r="AE878" s="351"/>
      <c r="AF878" s="351"/>
      <c r="AG878" s="351"/>
      <c r="AH878" s="369" t="s">
        <v>752</v>
      </c>
      <c r="AI878" s="370"/>
      <c r="AJ878" s="370"/>
      <c r="AK878" s="370"/>
      <c r="AL878" s="354" t="s">
        <v>752</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6">
        <v>2</v>
      </c>
      <c r="B879" s="376">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9"/>
      <c r="AI879" s="370"/>
      <c r="AJ879" s="370"/>
      <c r="AK879" s="370"/>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6">
        <v>3</v>
      </c>
      <c r="B880" s="376">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6">
        <v>4</v>
      </c>
      <c r="B881" s="376">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6">
        <v>5</v>
      </c>
      <c r="B882" s="376">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6">
        <v>6</v>
      </c>
      <c r="B883" s="376">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6">
        <v>7</v>
      </c>
      <c r="B884" s="376">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6">
        <v>8</v>
      </c>
      <c r="B885" s="376">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6">
        <v>9</v>
      </c>
      <c r="B886" s="376">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6">
        <v>10</v>
      </c>
      <c r="B887" s="376">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6">
        <v>11</v>
      </c>
      <c r="B888" s="376">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6">
        <v>12</v>
      </c>
      <c r="B889" s="376">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6">
        <v>13</v>
      </c>
      <c r="B890" s="376">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6">
        <v>14</v>
      </c>
      <c r="B891" s="376">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6">
        <v>15</v>
      </c>
      <c r="B892" s="376">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6">
        <v>16</v>
      </c>
      <c r="B893" s="376">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6">
        <v>17</v>
      </c>
      <c r="B894" s="376">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6">
        <v>18</v>
      </c>
      <c r="B895" s="376">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6">
        <v>19</v>
      </c>
      <c r="B896" s="376">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6">
        <v>20</v>
      </c>
      <c r="B897" s="376">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6">
        <v>21</v>
      </c>
      <c r="B898" s="376">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6">
        <v>22</v>
      </c>
      <c r="B899" s="376">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6">
        <v>23</v>
      </c>
      <c r="B900" s="376">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6">
        <v>24</v>
      </c>
      <c r="B901" s="376">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6">
        <v>25</v>
      </c>
      <c r="B902" s="376">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6">
        <v>26</v>
      </c>
      <c r="B903" s="376">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6">
        <v>27</v>
      </c>
      <c r="B904" s="376">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6">
        <v>28</v>
      </c>
      <c r="B905" s="376">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6">
        <v>29</v>
      </c>
      <c r="B906" s="376">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6">
        <v>30</v>
      </c>
      <c r="B907" s="376">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295</v>
      </c>
      <c r="K910" s="361"/>
      <c r="L910" s="361"/>
      <c r="M910" s="361"/>
      <c r="N910" s="361"/>
      <c r="O910" s="361"/>
      <c r="P910" s="247" t="s">
        <v>243</v>
      </c>
      <c r="Q910" s="247"/>
      <c r="R910" s="247"/>
      <c r="S910" s="247"/>
      <c r="T910" s="247"/>
      <c r="U910" s="247"/>
      <c r="V910" s="247"/>
      <c r="W910" s="247"/>
      <c r="X910" s="247"/>
      <c r="Y910" s="362" t="s">
        <v>293</v>
      </c>
      <c r="Z910" s="363"/>
      <c r="AA910" s="363"/>
      <c r="AB910" s="363"/>
      <c r="AC910" s="152" t="s">
        <v>332</v>
      </c>
      <c r="AD910" s="152"/>
      <c r="AE910" s="152"/>
      <c r="AF910" s="152"/>
      <c r="AG910" s="152"/>
      <c r="AH910" s="362" t="s">
        <v>361</v>
      </c>
      <c r="AI910" s="360"/>
      <c r="AJ910" s="360"/>
      <c r="AK910" s="360"/>
      <c r="AL910" s="360" t="s">
        <v>21</v>
      </c>
      <c r="AM910" s="360"/>
      <c r="AN910" s="360"/>
      <c r="AO910" s="364"/>
      <c r="AP910" s="365" t="s">
        <v>296</v>
      </c>
      <c r="AQ910" s="365"/>
      <c r="AR910" s="365"/>
      <c r="AS910" s="365"/>
      <c r="AT910" s="365"/>
      <c r="AU910" s="365"/>
      <c r="AV910" s="365"/>
      <c r="AW910" s="365"/>
      <c r="AX910" s="365"/>
      <c r="AY910">
        <f t="shared" ref="AY910:AY911" si="119">$AY$908</f>
        <v>1</v>
      </c>
    </row>
    <row r="911" spans="1:51" ht="30" customHeight="1" x14ac:dyDescent="0.15">
      <c r="A911" s="376">
        <v>1</v>
      </c>
      <c r="B911" s="376">
        <v>1</v>
      </c>
      <c r="C911" s="358" t="s">
        <v>756</v>
      </c>
      <c r="D911" s="343"/>
      <c r="E911" s="343"/>
      <c r="F911" s="343"/>
      <c r="G911" s="343"/>
      <c r="H911" s="343"/>
      <c r="I911" s="343"/>
      <c r="J911" s="344">
        <v>1120001100018</v>
      </c>
      <c r="K911" s="345"/>
      <c r="L911" s="345"/>
      <c r="M911" s="345"/>
      <c r="N911" s="345"/>
      <c r="O911" s="345"/>
      <c r="P911" s="346" t="s">
        <v>754</v>
      </c>
      <c r="Q911" s="346"/>
      <c r="R911" s="346"/>
      <c r="S911" s="346"/>
      <c r="T911" s="346"/>
      <c r="U911" s="346"/>
      <c r="V911" s="346"/>
      <c r="W911" s="346"/>
      <c r="X911" s="346"/>
      <c r="Y911" s="347"/>
      <c r="Z911" s="348"/>
      <c r="AA911" s="348"/>
      <c r="AB911" s="349"/>
      <c r="AC911" s="350" t="s">
        <v>373</v>
      </c>
      <c r="AD911" s="351"/>
      <c r="AE911" s="351"/>
      <c r="AF911" s="351"/>
      <c r="AG911" s="351"/>
      <c r="AH911" s="369" t="s">
        <v>752</v>
      </c>
      <c r="AI911" s="370"/>
      <c r="AJ911" s="370"/>
      <c r="AK911" s="370"/>
      <c r="AL911" s="354" t="s">
        <v>752</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6">
        <v>2</v>
      </c>
      <c r="B912" s="376">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9"/>
      <c r="AI912" s="370"/>
      <c r="AJ912" s="370"/>
      <c r="AK912" s="370"/>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6">
        <v>3</v>
      </c>
      <c r="B913" s="376">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6">
        <v>4</v>
      </c>
      <c r="B914" s="376">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6">
        <v>5</v>
      </c>
      <c r="B915" s="376">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6">
        <v>6</v>
      </c>
      <c r="B916" s="376">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6">
        <v>7</v>
      </c>
      <c r="B917" s="376">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6">
        <v>8</v>
      </c>
      <c r="B918" s="376">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6">
        <v>9</v>
      </c>
      <c r="B919" s="376">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6">
        <v>10</v>
      </c>
      <c r="B920" s="376">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6">
        <v>11</v>
      </c>
      <c r="B921" s="376">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6">
        <v>12</v>
      </c>
      <c r="B922" s="376">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6">
        <v>13</v>
      </c>
      <c r="B923" s="376">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6">
        <v>14</v>
      </c>
      <c r="B924" s="376">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6">
        <v>15</v>
      </c>
      <c r="B925" s="376">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6">
        <v>16</v>
      </c>
      <c r="B926" s="376">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6">
        <v>17</v>
      </c>
      <c r="B927" s="376">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6">
        <v>18</v>
      </c>
      <c r="B928" s="376">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6">
        <v>19</v>
      </c>
      <c r="B929" s="376">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6">
        <v>20</v>
      </c>
      <c r="B930" s="376">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6">
        <v>21</v>
      </c>
      <c r="B931" s="376">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6">
        <v>22</v>
      </c>
      <c r="B932" s="376">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6">
        <v>23</v>
      </c>
      <c r="B933" s="376">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6">
        <v>24</v>
      </c>
      <c r="B934" s="376">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6">
        <v>25</v>
      </c>
      <c r="B935" s="376">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6">
        <v>26</v>
      </c>
      <c r="B936" s="376">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6">
        <v>27</v>
      </c>
      <c r="B937" s="376">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6">
        <v>28</v>
      </c>
      <c r="B938" s="376">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6">
        <v>29</v>
      </c>
      <c r="B939" s="376">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6">
        <v>30</v>
      </c>
      <c r="B940" s="376">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295</v>
      </c>
      <c r="K943" s="361"/>
      <c r="L943" s="361"/>
      <c r="M943" s="361"/>
      <c r="N943" s="361"/>
      <c r="O943" s="361"/>
      <c r="P943" s="247" t="s">
        <v>243</v>
      </c>
      <c r="Q943" s="247"/>
      <c r="R943" s="247"/>
      <c r="S943" s="247"/>
      <c r="T943" s="247"/>
      <c r="U943" s="247"/>
      <c r="V943" s="247"/>
      <c r="W943" s="247"/>
      <c r="X943" s="247"/>
      <c r="Y943" s="362" t="s">
        <v>293</v>
      </c>
      <c r="Z943" s="363"/>
      <c r="AA943" s="363"/>
      <c r="AB943" s="363"/>
      <c r="AC943" s="152" t="s">
        <v>332</v>
      </c>
      <c r="AD943" s="152"/>
      <c r="AE943" s="152"/>
      <c r="AF943" s="152"/>
      <c r="AG943" s="152"/>
      <c r="AH943" s="362" t="s">
        <v>361</v>
      </c>
      <c r="AI943" s="360"/>
      <c r="AJ943" s="360"/>
      <c r="AK943" s="360"/>
      <c r="AL943" s="360" t="s">
        <v>21</v>
      </c>
      <c r="AM943" s="360"/>
      <c r="AN943" s="360"/>
      <c r="AO943" s="364"/>
      <c r="AP943" s="365" t="s">
        <v>296</v>
      </c>
      <c r="AQ943" s="365"/>
      <c r="AR943" s="365"/>
      <c r="AS943" s="365"/>
      <c r="AT943" s="365"/>
      <c r="AU943" s="365"/>
      <c r="AV943" s="365"/>
      <c r="AW943" s="365"/>
      <c r="AX943" s="365"/>
      <c r="AY943">
        <f t="shared" ref="AY943:AY944" si="120">$AY$941</f>
        <v>1</v>
      </c>
    </row>
    <row r="944" spans="1:51" ht="30" customHeight="1" x14ac:dyDescent="0.15">
      <c r="A944" s="376">
        <v>1</v>
      </c>
      <c r="B944" s="376">
        <v>1</v>
      </c>
      <c r="C944" s="358" t="s">
        <v>757</v>
      </c>
      <c r="D944" s="343"/>
      <c r="E944" s="343"/>
      <c r="F944" s="343"/>
      <c r="G944" s="343"/>
      <c r="H944" s="343"/>
      <c r="I944" s="343"/>
      <c r="J944" s="344">
        <v>3011001041302</v>
      </c>
      <c r="K944" s="345"/>
      <c r="L944" s="345"/>
      <c r="M944" s="345"/>
      <c r="N944" s="345"/>
      <c r="O944" s="345"/>
      <c r="P944" s="346" t="s">
        <v>754</v>
      </c>
      <c r="Q944" s="346"/>
      <c r="R944" s="346"/>
      <c r="S944" s="346"/>
      <c r="T944" s="346"/>
      <c r="U944" s="346"/>
      <c r="V944" s="346"/>
      <c r="W944" s="346"/>
      <c r="X944" s="346"/>
      <c r="Y944" s="347"/>
      <c r="Z944" s="348"/>
      <c r="AA944" s="348"/>
      <c r="AB944" s="349"/>
      <c r="AC944" s="350" t="s">
        <v>373</v>
      </c>
      <c r="AD944" s="351"/>
      <c r="AE944" s="351"/>
      <c r="AF944" s="351"/>
      <c r="AG944" s="351"/>
      <c r="AH944" s="369" t="s">
        <v>752</v>
      </c>
      <c r="AI944" s="370"/>
      <c r="AJ944" s="370"/>
      <c r="AK944" s="370"/>
      <c r="AL944" s="354" t="s">
        <v>752</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6">
        <v>2</v>
      </c>
      <c r="B945" s="376">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9"/>
      <c r="AI945" s="370"/>
      <c r="AJ945" s="370"/>
      <c r="AK945" s="370"/>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6">
        <v>3</v>
      </c>
      <c r="B946" s="376">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6">
        <v>4</v>
      </c>
      <c r="B947" s="376">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6">
        <v>5</v>
      </c>
      <c r="B948" s="376">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6">
        <v>6</v>
      </c>
      <c r="B949" s="376">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6">
        <v>7</v>
      </c>
      <c r="B950" s="376">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6">
        <v>8</v>
      </c>
      <c r="B951" s="376">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6">
        <v>9</v>
      </c>
      <c r="B952" s="376">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6">
        <v>10</v>
      </c>
      <c r="B953" s="376">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6">
        <v>11</v>
      </c>
      <c r="B954" s="376">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6">
        <v>12</v>
      </c>
      <c r="B955" s="376">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6">
        <v>13</v>
      </c>
      <c r="B956" s="376">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6">
        <v>14</v>
      </c>
      <c r="B957" s="376">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6">
        <v>15</v>
      </c>
      <c r="B958" s="376">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6">
        <v>16</v>
      </c>
      <c r="B959" s="376">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6">
        <v>17</v>
      </c>
      <c r="B960" s="376">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6">
        <v>18</v>
      </c>
      <c r="B961" s="376">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6">
        <v>19</v>
      </c>
      <c r="B962" s="376">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6">
        <v>20</v>
      </c>
      <c r="B963" s="376">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6">
        <v>21</v>
      </c>
      <c r="B964" s="376">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6">
        <v>22</v>
      </c>
      <c r="B965" s="376">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6">
        <v>23</v>
      </c>
      <c r="B966" s="376">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6">
        <v>24</v>
      </c>
      <c r="B967" s="376">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6">
        <v>25</v>
      </c>
      <c r="B968" s="376">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6">
        <v>26</v>
      </c>
      <c r="B969" s="376">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6">
        <v>27</v>
      </c>
      <c r="B970" s="376">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6">
        <v>28</v>
      </c>
      <c r="B971" s="376">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6">
        <v>29</v>
      </c>
      <c r="B972" s="376">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6">
        <v>30</v>
      </c>
      <c r="B973" s="376">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295</v>
      </c>
      <c r="K976" s="361"/>
      <c r="L976" s="361"/>
      <c r="M976" s="361"/>
      <c r="N976" s="361"/>
      <c r="O976" s="361"/>
      <c r="P976" s="247" t="s">
        <v>243</v>
      </c>
      <c r="Q976" s="247"/>
      <c r="R976" s="247"/>
      <c r="S976" s="247"/>
      <c r="T976" s="247"/>
      <c r="U976" s="247"/>
      <c r="V976" s="247"/>
      <c r="W976" s="247"/>
      <c r="X976" s="247"/>
      <c r="Y976" s="362" t="s">
        <v>293</v>
      </c>
      <c r="Z976" s="363"/>
      <c r="AA976" s="363"/>
      <c r="AB976" s="363"/>
      <c r="AC976" s="152" t="s">
        <v>332</v>
      </c>
      <c r="AD976" s="152"/>
      <c r="AE976" s="152"/>
      <c r="AF976" s="152"/>
      <c r="AG976" s="152"/>
      <c r="AH976" s="362" t="s">
        <v>361</v>
      </c>
      <c r="AI976" s="360"/>
      <c r="AJ976" s="360"/>
      <c r="AK976" s="360"/>
      <c r="AL976" s="360" t="s">
        <v>21</v>
      </c>
      <c r="AM976" s="360"/>
      <c r="AN976" s="360"/>
      <c r="AO976" s="364"/>
      <c r="AP976" s="365" t="s">
        <v>296</v>
      </c>
      <c r="AQ976" s="365"/>
      <c r="AR976" s="365"/>
      <c r="AS976" s="365"/>
      <c r="AT976" s="365"/>
      <c r="AU976" s="365"/>
      <c r="AV976" s="365"/>
      <c r="AW976" s="365"/>
      <c r="AX976" s="365"/>
      <c r="AY976">
        <f t="shared" ref="AY976:AY977" si="121">$AY$974</f>
        <v>1</v>
      </c>
    </row>
    <row r="977" spans="1:51" ht="30" customHeight="1" x14ac:dyDescent="0.15">
      <c r="A977" s="376">
        <v>1</v>
      </c>
      <c r="B977" s="376">
        <v>1</v>
      </c>
      <c r="C977" s="358" t="s">
        <v>758</v>
      </c>
      <c r="D977" s="343"/>
      <c r="E977" s="343"/>
      <c r="F977" s="343"/>
      <c r="G977" s="343"/>
      <c r="H977" s="343"/>
      <c r="I977" s="343"/>
      <c r="J977" s="344">
        <v>8010401001563</v>
      </c>
      <c r="K977" s="345"/>
      <c r="L977" s="345"/>
      <c r="M977" s="345"/>
      <c r="N977" s="345"/>
      <c r="O977" s="345"/>
      <c r="P977" s="371" t="s">
        <v>755</v>
      </c>
      <c r="Q977" s="372"/>
      <c r="R977" s="372"/>
      <c r="S977" s="372"/>
      <c r="T977" s="372"/>
      <c r="U977" s="372"/>
      <c r="V977" s="372"/>
      <c r="W977" s="372"/>
      <c r="X977" s="373"/>
      <c r="Y977" s="347"/>
      <c r="Z977" s="348"/>
      <c r="AA977" s="348"/>
      <c r="AB977" s="349"/>
      <c r="AC977" s="350" t="s">
        <v>373</v>
      </c>
      <c r="AD977" s="351"/>
      <c r="AE977" s="351"/>
      <c r="AF977" s="351"/>
      <c r="AG977" s="351"/>
      <c r="AH977" s="369" t="s">
        <v>752</v>
      </c>
      <c r="AI977" s="370"/>
      <c r="AJ977" s="370"/>
      <c r="AK977" s="370"/>
      <c r="AL977" s="354" t="s">
        <v>752</v>
      </c>
      <c r="AM977" s="355"/>
      <c r="AN977" s="355"/>
      <c r="AO977" s="356"/>
      <c r="AP977" s="357"/>
      <c r="AQ977" s="357"/>
      <c r="AR977" s="357"/>
      <c r="AS977" s="357"/>
      <c r="AT977" s="357"/>
      <c r="AU977" s="357"/>
      <c r="AV977" s="357"/>
      <c r="AW977" s="357"/>
      <c r="AX977" s="357"/>
      <c r="AY977">
        <f t="shared" si="121"/>
        <v>1</v>
      </c>
    </row>
    <row r="978" spans="1:51" ht="30" hidden="1" customHeight="1" x14ac:dyDescent="0.15">
      <c r="A978" s="376">
        <v>2</v>
      </c>
      <c r="B978" s="376">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9"/>
      <c r="AI978" s="370"/>
      <c r="AJ978" s="370"/>
      <c r="AK978" s="370"/>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6">
        <v>3</v>
      </c>
      <c r="B979" s="376">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6">
        <v>4</v>
      </c>
      <c r="B980" s="376">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6">
        <v>5</v>
      </c>
      <c r="B981" s="376">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6">
        <v>6</v>
      </c>
      <c r="B982" s="376">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6">
        <v>7</v>
      </c>
      <c r="B983" s="376">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6">
        <v>8</v>
      </c>
      <c r="B984" s="376">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6">
        <v>9</v>
      </c>
      <c r="B985" s="376">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6">
        <v>10</v>
      </c>
      <c r="B986" s="376">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6">
        <v>11</v>
      </c>
      <c r="B987" s="376">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6">
        <v>12</v>
      </c>
      <c r="B988" s="376">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6">
        <v>13</v>
      </c>
      <c r="B989" s="376">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6">
        <v>14</v>
      </c>
      <c r="B990" s="376">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6">
        <v>15</v>
      </c>
      <c r="B991" s="376">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6">
        <v>16</v>
      </c>
      <c r="B992" s="376">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6">
        <v>17</v>
      </c>
      <c r="B993" s="376">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6">
        <v>18</v>
      </c>
      <c r="B994" s="376">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6">
        <v>19</v>
      </c>
      <c r="B995" s="376">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6">
        <v>20</v>
      </c>
      <c r="B996" s="376">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6">
        <v>21</v>
      </c>
      <c r="B997" s="376">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6">
        <v>22</v>
      </c>
      <c r="B998" s="376">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6">
        <v>23</v>
      </c>
      <c r="B999" s="376">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6">
        <v>24</v>
      </c>
      <c r="B1000" s="376">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6">
        <v>25</v>
      </c>
      <c r="B1001" s="376">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6">
        <v>26</v>
      </c>
      <c r="B1002" s="376">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6">
        <v>27</v>
      </c>
      <c r="B1003" s="376">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6">
        <v>28</v>
      </c>
      <c r="B1004" s="376">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6">
        <v>29</v>
      </c>
      <c r="B1005" s="376">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6">
        <v>30</v>
      </c>
      <c r="B1006" s="376">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295</v>
      </c>
      <c r="K1009" s="361"/>
      <c r="L1009" s="361"/>
      <c r="M1009" s="361"/>
      <c r="N1009" s="361"/>
      <c r="O1009" s="361"/>
      <c r="P1009" s="247" t="s">
        <v>243</v>
      </c>
      <c r="Q1009" s="247"/>
      <c r="R1009" s="247"/>
      <c r="S1009" s="247"/>
      <c r="T1009" s="247"/>
      <c r="U1009" s="247"/>
      <c r="V1009" s="247"/>
      <c r="W1009" s="247"/>
      <c r="X1009" s="247"/>
      <c r="Y1009" s="362" t="s">
        <v>293</v>
      </c>
      <c r="Z1009" s="363"/>
      <c r="AA1009" s="363"/>
      <c r="AB1009" s="363"/>
      <c r="AC1009" s="152" t="s">
        <v>332</v>
      </c>
      <c r="AD1009" s="152"/>
      <c r="AE1009" s="152"/>
      <c r="AF1009" s="152"/>
      <c r="AG1009" s="152"/>
      <c r="AH1009" s="362" t="s">
        <v>361</v>
      </c>
      <c r="AI1009" s="360"/>
      <c r="AJ1009" s="360"/>
      <c r="AK1009" s="360"/>
      <c r="AL1009" s="360" t="s">
        <v>21</v>
      </c>
      <c r="AM1009" s="360"/>
      <c r="AN1009" s="360"/>
      <c r="AO1009" s="364"/>
      <c r="AP1009" s="365" t="s">
        <v>296</v>
      </c>
      <c r="AQ1009" s="365"/>
      <c r="AR1009" s="365"/>
      <c r="AS1009" s="365"/>
      <c r="AT1009" s="365"/>
      <c r="AU1009" s="365"/>
      <c r="AV1009" s="365"/>
      <c r="AW1009" s="365"/>
      <c r="AX1009" s="365"/>
      <c r="AY1009">
        <f t="shared" ref="AY1009:AY1010" si="122">$AY$1007</f>
        <v>1</v>
      </c>
    </row>
    <row r="1010" spans="1:51" ht="30" customHeight="1" x14ac:dyDescent="0.15">
      <c r="A1010" s="376">
        <v>1</v>
      </c>
      <c r="B1010" s="376">
        <v>1</v>
      </c>
      <c r="C1010" s="358" t="s">
        <v>778</v>
      </c>
      <c r="D1010" s="343"/>
      <c r="E1010" s="343"/>
      <c r="F1010" s="343"/>
      <c r="G1010" s="343"/>
      <c r="H1010" s="343"/>
      <c r="I1010" s="343"/>
      <c r="J1010" s="344">
        <v>3011001041302</v>
      </c>
      <c r="K1010" s="345"/>
      <c r="L1010" s="345"/>
      <c r="M1010" s="345"/>
      <c r="N1010" s="345"/>
      <c r="O1010" s="345"/>
      <c r="P1010" s="366" t="s">
        <v>755</v>
      </c>
      <c r="Q1010" s="367"/>
      <c r="R1010" s="367"/>
      <c r="S1010" s="367"/>
      <c r="T1010" s="367"/>
      <c r="U1010" s="367"/>
      <c r="V1010" s="367"/>
      <c r="W1010" s="367"/>
      <c r="X1010" s="368"/>
      <c r="Y1010" s="347"/>
      <c r="Z1010" s="348"/>
      <c r="AA1010" s="348"/>
      <c r="AB1010" s="349"/>
      <c r="AC1010" s="350" t="s">
        <v>373</v>
      </c>
      <c r="AD1010" s="351"/>
      <c r="AE1010" s="351"/>
      <c r="AF1010" s="351"/>
      <c r="AG1010" s="351"/>
      <c r="AH1010" s="369" t="s">
        <v>752</v>
      </c>
      <c r="AI1010" s="370"/>
      <c r="AJ1010" s="370"/>
      <c r="AK1010" s="370"/>
      <c r="AL1010" s="354" t="s">
        <v>752</v>
      </c>
      <c r="AM1010" s="355"/>
      <c r="AN1010" s="355"/>
      <c r="AO1010" s="356"/>
      <c r="AP1010" s="357"/>
      <c r="AQ1010" s="357"/>
      <c r="AR1010" s="357"/>
      <c r="AS1010" s="357"/>
      <c r="AT1010" s="357"/>
      <c r="AU1010" s="357"/>
      <c r="AV1010" s="357"/>
      <c r="AW1010" s="357"/>
      <c r="AX1010" s="357"/>
      <c r="AY1010">
        <f t="shared" si="122"/>
        <v>1</v>
      </c>
    </row>
    <row r="1011" spans="1:51" ht="30" hidden="1" customHeight="1" x14ac:dyDescent="0.15">
      <c r="A1011" s="376">
        <v>2</v>
      </c>
      <c r="B1011" s="376">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9"/>
      <c r="AI1011" s="370"/>
      <c r="AJ1011" s="370"/>
      <c r="AK1011" s="370"/>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6">
        <v>3</v>
      </c>
      <c r="B1012" s="376">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6">
        <v>4</v>
      </c>
      <c r="B1013" s="376">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6">
        <v>5</v>
      </c>
      <c r="B1014" s="376">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6">
        <v>6</v>
      </c>
      <c r="B1015" s="376">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6">
        <v>7</v>
      </c>
      <c r="B1016" s="376">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6">
        <v>8</v>
      </c>
      <c r="B1017" s="376">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6">
        <v>9</v>
      </c>
      <c r="B1018" s="376">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6">
        <v>10</v>
      </c>
      <c r="B1019" s="376">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6">
        <v>11</v>
      </c>
      <c r="B1020" s="376">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6">
        <v>12</v>
      </c>
      <c r="B1021" s="376">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6">
        <v>13</v>
      </c>
      <c r="B1022" s="376">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6">
        <v>14</v>
      </c>
      <c r="B1023" s="376">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6">
        <v>15</v>
      </c>
      <c r="B1024" s="376">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6">
        <v>16</v>
      </c>
      <c r="B1025" s="376">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6">
        <v>17</v>
      </c>
      <c r="B1026" s="376">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6">
        <v>18</v>
      </c>
      <c r="B1027" s="376">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6">
        <v>19</v>
      </c>
      <c r="B1028" s="376">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6">
        <v>20</v>
      </c>
      <c r="B1029" s="376">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6">
        <v>21</v>
      </c>
      <c r="B1030" s="376">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6">
        <v>22</v>
      </c>
      <c r="B1031" s="376">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6">
        <v>23</v>
      </c>
      <c r="B1032" s="376">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6">
        <v>24</v>
      </c>
      <c r="B1033" s="376">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6">
        <v>25</v>
      </c>
      <c r="B1034" s="376">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6">
        <v>26</v>
      </c>
      <c r="B1035" s="376">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6">
        <v>27</v>
      </c>
      <c r="B1036" s="376">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6">
        <v>28</v>
      </c>
      <c r="B1037" s="376">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6">
        <v>29</v>
      </c>
      <c r="B1038" s="376">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6">
        <v>30</v>
      </c>
      <c r="B1039" s="376">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0"/>
      <c r="B1042" s="360"/>
      <c r="C1042" s="360" t="s">
        <v>26</v>
      </c>
      <c r="D1042" s="360"/>
      <c r="E1042" s="360"/>
      <c r="F1042" s="360"/>
      <c r="G1042" s="360"/>
      <c r="H1042" s="360"/>
      <c r="I1042" s="360"/>
      <c r="J1042" s="152" t="s">
        <v>295</v>
      </c>
      <c r="K1042" s="361"/>
      <c r="L1042" s="361"/>
      <c r="M1042" s="361"/>
      <c r="N1042" s="361"/>
      <c r="O1042" s="361"/>
      <c r="P1042" s="247" t="s">
        <v>243</v>
      </c>
      <c r="Q1042" s="247"/>
      <c r="R1042" s="247"/>
      <c r="S1042" s="247"/>
      <c r="T1042" s="247"/>
      <c r="U1042" s="247"/>
      <c r="V1042" s="247"/>
      <c r="W1042" s="247"/>
      <c r="X1042" s="247"/>
      <c r="Y1042" s="362" t="s">
        <v>293</v>
      </c>
      <c r="Z1042" s="363"/>
      <c r="AA1042" s="363"/>
      <c r="AB1042" s="363"/>
      <c r="AC1042" s="152" t="s">
        <v>332</v>
      </c>
      <c r="AD1042" s="152"/>
      <c r="AE1042" s="152"/>
      <c r="AF1042" s="152"/>
      <c r="AG1042" s="152"/>
      <c r="AH1042" s="362" t="s">
        <v>361</v>
      </c>
      <c r="AI1042" s="360"/>
      <c r="AJ1042" s="360"/>
      <c r="AK1042" s="360"/>
      <c r="AL1042" s="360" t="s">
        <v>21</v>
      </c>
      <c r="AM1042" s="360"/>
      <c r="AN1042" s="360"/>
      <c r="AO1042" s="364"/>
      <c r="AP1042" s="365" t="s">
        <v>296</v>
      </c>
      <c r="AQ1042" s="365"/>
      <c r="AR1042" s="365"/>
      <c r="AS1042" s="365"/>
      <c r="AT1042" s="365"/>
      <c r="AU1042" s="365"/>
      <c r="AV1042" s="365"/>
      <c r="AW1042" s="365"/>
      <c r="AX1042" s="365"/>
      <c r="AY1042">
        <f t="shared" ref="AY1042:AY1043" si="123">$AY$1040</f>
        <v>1</v>
      </c>
    </row>
    <row r="1043" spans="1:51" ht="30" customHeight="1" x14ac:dyDescent="0.15">
      <c r="A1043" s="376">
        <v>1</v>
      </c>
      <c r="B1043" s="376">
        <v>1</v>
      </c>
      <c r="C1043" s="358" t="s">
        <v>759</v>
      </c>
      <c r="D1043" s="343"/>
      <c r="E1043" s="343"/>
      <c r="F1043" s="343"/>
      <c r="G1043" s="343"/>
      <c r="H1043" s="343"/>
      <c r="I1043" s="343"/>
      <c r="J1043" s="344">
        <v>1010001067359</v>
      </c>
      <c r="K1043" s="345"/>
      <c r="L1043" s="345"/>
      <c r="M1043" s="345"/>
      <c r="N1043" s="345"/>
      <c r="O1043" s="345"/>
      <c r="P1043" s="366" t="s">
        <v>755</v>
      </c>
      <c r="Q1043" s="367"/>
      <c r="R1043" s="367"/>
      <c r="S1043" s="367"/>
      <c r="T1043" s="367"/>
      <c r="U1043" s="367"/>
      <c r="V1043" s="367"/>
      <c r="W1043" s="367"/>
      <c r="X1043" s="368"/>
      <c r="Y1043" s="347"/>
      <c r="Z1043" s="348"/>
      <c r="AA1043" s="348"/>
      <c r="AB1043" s="349"/>
      <c r="AC1043" s="350" t="s">
        <v>373</v>
      </c>
      <c r="AD1043" s="351"/>
      <c r="AE1043" s="351"/>
      <c r="AF1043" s="351"/>
      <c r="AG1043" s="351"/>
      <c r="AH1043" s="369" t="s">
        <v>752</v>
      </c>
      <c r="AI1043" s="370"/>
      <c r="AJ1043" s="370"/>
      <c r="AK1043" s="370"/>
      <c r="AL1043" s="354" t="s">
        <v>752</v>
      </c>
      <c r="AM1043" s="355"/>
      <c r="AN1043" s="355"/>
      <c r="AO1043" s="356"/>
      <c r="AP1043" s="357"/>
      <c r="AQ1043" s="357"/>
      <c r="AR1043" s="357"/>
      <c r="AS1043" s="357"/>
      <c r="AT1043" s="357"/>
      <c r="AU1043" s="357"/>
      <c r="AV1043" s="357"/>
      <c r="AW1043" s="357"/>
      <c r="AX1043" s="357"/>
      <c r="AY1043">
        <f t="shared" si="123"/>
        <v>1</v>
      </c>
    </row>
    <row r="1044" spans="1:51" ht="30" hidden="1" customHeight="1" x14ac:dyDescent="0.15">
      <c r="A1044" s="376">
        <v>2</v>
      </c>
      <c r="B1044" s="376">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9"/>
      <c r="AI1044" s="370"/>
      <c r="AJ1044" s="370"/>
      <c r="AK1044" s="370"/>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6">
        <v>3</v>
      </c>
      <c r="B1045" s="376">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6">
        <v>4</v>
      </c>
      <c r="B1046" s="376">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6">
        <v>5</v>
      </c>
      <c r="B1047" s="376">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6">
        <v>6</v>
      </c>
      <c r="B1048" s="376">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6">
        <v>7</v>
      </c>
      <c r="B1049" s="376">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6">
        <v>8</v>
      </c>
      <c r="B1050" s="376">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6">
        <v>9</v>
      </c>
      <c r="B1051" s="376">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6">
        <v>10</v>
      </c>
      <c r="B1052" s="376">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6">
        <v>11</v>
      </c>
      <c r="B1053" s="376">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6">
        <v>12</v>
      </c>
      <c r="B1054" s="376">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6">
        <v>13</v>
      </c>
      <c r="B1055" s="376">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6">
        <v>14</v>
      </c>
      <c r="B1056" s="376">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6">
        <v>15</v>
      </c>
      <c r="B1057" s="376">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6">
        <v>16</v>
      </c>
      <c r="B1058" s="376">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6">
        <v>17</v>
      </c>
      <c r="B1059" s="376">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6">
        <v>18</v>
      </c>
      <c r="B1060" s="376">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6">
        <v>19</v>
      </c>
      <c r="B1061" s="376">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6">
        <v>20</v>
      </c>
      <c r="B1062" s="376">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6">
        <v>21</v>
      </c>
      <c r="B1063" s="376">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6">
        <v>22</v>
      </c>
      <c r="B1064" s="376">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6">
        <v>23</v>
      </c>
      <c r="B1065" s="376">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6">
        <v>24</v>
      </c>
      <c r="B1066" s="376">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6">
        <v>25</v>
      </c>
      <c r="B1067" s="376">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6">
        <v>26</v>
      </c>
      <c r="B1068" s="376">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6">
        <v>27</v>
      </c>
      <c r="B1069" s="376">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6">
        <v>28</v>
      </c>
      <c r="B1070" s="376">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6">
        <v>29</v>
      </c>
      <c r="B1071" s="376">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6">
        <v>30</v>
      </c>
      <c r="B1072" s="376">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0"/>
      <c r="B1075" s="360"/>
      <c r="C1075" s="360" t="s">
        <v>26</v>
      </c>
      <c r="D1075" s="360"/>
      <c r="E1075" s="360"/>
      <c r="F1075" s="360"/>
      <c r="G1075" s="360"/>
      <c r="H1075" s="360"/>
      <c r="I1075" s="360"/>
      <c r="J1075" s="152" t="s">
        <v>295</v>
      </c>
      <c r="K1075" s="361"/>
      <c r="L1075" s="361"/>
      <c r="M1075" s="361"/>
      <c r="N1075" s="361"/>
      <c r="O1075" s="361"/>
      <c r="P1075" s="247" t="s">
        <v>243</v>
      </c>
      <c r="Q1075" s="247"/>
      <c r="R1075" s="247"/>
      <c r="S1075" s="247"/>
      <c r="T1075" s="247"/>
      <c r="U1075" s="247"/>
      <c r="V1075" s="247"/>
      <c r="W1075" s="247"/>
      <c r="X1075" s="247"/>
      <c r="Y1075" s="362" t="s">
        <v>293</v>
      </c>
      <c r="Z1075" s="363"/>
      <c r="AA1075" s="363"/>
      <c r="AB1075" s="363"/>
      <c r="AC1075" s="152" t="s">
        <v>332</v>
      </c>
      <c r="AD1075" s="152"/>
      <c r="AE1075" s="152"/>
      <c r="AF1075" s="152"/>
      <c r="AG1075" s="152"/>
      <c r="AH1075" s="362" t="s">
        <v>361</v>
      </c>
      <c r="AI1075" s="360"/>
      <c r="AJ1075" s="360"/>
      <c r="AK1075" s="360"/>
      <c r="AL1075" s="360" t="s">
        <v>21</v>
      </c>
      <c r="AM1075" s="360"/>
      <c r="AN1075" s="360"/>
      <c r="AO1075" s="364"/>
      <c r="AP1075" s="365" t="s">
        <v>296</v>
      </c>
      <c r="AQ1075" s="365"/>
      <c r="AR1075" s="365"/>
      <c r="AS1075" s="365"/>
      <c r="AT1075" s="365"/>
      <c r="AU1075" s="365"/>
      <c r="AV1075" s="365"/>
      <c r="AW1075" s="365"/>
      <c r="AX1075" s="365"/>
      <c r="AY1075">
        <f t="shared" ref="AY1075:AY1076" si="124">$AY$1073</f>
        <v>1</v>
      </c>
    </row>
    <row r="1076" spans="1:51" ht="30" customHeight="1" x14ac:dyDescent="0.15">
      <c r="A1076" s="376">
        <v>1</v>
      </c>
      <c r="B1076" s="376">
        <v>1</v>
      </c>
      <c r="C1076" s="358" t="s">
        <v>779</v>
      </c>
      <c r="D1076" s="343"/>
      <c r="E1076" s="343"/>
      <c r="F1076" s="343"/>
      <c r="G1076" s="343"/>
      <c r="H1076" s="343"/>
      <c r="I1076" s="343"/>
      <c r="J1076" s="344">
        <v>1011001015010</v>
      </c>
      <c r="K1076" s="345"/>
      <c r="L1076" s="345"/>
      <c r="M1076" s="345"/>
      <c r="N1076" s="345"/>
      <c r="O1076" s="345"/>
      <c r="P1076" s="366" t="s">
        <v>755</v>
      </c>
      <c r="Q1076" s="367"/>
      <c r="R1076" s="367"/>
      <c r="S1076" s="367"/>
      <c r="T1076" s="367"/>
      <c r="U1076" s="367"/>
      <c r="V1076" s="367"/>
      <c r="W1076" s="367"/>
      <c r="X1076" s="368"/>
      <c r="Y1076" s="347"/>
      <c r="Z1076" s="348"/>
      <c r="AA1076" s="348"/>
      <c r="AB1076" s="349"/>
      <c r="AC1076" s="350" t="s">
        <v>373</v>
      </c>
      <c r="AD1076" s="351"/>
      <c r="AE1076" s="351"/>
      <c r="AF1076" s="351"/>
      <c r="AG1076" s="351"/>
      <c r="AH1076" s="369" t="s">
        <v>752</v>
      </c>
      <c r="AI1076" s="370"/>
      <c r="AJ1076" s="370"/>
      <c r="AK1076" s="370"/>
      <c r="AL1076" s="354" t="s">
        <v>752</v>
      </c>
      <c r="AM1076" s="355"/>
      <c r="AN1076" s="355"/>
      <c r="AO1076" s="356"/>
      <c r="AP1076" s="357"/>
      <c r="AQ1076" s="357"/>
      <c r="AR1076" s="357"/>
      <c r="AS1076" s="357"/>
      <c r="AT1076" s="357"/>
      <c r="AU1076" s="357"/>
      <c r="AV1076" s="357"/>
      <c r="AW1076" s="357"/>
      <c r="AX1076" s="357"/>
      <c r="AY1076">
        <f t="shared" si="124"/>
        <v>1</v>
      </c>
    </row>
    <row r="1077" spans="1:51" ht="30" hidden="1" customHeight="1" x14ac:dyDescent="0.15">
      <c r="A1077" s="376">
        <v>2</v>
      </c>
      <c r="B1077" s="376">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9"/>
      <c r="AI1077" s="370"/>
      <c r="AJ1077" s="370"/>
      <c r="AK1077" s="370"/>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6">
        <v>3</v>
      </c>
      <c r="B1078" s="376">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6">
        <v>4</v>
      </c>
      <c r="B1079" s="376">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6">
        <v>5</v>
      </c>
      <c r="B1080" s="376">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6">
        <v>6</v>
      </c>
      <c r="B1081" s="376">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6">
        <v>7</v>
      </c>
      <c r="B1082" s="376">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6">
        <v>8</v>
      </c>
      <c r="B1083" s="376">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6">
        <v>9</v>
      </c>
      <c r="B1084" s="376">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6">
        <v>10</v>
      </c>
      <c r="B1085" s="376">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6">
        <v>11</v>
      </c>
      <c r="B1086" s="376">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6">
        <v>12</v>
      </c>
      <c r="B1087" s="376">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6">
        <v>13</v>
      </c>
      <c r="B1088" s="376">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6">
        <v>14</v>
      </c>
      <c r="B1089" s="376">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6">
        <v>15</v>
      </c>
      <c r="B1090" s="376">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6">
        <v>16</v>
      </c>
      <c r="B1091" s="376">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6">
        <v>17</v>
      </c>
      <c r="B1092" s="376">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6">
        <v>18</v>
      </c>
      <c r="B1093" s="376">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6">
        <v>19</v>
      </c>
      <c r="B1094" s="376">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6">
        <v>20</v>
      </c>
      <c r="B1095" s="376">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6">
        <v>21</v>
      </c>
      <c r="B1096" s="376">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6">
        <v>22</v>
      </c>
      <c r="B1097" s="376">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6">
        <v>23</v>
      </c>
      <c r="B1098" s="376">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6">
        <v>24</v>
      </c>
      <c r="B1099" s="376">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6">
        <v>25</v>
      </c>
      <c r="B1100" s="376">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6">
        <v>26</v>
      </c>
      <c r="B1101" s="376">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6">
        <v>27</v>
      </c>
      <c r="B1102" s="376">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6">
        <v>28</v>
      </c>
      <c r="B1103" s="376">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6">
        <v>29</v>
      </c>
      <c r="B1104" s="376">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6">
        <v>30</v>
      </c>
      <c r="B1105" s="376">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7" t="s">
        <v>323</v>
      </c>
      <c r="B1106" s="378"/>
      <c r="C1106" s="378"/>
      <c r="D1106" s="378"/>
      <c r="E1106" s="378"/>
      <c r="F1106" s="378"/>
      <c r="G1106" s="378"/>
      <c r="H1106" s="378"/>
      <c r="I1106" s="378"/>
      <c r="J1106" s="378"/>
      <c r="K1106" s="378"/>
      <c r="L1106" s="378"/>
      <c r="M1106" s="378"/>
      <c r="N1106" s="378"/>
      <c r="O1106" s="378"/>
      <c r="P1106" s="378"/>
      <c r="Q1106" s="378"/>
      <c r="R1106" s="378"/>
      <c r="S1106" s="378"/>
      <c r="T1106" s="378"/>
      <c r="U1106" s="378"/>
      <c r="V1106" s="378"/>
      <c r="W1106" s="378"/>
      <c r="X1106" s="378"/>
      <c r="Y1106" s="378"/>
      <c r="Z1106" s="378"/>
      <c r="AA1106" s="378"/>
      <c r="AB1106" s="378"/>
      <c r="AC1106" s="378"/>
      <c r="AD1106" s="378"/>
      <c r="AE1106" s="378"/>
      <c r="AF1106" s="378"/>
      <c r="AG1106" s="378"/>
      <c r="AH1106" s="378"/>
      <c r="AI1106" s="378"/>
      <c r="AJ1106" s="378"/>
      <c r="AK1106" s="379"/>
      <c r="AL1106" s="277" t="s">
        <v>338</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6"/>
      <c r="B1109" s="376"/>
      <c r="C1109" s="152" t="s">
        <v>262</v>
      </c>
      <c r="D1109" s="380"/>
      <c r="E1109" s="152" t="s">
        <v>261</v>
      </c>
      <c r="F1109" s="380"/>
      <c r="G1109" s="380"/>
      <c r="H1109" s="380"/>
      <c r="I1109" s="380"/>
      <c r="J1109" s="152" t="s">
        <v>295</v>
      </c>
      <c r="K1109" s="152"/>
      <c r="L1109" s="152"/>
      <c r="M1109" s="152"/>
      <c r="N1109" s="152"/>
      <c r="O1109" s="152"/>
      <c r="P1109" s="362" t="s">
        <v>27</v>
      </c>
      <c r="Q1109" s="362"/>
      <c r="R1109" s="362"/>
      <c r="S1109" s="362"/>
      <c r="T1109" s="362"/>
      <c r="U1109" s="362"/>
      <c r="V1109" s="362"/>
      <c r="W1109" s="362"/>
      <c r="X1109" s="362"/>
      <c r="Y1109" s="152" t="s">
        <v>297</v>
      </c>
      <c r="Z1109" s="380"/>
      <c r="AA1109" s="380"/>
      <c r="AB1109" s="380"/>
      <c r="AC1109" s="152" t="s">
        <v>244</v>
      </c>
      <c r="AD1109" s="152"/>
      <c r="AE1109" s="152"/>
      <c r="AF1109" s="152"/>
      <c r="AG1109" s="152"/>
      <c r="AH1109" s="362" t="s">
        <v>257</v>
      </c>
      <c r="AI1109" s="363"/>
      <c r="AJ1109" s="363"/>
      <c r="AK1109" s="363"/>
      <c r="AL1109" s="363" t="s">
        <v>21</v>
      </c>
      <c r="AM1109" s="363"/>
      <c r="AN1109" s="363"/>
      <c r="AO1109" s="381"/>
      <c r="AP1109" s="365" t="s">
        <v>324</v>
      </c>
      <c r="AQ1109" s="365"/>
      <c r="AR1109" s="365"/>
      <c r="AS1109" s="365"/>
      <c r="AT1109" s="365"/>
      <c r="AU1109" s="365"/>
      <c r="AV1109" s="365"/>
      <c r="AW1109" s="365"/>
      <c r="AX1109" s="365"/>
    </row>
    <row r="1110" spans="1:51" ht="30" customHeight="1" x14ac:dyDescent="0.15">
      <c r="A1110" s="376">
        <v>1</v>
      </c>
      <c r="B1110" s="376">
        <v>1</v>
      </c>
      <c r="C1110" s="374"/>
      <c r="D1110" s="374"/>
      <c r="E1110" s="150" t="s">
        <v>752</v>
      </c>
      <c r="F1110" s="375"/>
      <c r="G1110" s="375"/>
      <c r="H1110" s="375"/>
      <c r="I1110" s="375"/>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t="s">
        <v>752</v>
      </c>
      <c r="AI1110" s="353"/>
      <c r="AJ1110" s="353"/>
      <c r="AK1110" s="353"/>
      <c r="AL1110" s="354" t="s">
        <v>752</v>
      </c>
      <c r="AM1110" s="355"/>
      <c r="AN1110" s="355"/>
      <c r="AO1110" s="356"/>
      <c r="AP1110" s="357" t="s">
        <v>752</v>
      </c>
      <c r="AQ1110" s="357"/>
      <c r="AR1110" s="357"/>
      <c r="AS1110" s="357"/>
      <c r="AT1110" s="357"/>
      <c r="AU1110" s="357"/>
      <c r="AV1110" s="357"/>
      <c r="AW1110" s="357"/>
      <c r="AX1110" s="357"/>
    </row>
    <row r="1111" spans="1:51" ht="30" hidden="1" customHeight="1" x14ac:dyDescent="0.15">
      <c r="A1111" s="376">
        <v>2</v>
      </c>
      <c r="B1111" s="376">
        <v>1</v>
      </c>
      <c r="C1111" s="374"/>
      <c r="D1111" s="374"/>
      <c r="E1111" s="375"/>
      <c r="F1111" s="375"/>
      <c r="G1111" s="375"/>
      <c r="H1111" s="375"/>
      <c r="I1111" s="375"/>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6">
        <v>3</v>
      </c>
      <c r="B1112" s="376">
        <v>1</v>
      </c>
      <c r="C1112" s="374"/>
      <c r="D1112" s="374"/>
      <c r="E1112" s="375"/>
      <c r="F1112" s="375"/>
      <c r="G1112" s="375"/>
      <c r="H1112" s="375"/>
      <c r="I1112" s="375"/>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6">
        <v>4</v>
      </c>
      <c r="B1113" s="376">
        <v>1</v>
      </c>
      <c r="C1113" s="374"/>
      <c r="D1113" s="374"/>
      <c r="E1113" s="375"/>
      <c r="F1113" s="375"/>
      <c r="G1113" s="375"/>
      <c r="H1113" s="375"/>
      <c r="I1113" s="375"/>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6">
        <v>5</v>
      </c>
      <c r="B1114" s="376">
        <v>1</v>
      </c>
      <c r="C1114" s="374"/>
      <c r="D1114" s="374"/>
      <c r="E1114" s="375"/>
      <c r="F1114" s="375"/>
      <c r="G1114" s="375"/>
      <c r="H1114" s="375"/>
      <c r="I1114" s="375"/>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6">
        <v>6</v>
      </c>
      <c r="B1115" s="376">
        <v>1</v>
      </c>
      <c r="C1115" s="374"/>
      <c r="D1115" s="374"/>
      <c r="E1115" s="375"/>
      <c r="F1115" s="375"/>
      <c r="G1115" s="375"/>
      <c r="H1115" s="375"/>
      <c r="I1115" s="375"/>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6">
        <v>7</v>
      </c>
      <c r="B1116" s="376">
        <v>1</v>
      </c>
      <c r="C1116" s="374"/>
      <c r="D1116" s="374"/>
      <c r="E1116" s="375"/>
      <c r="F1116" s="375"/>
      <c r="G1116" s="375"/>
      <c r="H1116" s="375"/>
      <c r="I1116" s="375"/>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6">
        <v>8</v>
      </c>
      <c r="B1117" s="376">
        <v>1</v>
      </c>
      <c r="C1117" s="374"/>
      <c r="D1117" s="374"/>
      <c r="E1117" s="375"/>
      <c r="F1117" s="375"/>
      <c r="G1117" s="375"/>
      <c r="H1117" s="375"/>
      <c r="I1117" s="375"/>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6">
        <v>9</v>
      </c>
      <c r="B1118" s="376">
        <v>1</v>
      </c>
      <c r="C1118" s="374"/>
      <c r="D1118" s="374"/>
      <c r="E1118" s="375"/>
      <c r="F1118" s="375"/>
      <c r="G1118" s="375"/>
      <c r="H1118" s="375"/>
      <c r="I1118" s="375"/>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6">
        <v>10</v>
      </c>
      <c r="B1119" s="376">
        <v>1</v>
      </c>
      <c r="C1119" s="374"/>
      <c r="D1119" s="374"/>
      <c r="E1119" s="375"/>
      <c r="F1119" s="375"/>
      <c r="G1119" s="375"/>
      <c r="H1119" s="375"/>
      <c r="I1119" s="375"/>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6">
        <v>11</v>
      </c>
      <c r="B1120" s="376">
        <v>1</v>
      </c>
      <c r="C1120" s="374"/>
      <c r="D1120" s="374"/>
      <c r="E1120" s="375"/>
      <c r="F1120" s="375"/>
      <c r="G1120" s="375"/>
      <c r="H1120" s="375"/>
      <c r="I1120" s="375"/>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6">
        <v>12</v>
      </c>
      <c r="B1121" s="376">
        <v>1</v>
      </c>
      <c r="C1121" s="374"/>
      <c r="D1121" s="374"/>
      <c r="E1121" s="375"/>
      <c r="F1121" s="375"/>
      <c r="G1121" s="375"/>
      <c r="H1121" s="375"/>
      <c r="I1121" s="375"/>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6">
        <v>13</v>
      </c>
      <c r="B1122" s="376">
        <v>1</v>
      </c>
      <c r="C1122" s="374"/>
      <c r="D1122" s="374"/>
      <c r="E1122" s="375"/>
      <c r="F1122" s="375"/>
      <c r="G1122" s="375"/>
      <c r="H1122" s="375"/>
      <c r="I1122" s="375"/>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6">
        <v>14</v>
      </c>
      <c r="B1123" s="376">
        <v>1</v>
      </c>
      <c r="C1123" s="374"/>
      <c r="D1123" s="374"/>
      <c r="E1123" s="375"/>
      <c r="F1123" s="375"/>
      <c r="G1123" s="375"/>
      <c r="H1123" s="375"/>
      <c r="I1123" s="375"/>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6">
        <v>15</v>
      </c>
      <c r="B1124" s="376">
        <v>1</v>
      </c>
      <c r="C1124" s="374"/>
      <c r="D1124" s="374"/>
      <c r="E1124" s="375"/>
      <c r="F1124" s="375"/>
      <c r="G1124" s="375"/>
      <c r="H1124" s="375"/>
      <c r="I1124" s="375"/>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6">
        <v>16</v>
      </c>
      <c r="B1125" s="376">
        <v>1</v>
      </c>
      <c r="C1125" s="374"/>
      <c r="D1125" s="374"/>
      <c r="E1125" s="375"/>
      <c r="F1125" s="375"/>
      <c r="G1125" s="375"/>
      <c r="H1125" s="375"/>
      <c r="I1125" s="375"/>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6">
        <v>17</v>
      </c>
      <c r="B1126" s="376">
        <v>1</v>
      </c>
      <c r="C1126" s="374"/>
      <c r="D1126" s="374"/>
      <c r="E1126" s="375"/>
      <c r="F1126" s="375"/>
      <c r="G1126" s="375"/>
      <c r="H1126" s="375"/>
      <c r="I1126" s="375"/>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6">
        <v>18</v>
      </c>
      <c r="B1127" s="376">
        <v>1</v>
      </c>
      <c r="C1127" s="374"/>
      <c r="D1127" s="374"/>
      <c r="E1127" s="150"/>
      <c r="F1127" s="375"/>
      <c r="G1127" s="375"/>
      <c r="H1127" s="375"/>
      <c r="I1127" s="375"/>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6">
        <v>19</v>
      </c>
      <c r="B1128" s="376">
        <v>1</v>
      </c>
      <c r="C1128" s="374"/>
      <c r="D1128" s="374"/>
      <c r="E1128" s="375"/>
      <c r="F1128" s="375"/>
      <c r="G1128" s="375"/>
      <c r="H1128" s="375"/>
      <c r="I1128" s="375"/>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6">
        <v>20</v>
      </c>
      <c r="B1129" s="376">
        <v>1</v>
      </c>
      <c r="C1129" s="374"/>
      <c r="D1129" s="374"/>
      <c r="E1129" s="375"/>
      <c r="F1129" s="375"/>
      <c r="G1129" s="375"/>
      <c r="H1129" s="375"/>
      <c r="I1129" s="375"/>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6">
        <v>21</v>
      </c>
      <c r="B1130" s="376">
        <v>1</v>
      </c>
      <c r="C1130" s="374"/>
      <c r="D1130" s="374"/>
      <c r="E1130" s="375"/>
      <c r="F1130" s="375"/>
      <c r="G1130" s="375"/>
      <c r="H1130" s="375"/>
      <c r="I1130" s="375"/>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6">
        <v>22</v>
      </c>
      <c r="B1131" s="376">
        <v>1</v>
      </c>
      <c r="C1131" s="374"/>
      <c r="D1131" s="374"/>
      <c r="E1131" s="375"/>
      <c r="F1131" s="375"/>
      <c r="G1131" s="375"/>
      <c r="H1131" s="375"/>
      <c r="I1131" s="375"/>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6">
        <v>23</v>
      </c>
      <c r="B1132" s="376">
        <v>1</v>
      </c>
      <c r="C1132" s="374"/>
      <c r="D1132" s="374"/>
      <c r="E1132" s="375"/>
      <c r="F1132" s="375"/>
      <c r="G1132" s="375"/>
      <c r="H1132" s="375"/>
      <c r="I1132" s="375"/>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6">
        <v>24</v>
      </c>
      <c r="B1133" s="376">
        <v>1</v>
      </c>
      <c r="C1133" s="374"/>
      <c r="D1133" s="374"/>
      <c r="E1133" s="375"/>
      <c r="F1133" s="375"/>
      <c r="G1133" s="375"/>
      <c r="H1133" s="375"/>
      <c r="I1133" s="375"/>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6">
        <v>25</v>
      </c>
      <c r="B1134" s="376">
        <v>1</v>
      </c>
      <c r="C1134" s="374"/>
      <c r="D1134" s="374"/>
      <c r="E1134" s="375"/>
      <c r="F1134" s="375"/>
      <c r="G1134" s="375"/>
      <c r="H1134" s="375"/>
      <c r="I1134" s="375"/>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6">
        <v>26</v>
      </c>
      <c r="B1135" s="376">
        <v>1</v>
      </c>
      <c r="C1135" s="374"/>
      <c r="D1135" s="374"/>
      <c r="E1135" s="375"/>
      <c r="F1135" s="375"/>
      <c r="G1135" s="375"/>
      <c r="H1135" s="375"/>
      <c r="I1135" s="375"/>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6">
        <v>27</v>
      </c>
      <c r="B1136" s="376">
        <v>1</v>
      </c>
      <c r="C1136" s="374"/>
      <c r="D1136" s="374"/>
      <c r="E1136" s="375"/>
      <c r="F1136" s="375"/>
      <c r="G1136" s="375"/>
      <c r="H1136" s="375"/>
      <c r="I1136" s="375"/>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6">
        <v>28</v>
      </c>
      <c r="B1137" s="376">
        <v>1</v>
      </c>
      <c r="C1137" s="374"/>
      <c r="D1137" s="374"/>
      <c r="E1137" s="375"/>
      <c r="F1137" s="375"/>
      <c r="G1137" s="375"/>
      <c r="H1137" s="375"/>
      <c r="I1137" s="375"/>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6">
        <v>29</v>
      </c>
      <c r="B1138" s="376">
        <v>1</v>
      </c>
      <c r="C1138" s="374"/>
      <c r="D1138" s="374"/>
      <c r="E1138" s="375"/>
      <c r="F1138" s="375"/>
      <c r="G1138" s="375"/>
      <c r="H1138" s="375"/>
      <c r="I1138" s="375"/>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6">
        <v>30</v>
      </c>
      <c r="B1139" s="376">
        <v>1</v>
      </c>
      <c r="C1139" s="374"/>
      <c r="D1139" s="374"/>
      <c r="E1139" s="375"/>
      <c r="F1139" s="375"/>
      <c r="G1139" s="375"/>
      <c r="H1139" s="375"/>
      <c r="I1139" s="375"/>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05" priority="14013">
      <formula>IF(RIGHT(TEXT(P14,"0.#"),1)=".",FALSE,TRUE)</formula>
    </cfRule>
    <cfRule type="expression" dxfId="2804" priority="14014">
      <formula>IF(RIGHT(TEXT(P14,"0.#"),1)=".",TRUE,FALSE)</formula>
    </cfRule>
  </conditionalFormatting>
  <conditionalFormatting sqref="AE32">
    <cfRule type="expression" dxfId="2803" priority="14003">
      <formula>IF(RIGHT(TEXT(AE32,"0.#"),1)=".",FALSE,TRUE)</formula>
    </cfRule>
    <cfRule type="expression" dxfId="2802" priority="14004">
      <formula>IF(RIGHT(TEXT(AE32,"0.#"),1)=".",TRUE,FALSE)</formula>
    </cfRule>
  </conditionalFormatting>
  <conditionalFormatting sqref="P18:AX18">
    <cfRule type="expression" dxfId="2801" priority="13889">
      <formula>IF(RIGHT(TEXT(P18,"0.#"),1)=".",FALSE,TRUE)</formula>
    </cfRule>
    <cfRule type="expression" dxfId="2800" priority="13890">
      <formula>IF(RIGHT(TEXT(P18,"0.#"),1)=".",TRUE,FALSE)</formula>
    </cfRule>
  </conditionalFormatting>
  <conditionalFormatting sqref="Y790">
    <cfRule type="expression" dxfId="2799" priority="13885">
      <formula>IF(RIGHT(TEXT(Y790,"0.#"),1)=".",FALSE,TRUE)</formula>
    </cfRule>
    <cfRule type="expression" dxfId="2798" priority="13886">
      <formula>IF(RIGHT(TEXT(Y790,"0.#"),1)=".",TRUE,FALSE)</formula>
    </cfRule>
  </conditionalFormatting>
  <conditionalFormatting sqref="Y799">
    <cfRule type="expression" dxfId="2797" priority="13881">
      <formula>IF(RIGHT(TEXT(Y799,"0.#"),1)=".",FALSE,TRUE)</formula>
    </cfRule>
    <cfRule type="expression" dxfId="2796" priority="13882">
      <formula>IF(RIGHT(TEXT(Y799,"0.#"),1)=".",TRUE,FALSE)</formula>
    </cfRule>
  </conditionalFormatting>
  <conditionalFormatting sqref="Y830:Y837 Y828 Y817:Y824 Y815 Y804:Y811 Y802">
    <cfRule type="expression" dxfId="2795" priority="13663">
      <formula>IF(RIGHT(TEXT(Y802,"0.#"),1)=".",FALSE,TRUE)</formula>
    </cfRule>
    <cfRule type="expression" dxfId="2794" priority="13664">
      <formula>IF(RIGHT(TEXT(Y802,"0.#"),1)=".",TRUE,FALSE)</formula>
    </cfRule>
  </conditionalFormatting>
  <conditionalFormatting sqref="P13:AQ13 P15:AQ17">
    <cfRule type="expression" dxfId="2793" priority="13711">
      <formula>IF(RIGHT(TEXT(P13,"0.#"),1)=".",FALSE,TRUE)</formula>
    </cfRule>
    <cfRule type="expression" dxfId="2792" priority="13712">
      <formula>IF(RIGHT(TEXT(P13,"0.#"),1)=".",TRUE,FALSE)</formula>
    </cfRule>
  </conditionalFormatting>
  <conditionalFormatting sqref="P19:AJ19">
    <cfRule type="expression" dxfId="2791" priority="13709">
      <formula>IF(RIGHT(TEXT(P19,"0.#"),1)=".",FALSE,TRUE)</formula>
    </cfRule>
    <cfRule type="expression" dxfId="2790" priority="13710">
      <formula>IF(RIGHT(TEXT(P19,"0.#"),1)=".",TRUE,FALSE)</formula>
    </cfRule>
  </conditionalFormatting>
  <conditionalFormatting sqref="AE101 AQ101">
    <cfRule type="expression" dxfId="2789" priority="13701">
      <formula>IF(RIGHT(TEXT(AE101,"0.#"),1)=".",FALSE,TRUE)</formula>
    </cfRule>
    <cfRule type="expression" dxfId="2788" priority="13702">
      <formula>IF(RIGHT(TEXT(AE101,"0.#"),1)=".",TRUE,FALSE)</formula>
    </cfRule>
  </conditionalFormatting>
  <conditionalFormatting sqref="Y791:Y798 Y789">
    <cfRule type="expression" dxfId="2787" priority="13687">
      <formula>IF(RIGHT(TEXT(Y789,"0.#"),1)=".",FALSE,TRUE)</formula>
    </cfRule>
    <cfRule type="expression" dxfId="2786" priority="13688">
      <formula>IF(RIGHT(TEXT(Y789,"0.#"),1)=".",TRUE,FALSE)</formula>
    </cfRule>
  </conditionalFormatting>
  <conditionalFormatting sqref="AU790">
    <cfRule type="expression" dxfId="2785" priority="13685">
      <formula>IF(RIGHT(TEXT(AU790,"0.#"),1)=".",FALSE,TRUE)</formula>
    </cfRule>
    <cfRule type="expression" dxfId="2784" priority="13686">
      <formula>IF(RIGHT(TEXT(AU790,"0.#"),1)=".",TRUE,FALSE)</formula>
    </cfRule>
  </conditionalFormatting>
  <conditionalFormatting sqref="AU799">
    <cfRule type="expression" dxfId="2783" priority="13683">
      <formula>IF(RIGHT(TEXT(AU799,"0.#"),1)=".",FALSE,TRUE)</formula>
    </cfRule>
    <cfRule type="expression" dxfId="2782" priority="13684">
      <formula>IF(RIGHT(TEXT(AU799,"0.#"),1)=".",TRUE,FALSE)</formula>
    </cfRule>
  </conditionalFormatting>
  <conditionalFormatting sqref="AU791:AU798 AU789">
    <cfRule type="expression" dxfId="2781" priority="13681">
      <formula>IF(RIGHT(TEXT(AU789,"0.#"),1)=".",FALSE,TRUE)</formula>
    </cfRule>
    <cfRule type="expression" dxfId="2780" priority="13682">
      <formula>IF(RIGHT(TEXT(AU789,"0.#"),1)=".",TRUE,FALSE)</formula>
    </cfRule>
  </conditionalFormatting>
  <conditionalFormatting sqref="Y829 Y816 Y803">
    <cfRule type="expression" dxfId="2779" priority="13667">
      <formula>IF(RIGHT(TEXT(Y803,"0.#"),1)=".",FALSE,TRUE)</formula>
    </cfRule>
    <cfRule type="expression" dxfId="2778" priority="13668">
      <formula>IF(RIGHT(TEXT(Y803,"0.#"),1)=".",TRUE,FALSE)</formula>
    </cfRule>
  </conditionalFormatting>
  <conditionalFormatting sqref="Y838 Y825 Y812">
    <cfRule type="expression" dxfId="2777" priority="13665">
      <formula>IF(RIGHT(TEXT(Y812,"0.#"),1)=".",FALSE,TRUE)</formula>
    </cfRule>
    <cfRule type="expression" dxfId="2776" priority="13666">
      <formula>IF(RIGHT(TEXT(Y812,"0.#"),1)=".",TRUE,FALSE)</formula>
    </cfRule>
  </conditionalFormatting>
  <conditionalFormatting sqref="AU829 AU816 AU803">
    <cfRule type="expression" dxfId="2775" priority="13661">
      <formula>IF(RIGHT(TEXT(AU803,"0.#"),1)=".",FALSE,TRUE)</formula>
    </cfRule>
    <cfRule type="expression" dxfId="2774" priority="13662">
      <formula>IF(RIGHT(TEXT(AU803,"0.#"),1)=".",TRUE,FALSE)</formula>
    </cfRule>
  </conditionalFormatting>
  <conditionalFormatting sqref="AU838 AU825 AU812">
    <cfRule type="expression" dxfId="2773" priority="13659">
      <formula>IF(RIGHT(TEXT(AU812,"0.#"),1)=".",FALSE,TRUE)</formula>
    </cfRule>
    <cfRule type="expression" dxfId="2772" priority="13660">
      <formula>IF(RIGHT(TEXT(AU812,"0.#"),1)=".",TRUE,FALSE)</formula>
    </cfRule>
  </conditionalFormatting>
  <conditionalFormatting sqref="AU830:AU837 AU828 AU817:AU824 AU815 AU804:AU811 AU802">
    <cfRule type="expression" dxfId="2771" priority="13657">
      <formula>IF(RIGHT(TEXT(AU802,"0.#"),1)=".",FALSE,TRUE)</formula>
    </cfRule>
    <cfRule type="expression" dxfId="2770" priority="13658">
      <formula>IF(RIGHT(TEXT(AU802,"0.#"),1)=".",TRUE,FALSE)</formula>
    </cfRule>
  </conditionalFormatting>
  <conditionalFormatting sqref="AM87">
    <cfRule type="expression" dxfId="2769" priority="13311">
      <formula>IF(RIGHT(TEXT(AM87,"0.#"),1)=".",FALSE,TRUE)</formula>
    </cfRule>
    <cfRule type="expression" dxfId="2768" priority="13312">
      <formula>IF(RIGHT(TEXT(AM87,"0.#"),1)=".",TRUE,FALSE)</formula>
    </cfRule>
  </conditionalFormatting>
  <conditionalFormatting sqref="AE55">
    <cfRule type="expression" dxfId="2767" priority="13379">
      <formula>IF(RIGHT(TEXT(AE55,"0.#"),1)=".",FALSE,TRUE)</formula>
    </cfRule>
    <cfRule type="expression" dxfId="2766" priority="13380">
      <formula>IF(RIGHT(TEXT(AE55,"0.#"),1)=".",TRUE,FALSE)</formula>
    </cfRule>
  </conditionalFormatting>
  <conditionalFormatting sqref="AI55">
    <cfRule type="expression" dxfId="2765" priority="13377">
      <formula>IF(RIGHT(TEXT(AI55,"0.#"),1)=".",FALSE,TRUE)</formula>
    </cfRule>
    <cfRule type="expression" dxfId="2764" priority="13378">
      <formula>IF(RIGHT(TEXT(AI55,"0.#"),1)=".",TRUE,FALSE)</formula>
    </cfRule>
  </conditionalFormatting>
  <conditionalFormatting sqref="AM34">
    <cfRule type="expression" dxfId="2763" priority="13457">
      <formula>IF(RIGHT(TEXT(AM34,"0.#"),1)=".",FALSE,TRUE)</formula>
    </cfRule>
    <cfRule type="expression" dxfId="2762" priority="13458">
      <formula>IF(RIGHT(TEXT(AM34,"0.#"),1)=".",TRUE,FALSE)</formula>
    </cfRule>
  </conditionalFormatting>
  <conditionalFormatting sqref="AE33">
    <cfRule type="expression" dxfId="2761" priority="13471">
      <formula>IF(RIGHT(TEXT(AE33,"0.#"),1)=".",FALSE,TRUE)</formula>
    </cfRule>
    <cfRule type="expression" dxfId="2760" priority="13472">
      <formula>IF(RIGHT(TEXT(AE33,"0.#"),1)=".",TRUE,FALSE)</formula>
    </cfRule>
  </conditionalFormatting>
  <conditionalFormatting sqref="AE34">
    <cfRule type="expression" dxfId="2759" priority="13469">
      <formula>IF(RIGHT(TEXT(AE34,"0.#"),1)=".",FALSE,TRUE)</formula>
    </cfRule>
    <cfRule type="expression" dxfId="2758" priority="13470">
      <formula>IF(RIGHT(TEXT(AE34,"0.#"),1)=".",TRUE,FALSE)</formula>
    </cfRule>
  </conditionalFormatting>
  <conditionalFormatting sqref="AI34">
    <cfRule type="expression" dxfId="2757" priority="13467">
      <formula>IF(RIGHT(TEXT(AI34,"0.#"),1)=".",FALSE,TRUE)</formula>
    </cfRule>
    <cfRule type="expression" dxfId="2756" priority="13468">
      <formula>IF(RIGHT(TEXT(AI34,"0.#"),1)=".",TRUE,FALSE)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M33">
    <cfRule type="expression" dxfId="2749" priority="13459">
      <formula>IF(RIGHT(TEXT(AM33,"0.#"),1)=".",FALSE,TRUE)</formula>
    </cfRule>
    <cfRule type="expression" dxfId="2748" priority="13460">
      <formula>IF(RIGHT(TEXT(AM33,"0.#"),1)=".",TRUE,FALSE)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47:AO874">
    <cfRule type="expression" dxfId="2505" priority="6635">
      <formula>IF(AND(AL847&gt;=0, RIGHT(TEXT(AL847,"0.#"),1)&lt;&gt;"."),TRUE,FALSE)</formula>
    </cfRule>
    <cfRule type="expression" dxfId="2504" priority="6636">
      <formula>IF(AND(AL847&gt;=0, RIGHT(TEXT(AL847,"0.#"),1)="."),TRUE,FALSE)</formula>
    </cfRule>
    <cfRule type="expression" dxfId="2503" priority="6637">
      <formula>IF(AND(AL847&lt;0, RIGHT(TEXT(AL847,"0.#"),1)&lt;&gt;"."),TRUE,FALSE)</formula>
    </cfRule>
    <cfRule type="expression" dxfId="2502" priority="6638">
      <formula>IF(AND(AL847&lt;0, RIGHT(TEXT(AL847,"0.#"),1)="."),TRUE,FALSE)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47:Y874">
    <cfRule type="expression" dxfId="2431" priority="2963">
      <formula>IF(RIGHT(TEXT(Y847,"0.#"),1)=".",FALSE,TRUE)</formula>
    </cfRule>
    <cfRule type="expression" dxfId="2430" priority="2964">
      <formula>IF(RIGHT(TEXT(Y847,"0.#"),1)=".",TRUE,FALSE)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10:AO1139">
    <cfRule type="expression" dxfId="2401" priority="2869">
      <formula>IF(AND(AL1110&gt;=0, RIGHT(TEXT(AL1110,"0.#"),1)&lt;&gt;"."),TRUE,FALSE)</formula>
    </cfRule>
    <cfRule type="expression" dxfId="2400" priority="2870">
      <formula>IF(AND(AL1110&gt;=0, RIGHT(TEXT(AL1110,"0.#"),1)="."),TRUE,FALSE)</formula>
    </cfRule>
    <cfRule type="expression" dxfId="2399" priority="2871">
      <formula>IF(AND(AL1110&lt;0, RIGHT(TEXT(AL1110,"0.#"),1)&lt;&gt;"."),TRUE,FALSE)</formula>
    </cfRule>
    <cfRule type="expression" dxfId="2398" priority="2872">
      <formula>IF(AND(AL1110&lt;0, RIGHT(TEXT(AL1110,"0.#"),1)="."),TRUE,FALSE)</formula>
    </cfRule>
  </conditionalFormatting>
  <conditionalFormatting sqref="Y1110:Y1139">
    <cfRule type="expression" dxfId="2397" priority="2867">
      <formula>IF(RIGHT(TEXT(Y1110,"0.#"),1)=".",FALSE,TRUE)</formula>
    </cfRule>
    <cfRule type="expression" dxfId="2396" priority="2868">
      <formula>IF(RIGHT(TEXT(Y1110,"0.#"),1)=".",TRUE,FALSE)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45:AO846">
    <cfRule type="expression" dxfId="2387" priority="2821">
      <formula>IF(AND(AL845&gt;=0, RIGHT(TEXT(AL845,"0.#"),1)&lt;&gt;"."),TRUE,FALSE)</formula>
    </cfRule>
    <cfRule type="expression" dxfId="2386" priority="2822">
      <formula>IF(AND(AL845&gt;=0, RIGHT(TEXT(AL845,"0.#"),1)="."),TRUE,FALSE)</formula>
    </cfRule>
    <cfRule type="expression" dxfId="2385" priority="2823">
      <formula>IF(AND(AL845&lt;0, RIGHT(TEXT(AL845,"0.#"),1)&lt;&gt;"."),TRUE,FALSE)</formula>
    </cfRule>
    <cfRule type="expression" dxfId="2384" priority="2824">
      <formula>IF(AND(AL845&lt;0, RIGHT(TEXT(AL845,"0.#"),1)="."),TRUE,FALSE)</formula>
    </cfRule>
  </conditionalFormatting>
  <conditionalFormatting sqref="Y845:Y846">
    <cfRule type="expression" dxfId="2383" priority="2819">
      <formula>IF(RIGHT(TEXT(Y845,"0.#"),1)=".",FALSE,TRUE)</formula>
    </cfRule>
    <cfRule type="expression" dxfId="2382" priority="2820">
      <formula>IF(RIGHT(TEXT(Y845,"0.#"),1)=".",TRUE,FALSE)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80:AO907">
    <cfRule type="expression" dxfId="1969" priority="2081">
      <formula>IF(AND(AL880&gt;=0, RIGHT(TEXT(AL880,"0.#"),1)&lt;&gt;"."),TRUE,FALSE)</formula>
    </cfRule>
    <cfRule type="expression" dxfId="1968" priority="2082">
      <formula>IF(AND(AL880&gt;=0, RIGHT(TEXT(AL880,"0.#"),1)="."),TRUE,FALSE)</formula>
    </cfRule>
    <cfRule type="expression" dxfId="1967" priority="2083">
      <formula>IF(AND(AL880&lt;0, RIGHT(TEXT(AL880,"0.#"),1)&lt;&gt;"."),TRUE,FALSE)</formula>
    </cfRule>
    <cfRule type="expression" dxfId="1966" priority="2084">
      <formula>IF(AND(AL880&lt;0, RIGHT(TEXT(AL880,"0.#"),1)="."),TRUE,FALSE)</formula>
    </cfRule>
  </conditionalFormatting>
  <conditionalFormatting sqref="AL879:AO879">
    <cfRule type="expression" dxfId="1965" priority="2075">
      <formula>IF(AND(AL879&gt;=0, RIGHT(TEXT(AL879,"0.#"),1)&lt;&gt;"."),TRUE,FALSE)</formula>
    </cfRule>
    <cfRule type="expression" dxfId="1964" priority="2076">
      <formula>IF(AND(AL879&gt;=0, RIGHT(TEXT(AL879,"0.#"),1)="."),TRUE,FALSE)</formula>
    </cfRule>
    <cfRule type="expression" dxfId="1963" priority="2077">
      <formula>IF(AND(AL879&lt;0, RIGHT(TEXT(AL879,"0.#"),1)&lt;&gt;"."),TRUE,FALSE)</formula>
    </cfRule>
    <cfRule type="expression" dxfId="1962" priority="2078">
      <formula>IF(AND(AL879&lt;0, RIGHT(TEXT(AL879,"0.#"),1)="."),TRUE,FALSE)</formula>
    </cfRule>
  </conditionalFormatting>
  <conditionalFormatting sqref="AL913:AO940">
    <cfRule type="expression" dxfId="1961" priority="2069">
      <formula>IF(AND(AL913&gt;=0, RIGHT(TEXT(AL913,"0.#"),1)&lt;&gt;"."),TRUE,FALSE)</formula>
    </cfRule>
    <cfRule type="expression" dxfId="1960" priority="2070">
      <formula>IF(AND(AL913&gt;=0, RIGHT(TEXT(AL913,"0.#"),1)="."),TRUE,FALSE)</formula>
    </cfRule>
    <cfRule type="expression" dxfId="1959" priority="2071">
      <formula>IF(AND(AL913&lt;0, RIGHT(TEXT(AL913,"0.#"),1)&lt;&gt;"."),TRUE,FALSE)</formula>
    </cfRule>
    <cfRule type="expression" dxfId="1958" priority="2072">
      <formula>IF(AND(AL913&lt;0, RIGHT(TEXT(AL913,"0.#"),1)="."),TRUE,FALSE)</formula>
    </cfRule>
  </conditionalFormatting>
  <conditionalFormatting sqref="AL912:AO912">
    <cfRule type="expression" dxfId="1957" priority="2063">
      <formula>IF(AND(AL912&gt;=0, RIGHT(TEXT(AL912,"0.#"),1)&lt;&gt;"."),TRUE,FALSE)</formula>
    </cfRule>
    <cfRule type="expression" dxfId="1956" priority="2064">
      <formula>IF(AND(AL912&gt;=0, RIGHT(TEXT(AL912,"0.#"),1)="."),TRUE,FALSE)</formula>
    </cfRule>
    <cfRule type="expression" dxfId="1955" priority="2065">
      <formula>IF(AND(AL912&lt;0, RIGHT(TEXT(AL912,"0.#"),1)&lt;&gt;"."),TRUE,FALSE)</formula>
    </cfRule>
    <cfRule type="expression" dxfId="1954" priority="2066">
      <formula>IF(AND(AL912&lt;0, RIGHT(TEXT(AL912,"0.#"),1)="."),TRUE,FALSE)</formula>
    </cfRule>
  </conditionalFormatting>
  <conditionalFormatting sqref="AL946:AO973">
    <cfRule type="expression" dxfId="1953" priority="2057">
      <formula>IF(AND(AL946&gt;=0, RIGHT(TEXT(AL946,"0.#"),1)&lt;&gt;"."),TRUE,FALSE)</formula>
    </cfRule>
    <cfRule type="expression" dxfId="1952" priority="2058">
      <formula>IF(AND(AL946&gt;=0, RIGHT(TEXT(AL946,"0.#"),1)="."),TRUE,FALSE)</formula>
    </cfRule>
    <cfRule type="expression" dxfId="1951" priority="2059">
      <formula>IF(AND(AL946&lt;0, RIGHT(TEXT(AL946,"0.#"),1)&lt;&gt;"."),TRUE,FALSE)</formula>
    </cfRule>
    <cfRule type="expression" dxfId="1950" priority="2060">
      <formula>IF(AND(AL946&lt;0, RIGHT(TEXT(AL946,"0.#"),1)="."),TRUE,FALSE)</formula>
    </cfRule>
  </conditionalFormatting>
  <conditionalFormatting sqref="AL944:AO945">
    <cfRule type="expression" dxfId="1949" priority="2051">
      <formula>IF(AND(AL944&gt;=0, RIGHT(TEXT(AL944,"0.#"),1)&lt;&gt;"."),TRUE,FALSE)</formula>
    </cfRule>
    <cfRule type="expression" dxfId="1948" priority="2052">
      <formula>IF(AND(AL944&gt;=0, RIGHT(TEXT(AL944,"0.#"),1)="."),TRUE,FALSE)</formula>
    </cfRule>
    <cfRule type="expression" dxfId="1947" priority="2053">
      <formula>IF(AND(AL944&lt;0, RIGHT(TEXT(AL944,"0.#"),1)&lt;&gt;"."),TRUE,FALSE)</formula>
    </cfRule>
    <cfRule type="expression" dxfId="1946" priority="2054">
      <formula>IF(AND(AL944&lt;0, RIGHT(TEXT(AL944,"0.#"),1)="."),TRUE,FALSE)</formula>
    </cfRule>
  </conditionalFormatting>
  <conditionalFormatting sqref="AL979:AO1006">
    <cfRule type="expression" dxfId="1945" priority="2045">
      <formula>IF(AND(AL979&gt;=0, RIGHT(TEXT(AL979,"0.#"),1)&lt;&gt;"."),TRUE,FALSE)</formula>
    </cfRule>
    <cfRule type="expression" dxfId="1944" priority="2046">
      <formula>IF(AND(AL979&gt;=0, RIGHT(TEXT(AL979,"0.#"),1)="."),TRUE,FALSE)</formula>
    </cfRule>
    <cfRule type="expression" dxfId="1943" priority="2047">
      <formula>IF(AND(AL979&lt;0, RIGHT(TEXT(AL979,"0.#"),1)&lt;&gt;"."),TRUE,FALSE)</formula>
    </cfRule>
    <cfRule type="expression" dxfId="1942" priority="2048">
      <formula>IF(AND(AL979&lt;0, RIGHT(TEXT(AL979,"0.#"),1)="."),TRUE,FALSE)</formula>
    </cfRule>
  </conditionalFormatting>
  <conditionalFormatting sqref="AL978:AO978">
    <cfRule type="expression" dxfId="1941" priority="2039">
      <formula>IF(AND(AL978&gt;=0, RIGHT(TEXT(AL978,"0.#"),1)&lt;&gt;"."),TRUE,FALSE)</formula>
    </cfRule>
    <cfRule type="expression" dxfId="1940" priority="2040">
      <formula>IF(AND(AL978&gt;=0, RIGHT(TEXT(AL978,"0.#"),1)="."),TRUE,FALSE)</formula>
    </cfRule>
    <cfRule type="expression" dxfId="1939" priority="2041">
      <formula>IF(AND(AL978&lt;0, RIGHT(TEXT(AL978,"0.#"),1)&lt;&gt;"."),TRUE,FALSE)</formula>
    </cfRule>
    <cfRule type="expression" dxfId="1938" priority="2042">
      <formula>IF(AND(AL978&lt;0, RIGHT(TEXT(AL978,"0.#"),1)="."),TRUE,FALSE)</formula>
    </cfRule>
  </conditionalFormatting>
  <conditionalFormatting sqref="AL1012:AO1039">
    <cfRule type="expression" dxfId="1937" priority="2033">
      <formula>IF(AND(AL1012&gt;=0, RIGHT(TEXT(AL1012,"0.#"),1)&lt;&gt;"."),TRUE,FALSE)</formula>
    </cfRule>
    <cfRule type="expression" dxfId="1936" priority="2034">
      <formula>IF(AND(AL1012&gt;=0, RIGHT(TEXT(AL1012,"0.#"),1)="."),TRUE,FALSE)</formula>
    </cfRule>
    <cfRule type="expression" dxfId="1935" priority="2035">
      <formula>IF(AND(AL1012&lt;0, RIGHT(TEXT(AL1012,"0.#"),1)&lt;&gt;"."),TRUE,FALSE)</formula>
    </cfRule>
    <cfRule type="expression" dxfId="1934" priority="2036">
      <formula>IF(AND(AL1012&lt;0, RIGHT(TEXT(AL1012,"0.#"),1)="."),TRUE,FALSE)</formula>
    </cfRule>
  </conditionalFormatting>
  <conditionalFormatting sqref="AL1011:AO1011">
    <cfRule type="expression" dxfId="1933" priority="2027">
      <formula>IF(AND(AL1011&gt;=0, RIGHT(TEXT(AL1011,"0.#"),1)&lt;&gt;"."),TRUE,FALSE)</formula>
    </cfRule>
    <cfRule type="expression" dxfId="1932" priority="2028">
      <formula>IF(AND(AL1011&gt;=0, RIGHT(TEXT(AL1011,"0.#"),1)="."),TRUE,FALSE)</formula>
    </cfRule>
    <cfRule type="expression" dxfId="1931" priority="2029">
      <formula>IF(AND(AL1011&lt;0, RIGHT(TEXT(AL1011,"0.#"),1)&lt;&gt;"."),TRUE,FALSE)</formula>
    </cfRule>
    <cfRule type="expression" dxfId="1930" priority="2030">
      <formula>IF(AND(AL1011&lt;0, RIGHT(TEXT(AL1011,"0.#"),1)="."),TRUE,FALSE)</formula>
    </cfRule>
  </conditionalFormatting>
  <conditionalFormatting sqref="Y1010:Y1011">
    <cfRule type="expression" dxfId="1929" priority="2025">
      <formula>IF(RIGHT(TEXT(Y1010,"0.#"),1)=".",FALSE,TRUE)</formula>
    </cfRule>
    <cfRule type="expression" dxfId="1928" priority="2026">
      <formula>IF(RIGHT(TEXT(Y1010,"0.#"),1)=".",TRUE,FALSE)</formula>
    </cfRule>
  </conditionalFormatting>
  <conditionalFormatting sqref="AL1045:AO1072">
    <cfRule type="expression" dxfId="1927" priority="2021">
      <formula>IF(AND(AL1045&gt;=0, RIGHT(TEXT(AL1045,"0.#"),1)&lt;&gt;"."),TRUE,FALSE)</formula>
    </cfRule>
    <cfRule type="expression" dxfId="1926" priority="2022">
      <formula>IF(AND(AL1045&gt;=0, RIGHT(TEXT(AL1045,"0.#"),1)="."),TRUE,FALSE)</formula>
    </cfRule>
    <cfRule type="expression" dxfId="1925" priority="2023">
      <formula>IF(AND(AL1045&lt;0, RIGHT(TEXT(AL1045,"0.#"),1)&lt;&gt;"."),TRUE,FALSE)</formula>
    </cfRule>
    <cfRule type="expression" dxfId="1924" priority="2024">
      <formula>IF(AND(AL1045&lt;0, RIGHT(TEXT(AL1045,"0.#"),1)="."),TRUE,FALSE)</formula>
    </cfRule>
  </conditionalFormatting>
  <conditionalFormatting sqref="Y1045:Y1072">
    <cfRule type="expression" dxfId="1923" priority="2019">
      <formula>IF(RIGHT(TEXT(Y1045,"0.#"),1)=".",FALSE,TRUE)</formula>
    </cfRule>
    <cfRule type="expression" dxfId="1922" priority="2020">
      <formula>IF(RIGHT(TEXT(Y1045,"0.#"),1)=".",TRUE,FALSE)</formula>
    </cfRule>
  </conditionalFormatting>
  <conditionalFormatting sqref="AL1044:AO1044">
    <cfRule type="expression" dxfId="1921" priority="2015">
      <formula>IF(AND(AL1044&gt;=0, RIGHT(TEXT(AL1044,"0.#"),1)&lt;&gt;"."),TRUE,FALSE)</formula>
    </cfRule>
    <cfRule type="expression" dxfId="1920" priority="2016">
      <formula>IF(AND(AL1044&gt;=0, RIGHT(TEXT(AL1044,"0.#"),1)="."),TRUE,FALSE)</formula>
    </cfRule>
    <cfRule type="expression" dxfId="1919" priority="2017">
      <formula>IF(AND(AL1044&lt;0, RIGHT(TEXT(AL1044,"0.#"),1)&lt;&gt;"."),TRUE,FALSE)</formula>
    </cfRule>
    <cfRule type="expression" dxfId="1918" priority="2018">
      <formula>IF(AND(AL1044&lt;0, RIGHT(TEXT(AL1044,"0.#"),1)="."),TRUE,FALSE)</formula>
    </cfRule>
  </conditionalFormatting>
  <conditionalFormatting sqref="Y1043:Y1044">
    <cfRule type="expression" dxfId="1917" priority="2013">
      <formula>IF(RIGHT(TEXT(Y1043,"0.#"),1)=".",FALSE,TRUE)</formula>
    </cfRule>
    <cfRule type="expression" dxfId="1916" priority="2014">
      <formula>IF(RIGHT(TEXT(Y1043,"0.#"),1)=".",TRUE,FALSE)</formula>
    </cfRule>
  </conditionalFormatting>
  <conditionalFormatting sqref="AL1078:AO1105">
    <cfRule type="expression" dxfId="1915" priority="2009">
      <formula>IF(AND(AL1078&gt;=0, RIGHT(TEXT(AL1078,"0.#"),1)&lt;&gt;"."),TRUE,FALSE)</formula>
    </cfRule>
    <cfRule type="expression" dxfId="1914" priority="2010">
      <formula>IF(AND(AL1078&gt;=0, RIGHT(TEXT(AL1078,"0.#"),1)="."),TRUE,FALSE)</formula>
    </cfRule>
    <cfRule type="expression" dxfId="1913" priority="2011">
      <formula>IF(AND(AL1078&lt;0, RIGHT(TEXT(AL1078,"0.#"),1)&lt;&gt;"."),TRUE,FALSE)</formula>
    </cfRule>
    <cfRule type="expression" dxfId="1912" priority="2012">
      <formula>IF(AND(AL1078&lt;0, RIGHT(TEXT(AL1078,"0.#"),1)="."),TRUE,FALSE)</formula>
    </cfRule>
  </conditionalFormatting>
  <conditionalFormatting sqref="Y1078:Y1105">
    <cfRule type="expression" dxfId="1911" priority="2007">
      <formula>IF(RIGHT(TEXT(Y1078,"0.#"),1)=".",FALSE,TRUE)</formula>
    </cfRule>
    <cfRule type="expression" dxfId="1910" priority="2008">
      <formula>IF(RIGHT(TEXT(Y1078,"0.#"),1)=".",TRUE,FALSE)</formula>
    </cfRule>
  </conditionalFormatting>
  <conditionalFormatting sqref="AL1077:AO1077">
    <cfRule type="expression" dxfId="1909" priority="2003">
      <formula>IF(AND(AL1077&gt;=0, RIGHT(TEXT(AL1077,"0.#"),1)&lt;&gt;"."),TRUE,FALSE)</formula>
    </cfRule>
    <cfRule type="expression" dxfId="1908" priority="2004">
      <formula>IF(AND(AL1077&gt;=0, RIGHT(TEXT(AL1077,"0.#"),1)="."),TRUE,FALSE)</formula>
    </cfRule>
    <cfRule type="expression" dxfId="1907" priority="2005">
      <formula>IF(AND(AL1077&lt;0, RIGHT(TEXT(AL1077,"0.#"),1)&lt;&gt;"."),TRUE,FALSE)</formula>
    </cfRule>
    <cfRule type="expression" dxfId="1906" priority="2006">
      <formula>IF(AND(AL1077&lt;0, RIGHT(TEXT(AL1077,"0.#"),1)="."),TRUE,FALSE)</formula>
    </cfRule>
  </conditionalFormatting>
  <conditionalFormatting sqref="Y1076:Y1077">
    <cfRule type="expression" dxfId="1905" priority="2001">
      <formula>IF(RIGHT(TEXT(Y1076,"0.#"),1)=".",FALSE,TRUE)</formula>
    </cfRule>
    <cfRule type="expression" dxfId="1904" priority="2002">
      <formula>IF(RIGHT(TEXT(Y1076,"0.#"),1)=".",TRUE,FALSE)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L878:AO878 AL911:AO911">
    <cfRule type="expression" dxfId="707" priority="5">
      <formula>IF(AND(AL878&gt;=0, RIGHT(TEXT(AL878,"0.#"),1)&lt;&gt;"."),TRUE,FALSE)</formula>
    </cfRule>
    <cfRule type="expression" dxfId="706" priority="6">
      <formula>IF(AND(AL878&gt;=0, RIGHT(TEXT(AL878,"0.#"),1)="."),TRUE,FALSE)</formula>
    </cfRule>
    <cfRule type="expression" dxfId="705" priority="7">
      <formula>IF(AND(AL878&lt;0, RIGHT(TEXT(AL878,"0.#"),1)&lt;&gt;"."),TRUE,FALSE)</formula>
    </cfRule>
    <cfRule type="expression" dxfId="704" priority="8">
      <formula>IF(AND(AL878&lt;0, RIGHT(TEXT(AL878,"0.#"),1)="."),TRUE,FALSE)</formula>
    </cfRule>
  </conditionalFormatting>
  <conditionalFormatting sqref="AL1076:AO1076 AL1043:AO1043 AL1010:AO1010 AL977:AO977">
    <cfRule type="expression" dxfId="703" priority="1">
      <formula>IF(AND(AL977&gt;=0, RIGHT(TEXT(AL977,"0.#"),1)&lt;&gt;"."),TRUE,FALSE)</formula>
    </cfRule>
    <cfRule type="expression" dxfId="702" priority="2">
      <formula>IF(AND(AL977&gt;=0, RIGHT(TEXT(AL977,"0.#"),1)="."),TRUE,FALSE)</formula>
    </cfRule>
    <cfRule type="expression" dxfId="701" priority="3">
      <formula>IF(AND(AL977&lt;0, RIGHT(TEXT(AL977,"0.#"),1)&lt;&gt;"."),TRUE,FALSE)</formula>
    </cfRule>
    <cfRule type="expression" dxfId="700" priority="4">
      <formula>IF(AND(AL977&lt;0, 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9" max="49" man="1"/>
    <brk id="710" max="49" man="1"/>
    <brk id="747" max="49" man="1"/>
    <brk id="841" max="49" man="1"/>
    <brk id="10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540</v>
      </c>
      <c r="AA1" s="29" t="s">
        <v>82</v>
      </c>
      <c r="AB1" s="29" t="s">
        <v>541</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t="s">
        <v>726</v>
      </c>
      <c r="M2" s="13" t="str">
        <f>IF(L2="","",K2)</f>
        <v>社会保障</v>
      </c>
      <c r="N2" s="13" t="str">
        <f>IF(M2="","",IF(N1&lt;&gt;"",CONCATENATE(N1,"、",M2),M2))</f>
        <v>社会保障</v>
      </c>
      <c r="O2" s="13"/>
      <c r="P2" s="12" t="s">
        <v>74</v>
      </c>
      <c r="Q2" s="17" t="s">
        <v>726</v>
      </c>
      <c r="R2" s="13" t="str">
        <f>IF(Q2="","",P2)</f>
        <v>直接実施</v>
      </c>
      <c r="S2" s="13" t="str">
        <f>IF(R2="","",IF(S1&lt;&gt;"",CONCATENATE(S1,"、",R2),R2))</f>
        <v>直接実施</v>
      </c>
      <c r="T2" s="13"/>
      <c r="U2" s="101">
        <v>20</v>
      </c>
      <c r="W2" s="32" t="s">
        <v>178</v>
      </c>
      <c r="Y2" s="32" t="s">
        <v>68</v>
      </c>
      <c r="Z2" s="32" t="s">
        <v>68</v>
      </c>
      <c r="AA2" s="94" t="s">
        <v>405</v>
      </c>
      <c r="AB2" s="94" t="s">
        <v>635</v>
      </c>
      <c r="AC2" s="95" t="s">
        <v>135</v>
      </c>
      <c r="AD2" s="28"/>
      <c r="AE2" s="43" t="s">
        <v>174</v>
      </c>
      <c r="AF2" s="30"/>
      <c r="AG2" s="53" t="s">
        <v>366</v>
      </c>
      <c r="AI2" s="51" t="s">
        <v>400</v>
      </c>
      <c r="AK2" s="51" t="s">
        <v>259</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726</v>
      </c>
      <c r="R3" s="13" t="str">
        <f t="shared" ref="R3:R8" si="3">IF(Q3="","",P3)</f>
        <v>委託・請負</v>
      </c>
      <c r="S3" s="13" t="str">
        <f t="shared" ref="S3:S8" si="4">IF(R3="",S2,IF(S2&lt;&gt;"",CONCATENATE(S2,"、",R3),R3))</f>
        <v>直接実施、委託・請負</v>
      </c>
      <c r="T3" s="13"/>
      <c r="U3" s="32" t="s">
        <v>667</v>
      </c>
      <c r="W3" s="32" t="s">
        <v>150</v>
      </c>
      <c r="Y3" s="32" t="s">
        <v>69</v>
      </c>
      <c r="Z3" s="32" t="s">
        <v>542</v>
      </c>
      <c r="AA3" s="94" t="s">
        <v>505</v>
      </c>
      <c r="AB3" s="94" t="s">
        <v>636</v>
      </c>
      <c r="AC3" s="95" t="s">
        <v>136</v>
      </c>
      <c r="AD3" s="28"/>
      <c r="AE3" s="43" t="s">
        <v>175</v>
      </c>
      <c r="AF3" s="30"/>
      <c r="AG3" s="53" t="s">
        <v>367</v>
      </c>
      <c r="AI3" s="51" t="s">
        <v>252</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668</v>
      </c>
      <c r="W4" s="32" t="s">
        <v>151</v>
      </c>
      <c r="Y4" s="32" t="s">
        <v>412</v>
      </c>
      <c r="Z4" s="32" t="s">
        <v>543</v>
      </c>
      <c r="AA4" s="94" t="s">
        <v>506</v>
      </c>
      <c r="AB4" s="94" t="s">
        <v>637</v>
      </c>
      <c r="AC4" s="94" t="s">
        <v>137</v>
      </c>
      <c r="AD4" s="28"/>
      <c r="AE4" s="43" t="s">
        <v>176</v>
      </c>
      <c r="AF4" s="30"/>
      <c r="AG4" s="53" t="s">
        <v>368</v>
      </c>
      <c r="AI4" s="51" t="s">
        <v>254</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692</v>
      </c>
      <c r="Y5" s="32" t="s">
        <v>413</v>
      </c>
      <c r="Z5" s="32" t="s">
        <v>544</v>
      </c>
      <c r="AA5" s="94" t="s">
        <v>507</v>
      </c>
      <c r="AB5" s="94" t="s">
        <v>638</v>
      </c>
      <c r="AC5" s="94" t="s">
        <v>177</v>
      </c>
      <c r="AD5" s="31"/>
      <c r="AE5" s="43" t="s">
        <v>379</v>
      </c>
      <c r="AF5" s="30"/>
      <c r="AG5" s="53" t="s">
        <v>369</v>
      </c>
      <c r="AI5" s="51" t="s">
        <v>409</v>
      </c>
      <c r="AK5" s="51" t="str">
        <f t="shared" si="7"/>
        <v>D</v>
      </c>
      <c r="AP5" s="53" t="s">
        <v>369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381</v>
      </c>
      <c r="W6" s="32" t="s">
        <v>152</v>
      </c>
      <c r="Y6" s="32" t="s">
        <v>414</v>
      </c>
      <c r="Z6" s="32" t="s">
        <v>545</v>
      </c>
      <c r="AA6" s="94" t="s">
        <v>508</v>
      </c>
      <c r="AB6" s="94" t="s">
        <v>639</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415</v>
      </c>
      <c r="Z7" s="32" t="s">
        <v>546</v>
      </c>
      <c r="AA7" s="94" t="s">
        <v>509</v>
      </c>
      <c r="AB7" s="94" t="s">
        <v>640</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407</v>
      </c>
      <c r="W8" s="32" t="s">
        <v>154</v>
      </c>
      <c r="Y8" s="32" t="s">
        <v>416</v>
      </c>
      <c r="Z8" s="32" t="s">
        <v>547</v>
      </c>
      <c r="AA8" s="94" t="s">
        <v>510</v>
      </c>
      <c r="AB8" s="94" t="s">
        <v>641</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408</v>
      </c>
      <c r="W9" s="32" t="s">
        <v>155</v>
      </c>
      <c r="Y9" s="32" t="s">
        <v>417</v>
      </c>
      <c r="Z9" s="32" t="s">
        <v>548</v>
      </c>
      <c r="AA9" s="94" t="s">
        <v>511</v>
      </c>
      <c r="AB9" s="94" t="s">
        <v>642</v>
      </c>
      <c r="AC9" s="31"/>
      <c r="AD9" s="31"/>
      <c r="AE9" s="31"/>
      <c r="AF9" s="30"/>
      <c r="AG9" s="53" t="s">
        <v>373</v>
      </c>
      <c r="AI9" s="81"/>
      <c r="AK9" s="51" t="str">
        <f t="shared" si="7"/>
        <v>H</v>
      </c>
      <c r="AP9" s="53" t="s">
        <v>373</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418</v>
      </c>
      <c r="Z10" s="32" t="s">
        <v>549</v>
      </c>
      <c r="AA10" s="94" t="s">
        <v>512</v>
      </c>
      <c r="AB10" s="94" t="s">
        <v>643</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419</v>
      </c>
      <c r="Z11" s="32" t="s">
        <v>550</v>
      </c>
      <c r="AA11" s="94" t="s">
        <v>513</v>
      </c>
      <c r="AB11" s="94" t="s">
        <v>644</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669</v>
      </c>
      <c r="W12" s="32" t="s">
        <v>158</v>
      </c>
      <c r="Y12" s="32" t="s">
        <v>420</v>
      </c>
      <c r="Z12" s="32" t="s">
        <v>551</v>
      </c>
      <c r="AA12" s="94" t="s">
        <v>514</v>
      </c>
      <c r="AB12" s="94" t="s">
        <v>645</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421</v>
      </c>
      <c r="Z13" s="32" t="s">
        <v>552</v>
      </c>
      <c r="AA13" s="94" t="s">
        <v>515</v>
      </c>
      <c r="AB13" s="94" t="s">
        <v>646</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t="s">
        <v>726</v>
      </c>
      <c r="H14" s="13" t="str">
        <f t="shared" si="1"/>
        <v>労働保険特別会計雇用勘定</v>
      </c>
      <c r="I14" s="13" t="str">
        <f t="shared" si="5"/>
        <v>一般会計、労働保険特別会計雇用勘定</v>
      </c>
      <c r="K14" s="13"/>
      <c r="L14" s="13"/>
      <c r="O14" s="13"/>
      <c r="P14" s="13"/>
      <c r="Q14" s="19"/>
      <c r="T14" s="13"/>
      <c r="U14" s="32" t="s">
        <v>670</v>
      </c>
      <c r="W14" s="32" t="s">
        <v>160</v>
      </c>
      <c r="Y14" s="32" t="s">
        <v>422</v>
      </c>
      <c r="Z14" s="32" t="s">
        <v>553</v>
      </c>
      <c r="AA14" s="94" t="s">
        <v>516</v>
      </c>
      <c r="AB14" s="94" t="s">
        <v>647</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一般会計、労働保険特別会計雇用勘定</v>
      </c>
      <c r="K15" s="13"/>
      <c r="L15" s="13"/>
      <c r="O15" s="13"/>
      <c r="P15" s="13"/>
      <c r="Q15" s="19"/>
      <c r="T15" s="13"/>
      <c r="U15" s="32" t="s">
        <v>671</v>
      </c>
      <c r="W15" s="32" t="s">
        <v>161</v>
      </c>
      <c r="Y15" s="32" t="s">
        <v>423</v>
      </c>
      <c r="Z15" s="32" t="s">
        <v>554</v>
      </c>
      <c r="AA15" s="94" t="s">
        <v>517</v>
      </c>
      <c r="AB15" s="94" t="s">
        <v>648</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一般会計、労働保険特別会計雇用勘定</v>
      </c>
      <c r="K16" s="13"/>
      <c r="L16" s="13"/>
      <c r="O16" s="13"/>
      <c r="P16" s="13"/>
      <c r="Q16" s="19"/>
      <c r="T16" s="13"/>
      <c r="U16" s="32" t="s">
        <v>672</v>
      </c>
      <c r="W16" s="32" t="s">
        <v>162</v>
      </c>
      <c r="Y16" s="32" t="s">
        <v>424</v>
      </c>
      <c r="Z16" s="32" t="s">
        <v>555</v>
      </c>
      <c r="AA16" s="94" t="s">
        <v>518</v>
      </c>
      <c r="AB16" s="94" t="s">
        <v>649</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一般会計、労働保険特別会計雇用勘定</v>
      </c>
      <c r="K17" s="13"/>
      <c r="L17" s="13"/>
      <c r="O17" s="13"/>
      <c r="P17" s="13"/>
      <c r="Q17" s="19"/>
      <c r="T17" s="13"/>
      <c r="U17" s="32" t="s">
        <v>673</v>
      </c>
      <c r="W17" s="32" t="s">
        <v>163</v>
      </c>
      <c r="Y17" s="32" t="s">
        <v>425</v>
      </c>
      <c r="Z17" s="32" t="s">
        <v>556</v>
      </c>
      <c r="AA17" s="94" t="s">
        <v>519</v>
      </c>
      <c r="AB17" s="94" t="s">
        <v>650</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一般会計、労働保険特別会計雇用勘定</v>
      </c>
      <c r="K18" s="13"/>
      <c r="L18" s="13"/>
      <c r="O18" s="13"/>
      <c r="P18" s="13"/>
      <c r="Q18" s="19"/>
      <c r="T18" s="13"/>
      <c r="U18" s="32" t="s">
        <v>674</v>
      </c>
      <c r="W18" s="32" t="s">
        <v>164</v>
      </c>
      <c r="Y18" s="32" t="s">
        <v>426</v>
      </c>
      <c r="Z18" s="32" t="s">
        <v>557</v>
      </c>
      <c r="AA18" s="94" t="s">
        <v>520</v>
      </c>
      <c r="AB18" s="94" t="s">
        <v>651</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一般会計、労働保険特別会計雇用勘定</v>
      </c>
      <c r="K19" s="13"/>
      <c r="L19" s="13"/>
      <c r="O19" s="13"/>
      <c r="P19" s="13"/>
      <c r="Q19" s="19"/>
      <c r="T19" s="13"/>
      <c r="U19" s="32" t="s">
        <v>675</v>
      </c>
      <c r="W19" s="32" t="s">
        <v>165</v>
      </c>
      <c r="Y19" s="32" t="s">
        <v>427</v>
      </c>
      <c r="Z19" s="32" t="s">
        <v>558</v>
      </c>
      <c r="AA19" s="94" t="s">
        <v>521</v>
      </c>
      <c r="AB19" s="94" t="s">
        <v>652</v>
      </c>
      <c r="AC19" s="31"/>
      <c r="AD19" s="31"/>
      <c r="AE19" s="31"/>
      <c r="AF19" s="30"/>
      <c r="AK19" s="51" t="str">
        <f t="shared" si="7"/>
        <v>R</v>
      </c>
    </row>
    <row r="20" spans="1:37" ht="13.5" customHeight="1" x14ac:dyDescent="0.15">
      <c r="A20" s="14" t="s">
        <v>309</v>
      </c>
      <c r="B20" s="15"/>
      <c r="C20" s="13" t="str">
        <f t="shared" si="9"/>
        <v/>
      </c>
      <c r="D20" s="13" t="str">
        <f t="shared" si="8"/>
        <v/>
      </c>
      <c r="F20" s="18" t="s">
        <v>308</v>
      </c>
      <c r="G20" s="17"/>
      <c r="H20" s="13" t="str">
        <f t="shared" si="1"/>
        <v/>
      </c>
      <c r="I20" s="13" t="str">
        <f t="shared" si="5"/>
        <v>一般会計、労働保険特別会計雇用勘定</v>
      </c>
      <c r="K20" s="13"/>
      <c r="L20" s="13"/>
      <c r="O20" s="13"/>
      <c r="P20" s="13"/>
      <c r="Q20" s="19"/>
      <c r="T20" s="13"/>
      <c r="U20" s="32" t="s">
        <v>676</v>
      </c>
      <c r="W20" s="32" t="s">
        <v>166</v>
      </c>
      <c r="Y20" s="32" t="s">
        <v>428</v>
      </c>
      <c r="Z20" s="32" t="s">
        <v>559</v>
      </c>
      <c r="AA20" s="94" t="s">
        <v>522</v>
      </c>
      <c r="AB20" s="94" t="s">
        <v>653</v>
      </c>
      <c r="AC20" s="31"/>
      <c r="AD20" s="31"/>
      <c r="AE20" s="31"/>
      <c r="AF20" s="30"/>
      <c r="AK20" s="51" t="str">
        <f t="shared" si="7"/>
        <v>S</v>
      </c>
    </row>
    <row r="21" spans="1:37" ht="13.5" customHeight="1" x14ac:dyDescent="0.15">
      <c r="A21" s="14" t="s">
        <v>310</v>
      </c>
      <c r="B21" s="15"/>
      <c r="C21" s="13" t="str">
        <f t="shared" si="9"/>
        <v/>
      </c>
      <c r="D21" s="13" t="str">
        <f t="shared" si="8"/>
        <v/>
      </c>
      <c r="F21" s="18" t="s">
        <v>127</v>
      </c>
      <c r="G21" s="17"/>
      <c r="H21" s="13" t="str">
        <f t="shared" si="1"/>
        <v/>
      </c>
      <c r="I21" s="13" t="str">
        <f t="shared" si="5"/>
        <v>一般会計、労働保険特別会計雇用勘定</v>
      </c>
      <c r="K21" s="13"/>
      <c r="L21" s="13"/>
      <c r="O21" s="13"/>
      <c r="P21" s="13"/>
      <c r="Q21" s="19"/>
      <c r="T21" s="13"/>
      <c r="U21" s="32" t="s">
        <v>677</v>
      </c>
      <c r="W21" s="32" t="s">
        <v>167</v>
      </c>
      <c r="Y21" s="32" t="s">
        <v>429</v>
      </c>
      <c r="Z21" s="32" t="s">
        <v>560</v>
      </c>
      <c r="AA21" s="94" t="s">
        <v>523</v>
      </c>
      <c r="AB21" s="94" t="s">
        <v>654</v>
      </c>
      <c r="AC21" s="31"/>
      <c r="AD21" s="31"/>
      <c r="AE21" s="31"/>
      <c r="AF21" s="30"/>
      <c r="AK21" s="51" t="str">
        <f t="shared" si="7"/>
        <v>T</v>
      </c>
    </row>
    <row r="22" spans="1:37" ht="13.5" customHeight="1" x14ac:dyDescent="0.15">
      <c r="A22" s="14" t="s">
        <v>311</v>
      </c>
      <c r="B22" s="15"/>
      <c r="C22" s="13" t="str">
        <f t="shared" si="9"/>
        <v/>
      </c>
      <c r="D22" s="13" t="str">
        <f>IF(C22="",D21,IF(D21&lt;&gt;"",CONCATENATE(D21,"、",C22),C22))</f>
        <v/>
      </c>
      <c r="F22" s="18" t="s">
        <v>128</v>
      </c>
      <c r="G22" s="17"/>
      <c r="H22" s="13" t="str">
        <f t="shared" si="1"/>
        <v/>
      </c>
      <c r="I22" s="13" t="str">
        <f t="shared" si="5"/>
        <v>一般会計、労働保険特別会計雇用勘定</v>
      </c>
      <c r="K22" s="13"/>
      <c r="L22" s="13"/>
      <c r="O22" s="13"/>
      <c r="P22" s="13"/>
      <c r="Q22" s="19"/>
      <c r="T22" s="13"/>
      <c r="U22" s="32" t="s">
        <v>678</v>
      </c>
      <c r="W22" s="32" t="s">
        <v>168</v>
      </c>
      <c r="Y22" s="32" t="s">
        <v>430</v>
      </c>
      <c r="Z22" s="32" t="s">
        <v>561</v>
      </c>
      <c r="AA22" s="94" t="s">
        <v>524</v>
      </c>
      <c r="AB22" s="94" t="s">
        <v>655</v>
      </c>
      <c r="AC22" s="31"/>
      <c r="AD22" s="31"/>
      <c r="AE22" s="31"/>
      <c r="AF22" s="30"/>
      <c r="AK22" s="51" t="str">
        <f t="shared" si="7"/>
        <v>U</v>
      </c>
    </row>
    <row r="23" spans="1:37" ht="13.5" customHeight="1" x14ac:dyDescent="0.15">
      <c r="A23" s="14" t="s">
        <v>312</v>
      </c>
      <c r="B23" s="15"/>
      <c r="C23" s="13" t="str">
        <f t="shared" si="9"/>
        <v/>
      </c>
      <c r="D23" s="13" t="str">
        <f>IF(C23="",D22,IF(D22&lt;&gt;"",CONCATENATE(D22,"、",C23),C23))</f>
        <v/>
      </c>
      <c r="F23" s="18" t="s">
        <v>129</v>
      </c>
      <c r="G23" s="17"/>
      <c r="H23" s="13" t="str">
        <f t="shared" si="1"/>
        <v/>
      </c>
      <c r="I23" s="13" t="str">
        <f t="shared" si="5"/>
        <v>一般会計、労働保険特別会計雇用勘定</v>
      </c>
      <c r="K23" s="13"/>
      <c r="L23" s="13"/>
      <c r="O23" s="13"/>
      <c r="P23" s="13"/>
      <c r="Q23" s="19"/>
      <c r="T23" s="13"/>
      <c r="U23" s="32" t="s">
        <v>679</v>
      </c>
      <c r="W23" s="32" t="s">
        <v>695</v>
      </c>
      <c r="Y23" s="32" t="s">
        <v>431</v>
      </c>
      <c r="Z23" s="32" t="s">
        <v>562</v>
      </c>
      <c r="AA23" s="94" t="s">
        <v>525</v>
      </c>
      <c r="AB23" s="94" t="s">
        <v>656</v>
      </c>
      <c r="AC23" s="31"/>
      <c r="AD23" s="31"/>
      <c r="AE23" s="31"/>
      <c r="AF23" s="30"/>
      <c r="AK23" s="51" t="str">
        <f t="shared" si="7"/>
        <v>V</v>
      </c>
    </row>
    <row r="24" spans="1:37" ht="13.5" customHeight="1" x14ac:dyDescent="0.15">
      <c r="A24" s="88" t="s">
        <v>398</v>
      </c>
      <c r="B24" s="15"/>
      <c r="C24" s="13" t="str">
        <f t="shared" si="9"/>
        <v/>
      </c>
      <c r="D24" s="13" t="str">
        <f>IF(C24="",D23,IF(D23&lt;&gt;"",CONCATENATE(D23,"、",C24),C24))</f>
        <v/>
      </c>
      <c r="F24" s="18" t="s">
        <v>403</v>
      </c>
      <c r="G24" s="17"/>
      <c r="H24" s="13" t="str">
        <f t="shared" si="1"/>
        <v/>
      </c>
      <c r="I24" s="13" t="str">
        <f t="shared" si="5"/>
        <v>一般会計、労働保険特別会計雇用勘定</v>
      </c>
      <c r="K24" s="13"/>
      <c r="L24" s="13"/>
      <c r="O24" s="13"/>
      <c r="P24" s="13"/>
      <c r="Q24" s="19"/>
      <c r="T24" s="13"/>
      <c r="U24" s="32" t="s">
        <v>680</v>
      </c>
      <c r="Y24" s="32" t="s">
        <v>432</v>
      </c>
      <c r="Z24" s="32" t="s">
        <v>563</v>
      </c>
      <c r="AA24" s="94" t="s">
        <v>526</v>
      </c>
      <c r="AB24" s="94" t="s">
        <v>657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一般会計、労働保険特別会計雇用勘定</v>
      </c>
      <c r="K25" s="13"/>
      <c r="L25" s="13"/>
      <c r="O25" s="13"/>
      <c r="P25" s="13"/>
      <c r="Q25" s="19"/>
      <c r="T25" s="13"/>
      <c r="U25" s="32" t="s">
        <v>681</v>
      </c>
      <c r="Y25" s="32" t="s">
        <v>433</v>
      </c>
      <c r="Z25" s="32" t="s">
        <v>564</v>
      </c>
      <c r="AA25" s="94" t="s">
        <v>527</v>
      </c>
      <c r="AB25" s="94" t="s">
        <v>658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一般会計、労働保険特別会計雇用勘定</v>
      </c>
      <c r="K26" s="13"/>
      <c r="L26" s="13"/>
      <c r="O26" s="13"/>
      <c r="P26" s="13"/>
      <c r="Q26" s="19"/>
      <c r="T26" s="13"/>
      <c r="U26" s="32" t="s">
        <v>682</v>
      </c>
      <c r="Y26" s="32" t="s">
        <v>434</v>
      </c>
      <c r="Z26" s="32" t="s">
        <v>565</v>
      </c>
      <c r="AA26" s="94" t="s">
        <v>528</v>
      </c>
      <c r="AB26" s="94" t="s">
        <v>659</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一般会計、労働保険特別会計雇用勘定</v>
      </c>
      <c r="K27" s="13"/>
      <c r="L27" s="13"/>
      <c r="O27" s="13"/>
      <c r="P27" s="13"/>
      <c r="Q27" s="19"/>
      <c r="T27" s="13"/>
      <c r="U27" s="32" t="s">
        <v>683</v>
      </c>
      <c r="Y27" s="32" t="s">
        <v>435</v>
      </c>
      <c r="Z27" s="32" t="s">
        <v>566</v>
      </c>
      <c r="AA27" s="94" t="s">
        <v>529</v>
      </c>
      <c r="AB27" s="94" t="s">
        <v>660</v>
      </c>
      <c r="AC27" s="31"/>
      <c r="AD27" s="31"/>
      <c r="AE27" s="31"/>
      <c r="AF27" s="30"/>
      <c r="AK27" s="51" t="str">
        <f>CHAR(CODE(AK26)+1)</f>
        <v>Z</v>
      </c>
    </row>
    <row r="28" spans="1:37" ht="13.5" customHeight="1" x14ac:dyDescent="0.15">
      <c r="B28" s="13"/>
      <c r="F28" s="18" t="s">
        <v>133</v>
      </c>
      <c r="G28" s="17"/>
      <c r="H28" s="13" t="str">
        <f t="shared" si="1"/>
        <v/>
      </c>
      <c r="I28" s="13" t="str">
        <f t="shared" si="5"/>
        <v>一般会計、労働保険特別会計雇用勘定</v>
      </c>
      <c r="K28" s="13"/>
      <c r="L28" s="13"/>
      <c r="O28" s="13"/>
      <c r="P28" s="13"/>
      <c r="Q28" s="19"/>
      <c r="T28" s="13"/>
      <c r="U28" s="32" t="s">
        <v>684</v>
      </c>
      <c r="Y28" s="32" t="s">
        <v>436</v>
      </c>
      <c r="Z28" s="32" t="s">
        <v>567</v>
      </c>
      <c r="AA28" s="94" t="s">
        <v>530</v>
      </c>
      <c r="AB28" s="94" t="s">
        <v>661</v>
      </c>
      <c r="AC28" s="31"/>
      <c r="AD28" s="31"/>
      <c r="AE28" s="31"/>
      <c r="AF28" s="30"/>
      <c r="AK28" s="51" t="s">
        <v>260</v>
      </c>
    </row>
    <row r="29" spans="1:37" ht="13.5" customHeight="1" x14ac:dyDescent="0.15">
      <c r="A29" s="13"/>
      <c r="B29" s="13"/>
      <c r="F29" s="18" t="s">
        <v>300</v>
      </c>
      <c r="G29" s="17"/>
      <c r="H29" s="13" t="str">
        <f t="shared" si="1"/>
        <v/>
      </c>
      <c r="I29" s="13" t="str">
        <f t="shared" si="5"/>
        <v>一般会計、労働保険特別会計雇用勘定</v>
      </c>
      <c r="K29" s="13"/>
      <c r="L29" s="13"/>
      <c r="O29" s="13"/>
      <c r="P29" s="13"/>
      <c r="Q29" s="19"/>
      <c r="T29" s="13"/>
      <c r="U29" s="32" t="s">
        <v>685</v>
      </c>
      <c r="Y29" s="32" t="s">
        <v>437</v>
      </c>
      <c r="Z29" s="32" t="s">
        <v>568</v>
      </c>
      <c r="AA29" s="94" t="s">
        <v>531</v>
      </c>
      <c r="AB29" s="94" t="s">
        <v>662</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一般会計、労働保険特別会計雇用勘定</v>
      </c>
      <c r="K30" s="13"/>
      <c r="L30" s="13"/>
      <c r="O30" s="13"/>
      <c r="P30" s="13"/>
      <c r="Q30" s="19"/>
      <c r="T30" s="13"/>
      <c r="U30" s="32" t="s">
        <v>686</v>
      </c>
      <c r="Y30" s="32" t="s">
        <v>438</v>
      </c>
      <c r="Z30" s="32" t="s">
        <v>569</v>
      </c>
      <c r="AA30" s="94" t="s">
        <v>532</v>
      </c>
      <c r="AB30" s="94" t="s">
        <v>663</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一般会計、労働保険特別会計雇用勘定</v>
      </c>
      <c r="K31" s="13"/>
      <c r="L31" s="13"/>
      <c r="O31" s="13"/>
      <c r="P31" s="13"/>
      <c r="Q31" s="19"/>
      <c r="T31" s="13"/>
      <c r="U31" s="32" t="s">
        <v>687</v>
      </c>
      <c r="Y31" s="32" t="s">
        <v>439</v>
      </c>
      <c r="Z31" s="32" t="s">
        <v>570</v>
      </c>
      <c r="AA31" s="94" t="s">
        <v>533</v>
      </c>
      <c r="AB31" s="94" t="s">
        <v>664</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一般会計、労働保険特別会計雇用勘定</v>
      </c>
      <c r="K32" s="13"/>
      <c r="L32" s="13"/>
      <c r="O32" s="13"/>
      <c r="P32" s="13"/>
      <c r="Q32" s="19"/>
      <c r="T32" s="13"/>
      <c r="U32" s="32" t="s">
        <v>688</v>
      </c>
      <c r="Y32" s="32" t="s">
        <v>440</v>
      </c>
      <c r="Z32" s="32" t="s">
        <v>571</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一般会計、労働保険特別会計雇用勘定</v>
      </c>
      <c r="K33" s="13"/>
      <c r="L33" s="13"/>
      <c r="O33" s="13"/>
      <c r="P33" s="13"/>
      <c r="Q33" s="19"/>
      <c r="T33" s="13"/>
      <c r="U33" s="32" t="s">
        <v>689</v>
      </c>
      <c r="Y33" s="32" t="s">
        <v>441</v>
      </c>
      <c r="Z33" s="32" t="s">
        <v>572</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一般会計、労働保険特別会計雇用勘定</v>
      </c>
      <c r="K34" s="13"/>
      <c r="L34" s="13"/>
      <c r="O34" s="13"/>
      <c r="P34" s="13"/>
      <c r="Q34" s="19"/>
      <c r="T34" s="13"/>
      <c r="U34" s="32" t="s">
        <v>690</v>
      </c>
      <c r="Y34" s="32" t="s">
        <v>442</v>
      </c>
      <c r="Z34" s="32" t="s">
        <v>573</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一般会計、労働保険特別会計雇用勘定</v>
      </c>
      <c r="K35" s="13"/>
      <c r="L35" s="13"/>
      <c r="O35" s="13"/>
      <c r="P35" s="13"/>
      <c r="Q35" s="19"/>
      <c r="T35" s="13"/>
      <c r="Y35" s="32" t="s">
        <v>443</v>
      </c>
      <c r="Z35" s="32" t="s">
        <v>574</v>
      </c>
      <c r="AC35" s="31"/>
      <c r="AF35" s="30"/>
      <c r="AK35" s="51" t="str">
        <f t="shared" si="7"/>
        <v>h</v>
      </c>
    </row>
    <row r="36" spans="1:37" ht="13.5" customHeight="1" x14ac:dyDescent="0.15">
      <c r="A36" s="13"/>
      <c r="B36" s="13"/>
      <c r="F36" s="18" t="s">
        <v>307</v>
      </c>
      <c r="G36" s="17"/>
      <c r="H36" s="13" t="str">
        <f t="shared" si="1"/>
        <v/>
      </c>
      <c r="I36" s="13" t="str">
        <f t="shared" si="5"/>
        <v>一般会計、労働保険特別会計雇用勘定</v>
      </c>
      <c r="K36" s="13"/>
      <c r="L36" s="13"/>
      <c r="O36" s="13"/>
      <c r="P36" s="13"/>
      <c r="Q36" s="19"/>
      <c r="T36" s="13"/>
      <c r="U36" s="32" t="s">
        <v>691</v>
      </c>
      <c r="Y36" s="32" t="s">
        <v>444</v>
      </c>
      <c r="Z36" s="32" t="s">
        <v>575</v>
      </c>
      <c r="AF36" s="30"/>
      <c r="AK36" s="51"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445</v>
      </c>
      <c r="Z37" s="32" t="s">
        <v>576</v>
      </c>
      <c r="AF37" s="30"/>
      <c r="AK37" s="51" t="str">
        <f t="shared" si="7"/>
        <v>j</v>
      </c>
    </row>
    <row r="38" spans="1:37" x14ac:dyDescent="0.15">
      <c r="A38" s="13"/>
      <c r="B38" s="13"/>
      <c r="F38" s="13"/>
      <c r="G38" s="19"/>
      <c r="K38" s="13"/>
      <c r="L38" s="13"/>
      <c r="O38" s="13"/>
      <c r="P38" s="13"/>
      <c r="Q38" s="19"/>
      <c r="T38" s="13"/>
      <c r="U38" s="32" t="s">
        <v>382</v>
      </c>
      <c r="Y38" s="32" t="s">
        <v>446</v>
      </c>
      <c r="Z38" s="32" t="s">
        <v>577</v>
      </c>
      <c r="AF38" s="30"/>
      <c r="AK38" s="51" t="str">
        <f t="shared" si="7"/>
        <v>k</v>
      </c>
    </row>
    <row r="39" spans="1:37" x14ac:dyDescent="0.15">
      <c r="A39" s="13"/>
      <c r="B39" s="13"/>
      <c r="F39" s="13" t="str">
        <f>I37</f>
        <v>一般会計、労働保険特別会計雇用勘定</v>
      </c>
      <c r="G39" s="19"/>
      <c r="K39" s="13"/>
      <c r="L39" s="13"/>
      <c r="O39" s="13"/>
      <c r="P39" s="13"/>
      <c r="Q39" s="19"/>
      <c r="T39" s="13"/>
      <c r="U39" s="32" t="s">
        <v>392</v>
      </c>
      <c r="Y39" s="32" t="s">
        <v>447</v>
      </c>
      <c r="Z39" s="32" t="s">
        <v>578</v>
      </c>
      <c r="AF39" s="30"/>
      <c r="AK39" s="51" t="str">
        <f t="shared" si="7"/>
        <v>l</v>
      </c>
    </row>
    <row r="40" spans="1:37" x14ac:dyDescent="0.15">
      <c r="A40" s="13"/>
      <c r="B40" s="13"/>
      <c r="F40" s="13"/>
      <c r="G40" s="19"/>
      <c r="K40" s="13"/>
      <c r="L40" s="13"/>
      <c r="O40" s="13"/>
      <c r="P40" s="13"/>
      <c r="Q40" s="19"/>
      <c r="T40" s="13"/>
      <c r="Y40" s="32" t="s">
        <v>448</v>
      </c>
      <c r="Z40" s="32" t="s">
        <v>579</v>
      </c>
      <c r="AF40" s="30"/>
      <c r="AK40" s="51" t="str">
        <f t="shared" si="7"/>
        <v>m</v>
      </c>
    </row>
    <row r="41" spans="1:37" x14ac:dyDescent="0.15">
      <c r="A41" s="13"/>
      <c r="B41" s="13"/>
      <c r="F41" s="13"/>
      <c r="G41" s="19"/>
      <c r="K41" s="13"/>
      <c r="L41" s="13"/>
      <c r="O41" s="13"/>
      <c r="P41" s="13"/>
      <c r="Q41" s="19"/>
      <c r="T41" s="13"/>
      <c r="Y41" s="32" t="s">
        <v>449</v>
      </c>
      <c r="Z41" s="32" t="s">
        <v>580</v>
      </c>
      <c r="AF41" s="30"/>
      <c r="AK41" s="51" t="str">
        <f t="shared" si="7"/>
        <v>n</v>
      </c>
    </row>
    <row r="42" spans="1:37" x14ac:dyDescent="0.15">
      <c r="A42" s="13"/>
      <c r="B42" s="13"/>
      <c r="F42" s="13"/>
      <c r="G42" s="19"/>
      <c r="K42" s="13"/>
      <c r="L42" s="13"/>
      <c r="O42" s="13"/>
      <c r="P42" s="13"/>
      <c r="Q42" s="19"/>
      <c r="T42" s="13"/>
      <c r="Y42" s="32" t="s">
        <v>450</v>
      </c>
      <c r="Z42" s="32" t="s">
        <v>581</v>
      </c>
      <c r="AF42" s="30"/>
      <c r="AK42" s="51" t="str">
        <f t="shared" si="7"/>
        <v>o</v>
      </c>
    </row>
    <row r="43" spans="1:37" x14ac:dyDescent="0.15">
      <c r="A43" s="13"/>
      <c r="B43" s="13"/>
      <c r="F43" s="13"/>
      <c r="G43" s="19"/>
      <c r="K43" s="13"/>
      <c r="L43" s="13"/>
      <c r="O43" s="13"/>
      <c r="P43" s="13"/>
      <c r="Q43" s="19"/>
      <c r="T43" s="13"/>
      <c r="Y43" s="32" t="s">
        <v>451</v>
      </c>
      <c r="Z43" s="32" t="s">
        <v>582</v>
      </c>
      <c r="AF43" s="30"/>
      <c r="AK43" s="51" t="str">
        <f t="shared" si="7"/>
        <v>p</v>
      </c>
    </row>
    <row r="44" spans="1:37" x14ac:dyDescent="0.15">
      <c r="A44" s="13"/>
      <c r="B44" s="13"/>
      <c r="F44" s="13"/>
      <c r="G44" s="19"/>
      <c r="K44" s="13"/>
      <c r="L44" s="13"/>
      <c r="O44" s="13"/>
      <c r="P44" s="13"/>
      <c r="Q44" s="19"/>
      <c r="T44" s="13"/>
      <c r="Y44" s="32" t="s">
        <v>452</v>
      </c>
      <c r="Z44" s="32" t="s">
        <v>583</v>
      </c>
      <c r="AF44" s="30"/>
      <c r="AK44" s="51" t="str">
        <f t="shared" si="7"/>
        <v>q</v>
      </c>
    </row>
    <row r="45" spans="1:37" x14ac:dyDescent="0.15">
      <c r="A45" s="13"/>
      <c r="B45" s="13"/>
      <c r="F45" s="13"/>
      <c r="G45" s="19"/>
      <c r="K45" s="13"/>
      <c r="L45" s="13"/>
      <c r="O45" s="13"/>
      <c r="P45" s="13"/>
      <c r="Q45" s="19"/>
      <c r="T45" s="13"/>
      <c r="Y45" s="32" t="s">
        <v>453</v>
      </c>
      <c r="Z45" s="32" t="s">
        <v>584</v>
      </c>
      <c r="AF45" s="30"/>
      <c r="AK45" s="51" t="str">
        <f t="shared" si="7"/>
        <v>r</v>
      </c>
    </row>
    <row r="46" spans="1:37" x14ac:dyDescent="0.15">
      <c r="A46" s="13"/>
      <c r="B46" s="13"/>
      <c r="F46" s="13"/>
      <c r="G46" s="19"/>
      <c r="K46" s="13"/>
      <c r="L46" s="13"/>
      <c r="O46" s="13"/>
      <c r="P46" s="13"/>
      <c r="Q46" s="19"/>
      <c r="T46" s="13"/>
      <c r="Y46" s="32" t="s">
        <v>454</v>
      </c>
      <c r="Z46" s="32" t="s">
        <v>585</v>
      </c>
      <c r="AF46" s="30"/>
      <c r="AK46" s="51" t="str">
        <f t="shared" si="7"/>
        <v>s</v>
      </c>
    </row>
    <row r="47" spans="1:37" x14ac:dyDescent="0.15">
      <c r="A47" s="13"/>
      <c r="B47" s="13"/>
      <c r="F47" s="13"/>
      <c r="G47" s="19"/>
      <c r="K47" s="13"/>
      <c r="L47" s="13"/>
      <c r="O47" s="13"/>
      <c r="P47" s="13"/>
      <c r="Q47" s="19"/>
      <c r="T47" s="13"/>
      <c r="Y47" s="32" t="s">
        <v>455</v>
      </c>
      <c r="Z47" s="32" t="s">
        <v>586</v>
      </c>
      <c r="AF47" s="30"/>
      <c r="AK47" s="51" t="str">
        <f t="shared" si="7"/>
        <v>t</v>
      </c>
    </row>
    <row r="48" spans="1:37" x14ac:dyDescent="0.15">
      <c r="A48" s="13"/>
      <c r="B48" s="13"/>
      <c r="F48" s="13"/>
      <c r="G48" s="19"/>
      <c r="K48" s="13"/>
      <c r="L48" s="13"/>
      <c r="O48" s="13"/>
      <c r="P48" s="13"/>
      <c r="Q48" s="19"/>
      <c r="T48" s="13"/>
      <c r="Y48" s="32" t="s">
        <v>456</v>
      </c>
      <c r="Z48" s="32" t="s">
        <v>587</v>
      </c>
      <c r="AF48" s="30"/>
      <c r="AK48" s="51" t="str">
        <f t="shared" si="7"/>
        <v>u</v>
      </c>
    </row>
    <row r="49" spans="1:37" x14ac:dyDescent="0.15">
      <c r="A49" s="13"/>
      <c r="B49" s="13"/>
      <c r="F49" s="13"/>
      <c r="G49" s="19"/>
      <c r="K49" s="13"/>
      <c r="L49" s="13"/>
      <c r="O49" s="13"/>
      <c r="P49" s="13"/>
      <c r="Q49" s="19"/>
      <c r="T49" s="13"/>
      <c r="Y49" s="32" t="s">
        <v>457</v>
      </c>
      <c r="Z49" s="32" t="s">
        <v>588</v>
      </c>
      <c r="AF49" s="30"/>
      <c r="AK49" s="51" t="str">
        <f t="shared" si="7"/>
        <v>v</v>
      </c>
    </row>
    <row r="50" spans="1:37" x14ac:dyDescent="0.15">
      <c r="A50" s="13"/>
      <c r="B50" s="13"/>
      <c r="F50" s="13"/>
      <c r="G50" s="19"/>
      <c r="K50" s="13"/>
      <c r="L50" s="13"/>
      <c r="O50" s="13"/>
      <c r="P50" s="13"/>
      <c r="Q50" s="19"/>
      <c r="T50" s="13"/>
      <c r="Y50" s="32" t="s">
        <v>458</v>
      </c>
      <c r="Z50" s="32" t="s">
        <v>589</v>
      </c>
      <c r="AF50" s="30"/>
    </row>
    <row r="51" spans="1:37" x14ac:dyDescent="0.15">
      <c r="A51" s="13"/>
      <c r="B51" s="13"/>
      <c r="F51" s="13"/>
      <c r="G51" s="19"/>
      <c r="K51" s="13"/>
      <c r="L51" s="13"/>
      <c r="O51" s="13"/>
      <c r="P51" s="13"/>
      <c r="Q51" s="19"/>
      <c r="T51" s="13"/>
      <c r="Y51" s="32" t="s">
        <v>459</v>
      </c>
      <c r="Z51" s="32" t="s">
        <v>590</v>
      </c>
      <c r="AF51" s="30"/>
    </row>
    <row r="52" spans="1:37" x14ac:dyDescent="0.15">
      <c r="A52" s="13"/>
      <c r="B52" s="13"/>
      <c r="F52" s="13"/>
      <c r="G52" s="19"/>
      <c r="K52" s="13"/>
      <c r="L52" s="13"/>
      <c r="O52" s="13"/>
      <c r="P52" s="13"/>
      <c r="Q52" s="19"/>
      <c r="T52" s="13"/>
      <c r="Y52" s="32" t="s">
        <v>460</v>
      </c>
      <c r="Z52" s="32" t="s">
        <v>591</v>
      </c>
      <c r="AF52" s="30"/>
    </row>
    <row r="53" spans="1:37" x14ac:dyDescent="0.15">
      <c r="A53" s="13"/>
      <c r="B53" s="13"/>
      <c r="F53" s="13"/>
      <c r="G53" s="19"/>
      <c r="K53" s="13"/>
      <c r="L53" s="13"/>
      <c r="O53" s="13"/>
      <c r="P53" s="13"/>
      <c r="Q53" s="19"/>
      <c r="T53" s="13"/>
      <c r="Y53" s="32" t="s">
        <v>461</v>
      </c>
      <c r="Z53" s="32" t="s">
        <v>592</v>
      </c>
      <c r="AF53" s="30"/>
    </row>
    <row r="54" spans="1:37" x14ac:dyDescent="0.15">
      <c r="A54" s="13"/>
      <c r="B54" s="13"/>
      <c r="F54" s="13"/>
      <c r="G54" s="19"/>
      <c r="K54" s="13"/>
      <c r="L54" s="13"/>
      <c r="O54" s="13"/>
      <c r="P54" s="20"/>
      <c r="Q54" s="19"/>
      <c r="T54" s="13"/>
      <c r="Y54" s="32" t="s">
        <v>462</v>
      </c>
      <c r="Z54" s="32" t="s">
        <v>593</v>
      </c>
      <c r="AF54" s="30"/>
    </row>
    <row r="55" spans="1:37" x14ac:dyDescent="0.15">
      <c r="A55" s="13"/>
      <c r="B55" s="13"/>
      <c r="F55" s="13"/>
      <c r="G55" s="19"/>
      <c r="K55" s="13"/>
      <c r="L55" s="13"/>
      <c r="O55" s="13"/>
      <c r="P55" s="13"/>
      <c r="Q55" s="19"/>
      <c r="T55" s="13"/>
      <c r="Y55" s="32" t="s">
        <v>463</v>
      </c>
      <c r="Z55" s="32" t="s">
        <v>594</v>
      </c>
      <c r="AF55" s="30"/>
    </row>
    <row r="56" spans="1:37" x14ac:dyDescent="0.15">
      <c r="A56" s="13"/>
      <c r="B56" s="13"/>
      <c r="F56" s="13"/>
      <c r="G56" s="19"/>
      <c r="K56" s="13"/>
      <c r="L56" s="13"/>
      <c r="O56" s="13"/>
      <c r="P56" s="13"/>
      <c r="Q56" s="19"/>
      <c r="T56" s="13"/>
      <c r="Y56" s="32" t="s">
        <v>464</v>
      </c>
      <c r="Z56" s="32" t="s">
        <v>595</v>
      </c>
      <c r="AF56" s="30"/>
    </row>
    <row r="57" spans="1:37" x14ac:dyDescent="0.15">
      <c r="A57" s="13"/>
      <c r="B57" s="13"/>
      <c r="F57" s="13"/>
      <c r="G57" s="19"/>
      <c r="K57" s="13"/>
      <c r="L57" s="13"/>
      <c r="O57" s="13"/>
      <c r="P57" s="13"/>
      <c r="Q57" s="19"/>
      <c r="T57" s="13"/>
      <c r="Y57" s="32" t="s">
        <v>465</v>
      </c>
      <c r="Z57" s="32" t="s">
        <v>596</v>
      </c>
      <c r="AF57" s="30"/>
    </row>
    <row r="58" spans="1:37" x14ac:dyDescent="0.15">
      <c r="A58" s="13"/>
      <c r="B58" s="13"/>
      <c r="F58" s="13"/>
      <c r="G58" s="19"/>
      <c r="K58" s="13"/>
      <c r="L58" s="13"/>
      <c r="O58" s="13"/>
      <c r="P58" s="13"/>
      <c r="Q58" s="19"/>
      <c r="T58" s="13"/>
      <c r="Y58" s="32" t="s">
        <v>466</v>
      </c>
      <c r="Z58" s="32" t="s">
        <v>597</v>
      </c>
      <c r="AF58" s="30"/>
    </row>
    <row r="59" spans="1:37" x14ac:dyDescent="0.15">
      <c r="A59" s="13"/>
      <c r="B59" s="13"/>
      <c r="F59" s="13"/>
      <c r="G59" s="19"/>
      <c r="K59" s="13"/>
      <c r="L59" s="13"/>
      <c r="O59" s="13"/>
      <c r="P59" s="13"/>
      <c r="Q59" s="19"/>
      <c r="T59" s="13"/>
      <c r="Y59" s="32" t="s">
        <v>467</v>
      </c>
      <c r="Z59" s="32" t="s">
        <v>598</v>
      </c>
      <c r="AF59" s="30"/>
    </row>
    <row r="60" spans="1:37" x14ac:dyDescent="0.15">
      <c r="A60" s="13"/>
      <c r="B60" s="13"/>
      <c r="F60" s="13"/>
      <c r="G60" s="19"/>
      <c r="K60" s="13"/>
      <c r="L60" s="13"/>
      <c r="O60" s="13"/>
      <c r="P60" s="13"/>
      <c r="Q60" s="19"/>
      <c r="T60" s="13"/>
      <c r="Y60" s="32" t="s">
        <v>468</v>
      </c>
      <c r="Z60" s="32" t="s">
        <v>599</v>
      </c>
      <c r="AF60" s="30"/>
    </row>
    <row r="61" spans="1:37" x14ac:dyDescent="0.15">
      <c r="A61" s="13"/>
      <c r="B61" s="13"/>
      <c r="F61" s="13"/>
      <c r="G61" s="19"/>
      <c r="K61" s="13"/>
      <c r="L61" s="13"/>
      <c r="O61" s="13"/>
      <c r="P61" s="13"/>
      <c r="Q61" s="19"/>
      <c r="T61" s="13"/>
      <c r="Y61" s="32" t="s">
        <v>469</v>
      </c>
      <c r="Z61" s="32" t="s">
        <v>600</v>
      </c>
      <c r="AF61" s="30"/>
    </row>
    <row r="62" spans="1:37" x14ac:dyDescent="0.15">
      <c r="A62" s="13"/>
      <c r="B62" s="13"/>
      <c r="F62" s="13"/>
      <c r="G62" s="19"/>
      <c r="K62" s="13"/>
      <c r="L62" s="13"/>
      <c r="O62" s="13"/>
      <c r="P62" s="13"/>
      <c r="Q62" s="19"/>
      <c r="T62" s="13"/>
      <c r="Y62" s="32" t="s">
        <v>470</v>
      </c>
      <c r="Z62" s="32" t="s">
        <v>601</v>
      </c>
      <c r="AF62" s="30"/>
    </row>
    <row r="63" spans="1:37" x14ac:dyDescent="0.15">
      <c r="A63" s="13"/>
      <c r="B63" s="13"/>
      <c r="F63" s="13"/>
      <c r="G63" s="19"/>
      <c r="K63" s="13"/>
      <c r="L63" s="13"/>
      <c r="O63" s="13"/>
      <c r="P63" s="13"/>
      <c r="Q63" s="19"/>
      <c r="T63" s="13"/>
      <c r="Y63" s="32" t="s">
        <v>471</v>
      </c>
      <c r="Z63" s="32" t="s">
        <v>602</v>
      </c>
      <c r="AF63" s="30"/>
    </row>
    <row r="64" spans="1:37" x14ac:dyDescent="0.15">
      <c r="A64" s="13"/>
      <c r="B64" s="13"/>
      <c r="F64" s="13"/>
      <c r="G64" s="19"/>
      <c r="K64" s="13"/>
      <c r="L64" s="13"/>
      <c r="O64" s="13"/>
      <c r="P64" s="13"/>
      <c r="Q64" s="19"/>
      <c r="T64" s="13"/>
      <c r="Y64" s="32" t="s">
        <v>472</v>
      </c>
      <c r="Z64" s="32" t="s">
        <v>603</v>
      </c>
      <c r="AF64" s="30"/>
    </row>
    <row r="65" spans="1:32" x14ac:dyDescent="0.15">
      <c r="A65" s="13"/>
      <c r="B65" s="13"/>
      <c r="F65" s="13"/>
      <c r="G65" s="19"/>
      <c r="K65" s="13"/>
      <c r="L65" s="13"/>
      <c r="O65" s="13"/>
      <c r="P65" s="13"/>
      <c r="Q65" s="19"/>
      <c r="T65" s="13"/>
      <c r="Y65" s="32" t="s">
        <v>473</v>
      </c>
      <c r="Z65" s="32" t="s">
        <v>604</v>
      </c>
      <c r="AF65" s="30"/>
    </row>
    <row r="66" spans="1:32" x14ac:dyDescent="0.15">
      <c r="A66" s="13"/>
      <c r="B66" s="13"/>
      <c r="F66" s="13"/>
      <c r="G66" s="19"/>
      <c r="K66" s="13"/>
      <c r="L66" s="13"/>
      <c r="O66" s="13"/>
      <c r="P66" s="13"/>
      <c r="Q66" s="19"/>
      <c r="T66" s="13"/>
      <c r="Y66" s="32" t="s">
        <v>71</v>
      </c>
      <c r="Z66" s="32" t="s">
        <v>605</v>
      </c>
      <c r="AF66" s="30"/>
    </row>
    <row r="67" spans="1:32" x14ac:dyDescent="0.15">
      <c r="A67" s="13"/>
      <c r="B67" s="13"/>
      <c r="F67" s="13"/>
      <c r="G67" s="19"/>
      <c r="K67" s="13"/>
      <c r="L67" s="13"/>
      <c r="O67" s="13"/>
      <c r="P67" s="13"/>
      <c r="Q67" s="19"/>
      <c r="T67" s="13"/>
      <c r="Y67" s="32" t="s">
        <v>474</v>
      </c>
      <c r="Z67" s="32" t="s">
        <v>606</v>
      </c>
      <c r="AF67" s="30"/>
    </row>
    <row r="68" spans="1:32" x14ac:dyDescent="0.15">
      <c r="A68" s="13"/>
      <c r="B68" s="13"/>
      <c r="F68" s="13"/>
      <c r="G68" s="19"/>
      <c r="K68" s="13"/>
      <c r="L68" s="13"/>
      <c r="O68" s="13"/>
      <c r="P68" s="13"/>
      <c r="Q68" s="19"/>
      <c r="T68" s="13"/>
      <c r="Y68" s="32" t="s">
        <v>475</v>
      </c>
      <c r="Z68" s="32" t="s">
        <v>607</v>
      </c>
      <c r="AF68" s="30"/>
    </row>
    <row r="69" spans="1:32" x14ac:dyDescent="0.15">
      <c r="A69" s="13"/>
      <c r="B69" s="13"/>
      <c r="F69" s="13"/>
      <c r="G69" s="19"/>
      <c r="K69" s="13"/>
      <c r="L69" s="13"/>
      <c r="O69" s="13"/>
      <c r="P69" s="13"/>
      <c r="Q69" s="19"/>
      <c r="T69" s="13"/>
      <c r="Y69" s="32" t="s">
        <v>476</v>
      </c>
      <c r="Z69" s="32" t="s">
        <v>608</v>
      </c>
      <c r="AF69" s="30"/>
    </row>
    <row r="70" spans="1:32" x14ac:dyDescent="0.15">
      <c r="A70" s="13"/>
      <c r="B70" s="13"/>
      <c r="Y70" s="32" t="s">
        <v>477</v>
      </c>
      <c r="Z70" s="32" t="s">
        <v>609</v>
      </c>
    </row>
    <row r="71" spans="1:32" x14ac:dyDescent="0.15">
      <c r="Y71" s="32" t="s">
        <v>478</v>
      </c>
      <c r="Z71" s="32" t="s">
        <v>610</v>
      </c>
    </row>
    <row r="72" spans="1:32" x14ac:dyDescent="0.15">
      <c r="Y72" s="32" t="s">
        <v>479</v>
      </c>
      <c r="Z72" s="32" t="s">
        <v>611</v>
      </c>
    </row>
    <row r="73" spans="1:32" x14ac:dyDescent="0.15">
      <c r="Y73" s="32" t="s">
        <v>480</v>
      </c>
      <c r="Z73" s="32" t="s">
        <v>612</v>
      </c>
    </row>
    <row r="74" spans="1:32" x14ac:dyDescent="0.15">
      <c r="Y74" s="32" t="s">
        <v>481</v>
      </c>
      <c r="Z74" s="32" t="s">
        <v>613</v>
      </c>
    </row>
    <row r="75" spans="1:32" x14ac:dyDescent="0.15">
      <c r="Y75" s="32" t="s">
        <v>482</v>
      </c>
      <c r="Z75" s="32" t="s">
        <v>614</v>
      </c>
    </row>
    <row r="76" spans="1:32" x14ac:dyDescent="0.15">
      <c r="Y76" s="32" t="s">
        <v>483</v>
      </c>
      <c r="Z76" s="32" t="s">
        <v>615</v>
      </c>
    </row>
    <row r="77" spans="1:32" x14ac:dyDescent="0.15">
      <c r="Y77" s="32" t="s">
        <v>484</v>
      </c>
      <c r="Z77" s="32" t="s">
        <v>616</v>
      </c>
    </row>
    <row r="78" spans="1:32" x14ac:dyDescent="0.15">
      <c r="Y78" s="32" t="s">
        <v>485</v>
      </c>
      <c r="Z78" s="32" t="s">
        <v>617</v>
      </c>
    </row>
    <row r="79" spans="1:32" x14ac:dyDescent="0.15">
      <c r="Y79" s="32" t="s">
        <v>486</v>
      </c>
      <c r="Z79" s="32" t="s">
        <v>618</v>
      </c>
    </row>
    <row r="80" spans="1:32" x14ac:dyDescent="0.15">
      <c r="Y80" s="32" t="s">
        <v>487</v>
      </c>
      <c r="Z80" s="32" t="s">
        <v>619</v>
      </c>
    </row>
    <row r="81" spans="25:26" x14ac:dyDescent="0.15">
      <c r="Y81" s="32" t="s">
        <v>488</v>
      </c>
      <c r="Z81" s="32" t="s">
        <v>620</v>
      </c>
    </row>
    <row r="82" spans="25:26" x14ac:dyDescent="0.15">
      <c r="Y82" s="32" t="s">
        <v>489</v>
      </c>
      <c r="Z82" s="32" t="s">
        <v>621</v>
      </c>
    </row>
    <row r="83" spans="25:26" x14ac:dyDescent="0.15">
      <c r="Y83" s="32" t="s">
        <v>490</v>
      </c>
      <c r="Z83" s="32" t="s">
        <v>622</v>
      </c>
    </row>
    <row r="84" spans="25:26" x14ac:dyDescent="0.15">
      <c r="Y84" s="32" t="s">
        <v>491</v>
      </c>
      <c r="Z84" s="32" t="s">
        <v>623</v>
      </c>
    </row>
    <row r="85" spans="25:26" x14ac:dyDescent="0.15">
      <c r="Y85" s="32" t="s">
        <v>492</v>
      </c>
      <c r="Z85" s="32" t="s">
        <v>624</v>
      </c>
    </row>
    <row r="86" spans="25:26" x14ac:dyDescent="0.15">
      <c r="Y86" s="32" t="s">
        <v>493</v>
      </c>
      <c r="Z86" s="32" t="s">
        <v>625</v>
      </c>
    </row>
    <row r="87" spans="25:26" x14ac:dyDescent="0.15">
      <c r="Y87" s="32" t="s">
        <v>494</v>
      </c>
      <c r="Z87" s="32" t="s">
        <v>626</v>
      </c>
    </row>
    <row r="88" spans="25:26" x14ac:dyDescent="0.15">
      <c r="Y88" s="32" t="s">
        <v>495</v>
      </c>
      <c r="Z88" s="32" t="s">
        <v>627</v>
      </c>
    </row>
    <row r="89" spans="25:26" x14ac:dyDescent="0.15">
      <c r="Y89" s="32" t="s">
        <v>496</v>
      </c>
      <c r="Z89" s="32" t="s">
        <v>628</v>
      </c>
    </row>
    <row r="90" spans="25:26" x14ac:dyDescent="0.15">
      <c r="Y90" s="32" t="s">
        <v>497</v>
      </c>
      <c r="Z90" s="32" t="s">
        <v>629</v>
      </c>
    </row>
    <row r="91" spans="25:26" x14ac:dyDescent="0.15">
      <c r="Y91" s="32" t="s">
        <v>498</v>
      </c>
      <c r="Z91" s="32" t="s">
        <v>630</v>
      </c>
    </row>
    <row r="92" spans="25:26" x14ac:dyDescent="0.15">
      <c r="Y92" s="32" t="s">
        <v>499</v>
      </c>
      <c r="Z92" s="32" t="s">
        <v>631</v>
      </c>
    </row>
    <row r="93" spans="25:26" x14ac:dyDescent="0.15">
      <c r="Y93" s="32" t="s">
        <v>500</v>
      </c>
      <c r="Z93" s="32" t="s">
        <v>632</v>
      </c>
    </row>
    <row r="94" spans="25:26" x14ac:dyDescent="0.15">
      <c r="Y94" s="32" t="s">
        <v>501</v>
      </c>
      <c r="Z94" s="32" t="s">
        <v>633</v>
      </c>
    </row>
    <row r="95" spans="25:26" x14ac:dyDescent="0.15">
      <c r="Y95" s="32" t="s">
        <v>502</v>
      </c>
      <c r="Z95" s="32" t="s">
        <v>634</v>
      </c>
    </row>
    <row r="96" spans="25:26" x14ac:dyDescent="0.15">
      <c r="Y96" s="32" t="s">
        <v>404</v>
      </c>
      <c r="Z96" s="32" t="s">
        <v>635</v>
      </c>
    </row>
    <row r="97" spans="25:26" x14ac:dyDescent="0.15">
      <c r="Y97" s="32" t="s">
        <v>503</v>
      </c>
      <c r="Z97" s="32" t="s">
        <v>636</v>
      </c>
    </row>
    <row r="98" spans="25:26" x14ac:dyDescent="0.15">
      <c r="Y98" s="32" t="s">
        <v>504</v>
      </c>
      <c r="Z98" s="32" t="s">
        <v>637</v>
      </c>
    </row>
    <row r="99" spans="25:26" x14ac:dyDescent="0.15">
      <c r="Y99" s="32" t="s">
        <v>534</v>
      </c>
      <c r="Z99" s="32" t="s">
        <v>638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00" t="s">
        <v>343</v>
      </c>
      <c r="B2" s="401"/>
      <c r="C2" s="401"/>
      <c r="D2" s="401"/>
      <c r="E2" s="401"/>
      <c r="F2" s="402"/>
      <c r="G2" s="517" t="s">
        <v>146</v>
      </c>
      <c r="H2" s="435"/>
      <c r="I2" s="435"/>
      <c r="J2" s="435"/>
      <c r="K2" s="435"/>
      <c r="L2" s="435"/>
      <c r="M2" s="435"/>
      <c r="N2" s="435"/>
      <c r="O2" s="518"/>
      <c r="P2" s="434" t="s">
        <v>59</v>
      </c>
      <c r="Q2" s="435"/>
      <c r="R2" s="435"/>
      <c r="S2" s="435"/>
      <c r="T2" s="435"/>
      <c r="U2" s="435"/>
      <c r="V2" s="435"/>
      <c r="W2" s="435"/>
      <c r="X2" s="518"/>
      <c r="Y2" s="1023"/>
      <c r="Z2" s="831"/>
      <c r="AA2" s="832"/>
      <c r="AB2" s="1027" t="s">
        <v>11</v>
      </c>
      <c r="AC2" s="1028"/>
      <c r="AD2" s="1029"/>
      <c r="AE2" s="1033" t="s">
        <v>384</v>
      </c>
      <c r="AF2" s="1033"/>
      <c r="AG2" s="1033"/>
      <c r="AH2" s="1033"/>
      <c r="AI2" s="1033" t="s">
        <v>406</v>
      </c>
      <c r="AJ2" s="1033"/>
      <c r="AK2" s="1033"/>
      <c r="AL2" s="562"/>
      <c r="AM2" s="1033" t="s">
        <v>503</v>
      </c>
      <c r="AN2" s="1033"/>
      <c r="AO2" s="1033"/>
      <c r="AP2" s="562"/>
      <c r="AQ2" s="158" t="s">
        <v>231</v>
      </c>
      <c r="AR2" s="133"/>
      <c r="AS2" s="133"/>
      <c r="AT2" s="134"/>
      <c r="AU2" s="538" t="s">
        <v>134</v>
      </c>
      <c r="AV2" s="538"/>
      <c r="AW2" s="538"/>
      <c r="AX2" s="539"/>
      <c r="AY2" s="34">
        <f>COUNTA($G$4)</f>
        <v>0</v>
      </c>
    </row>
    <row r="3" spans="1:51" ht="18.75" customHeight="1" x14ac:dyDescent="0.15">
      <c r="A3" s="400"/>
      <c r="B3" s="401"/>
      <c r="C3" s="401"/>
      <c r="D3" s="401"/>
      <c r="E3" s="401"/>
      <c r="F3" s="402"/>
      <c r="G3" s="419"/>
      <c r="H3" s="398"/>
      <c r="I3" s="398"/>
      <c r="J3" s="398"/>
      <c r="K3" s="398"/>
      <c r="L3" s="398"/>
      <c r="M3" s="398"/>
      <c r="N3" s="398"/>
      <c r="O3" s="420"/>
      <c r="P3" s="437"/>
      <c r="Q3" s="398"/>
      <c r="R3" s="398"/>
      <c r="S3" s="398"/>
      <c r="T3" s="398"/>
      <c r="U3" s="398"/>
      <c r="V3" s="398"/>
      <c r="W3" s="398"/>
      <c r="X3" s="420"/>
      <c r="Y3" s="1024"/>
      <c r="Z3" s="1025"/>
      <c r="AA3" s="1026"/>
      <c r="AB3" s="1030"/>
      <c r="AC3" s="1031"/>
      <c r="AD3" s="1032"/>
      <c r="AE3" s="918"/>
      <c r="AF3" s="918"/>
      <c r="AG3" s="918"/>
      <c r="AH3" s="918"/>
      <c r="AI3" s="918"/>
      <c r="AJ3" s="918"/>
      <c r="AK3" s="918"/>
      <c r="AL3" s="413"/>
      <c r="AM3" s="918"/>
      <c r="AN3" s="918"/>
      <c r="AO3" s="918"/>
      <c r="AP3" s="413"/>
      <c r="AQ3" s="199"/>
      <c r="AR3" s="200"/>
      <c r="AS3" s="136" t="s">
        <v>232</v>
      </c>
      <c r="AT3" s="137"/>
      <c r="AU3" s="200"/>
      <c r="AV3" s="200"/>
      <c r="AW3" s="398" t="s">
        <v>179</v>
      </c>
      <c r="AX3" s="399"/>
      <c r="AY3" s="34">
        <f>$AY$2</f>
        <v>0</v>
      </c>
    </row>
    <row r="4" spans="1:51" ht="22.5" customHeight="1" x14ac:dyDescent="0.15">
      <c r="A4" s="403"/>
      <c r="B4" s="401"/>
      <c r="C4" s="401"/>
      <c r="D4" s="401"/>
      <c r="E4" s="401"/>
      <c r="F4" s="402"/>
      <c r="G4" s="569"/>
      <c r="H4" s="1000"/>
      <c r="I4" s="1000"/>
      <c r="J4" s="1000"/>
      <c r="K4" s="1000"/>
      <c r="L4" s="1000"/>
      <c r="M4" s="1000"/>
      <c r="N4" s="1000"/>
      <c r="O4" s="1001"/>
      <c r="P4" s="108"/>
      <c r="Q4" s="1008"/>
      <c r="R4" s="1008"/>
      <c r="S4" s="1008"/>
      <c r="T4" s="1008"/>
      <c r="U4" s="1008"/>
      <c r="V4" s="1008"/>
      <c r="W4" s="1008"/>
      <c r="X4" s="1009"/>
      <c r="Y4" s="1018" t="s">
        <v>12</v>
      </c>
      <c r="Z4" s="1019"/>
      <c r="AA4" s="1020"/>
      <c r="AB4" s="466"/>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52" t="s">
        <v>54</v>
      </c>
      <c r="Z5" s="1015"/>
      <c r="AA5" s="1016"/>
      <c r="AB5" s="528"/>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8"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374</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400" t="s">
        <v>343</v>
      </c>
      <c r="B9" s="401"/>
      <c r="C9" s="401"/>
      <c r="D9" s="401"/>
      <c r="E9" s="401"/>
      <c r="F9" s="402"/>
      <c r="G9" s="517" t="s">
        <v>146</v>
      </c>
      <c r="H9" s="435"/>
      <c r="I9" s="435"/>
      <c r="J9" s="435"/>
      <c r="K9" s="435"/>
      <c r="L9" s="435"/>
      <c r="M9" s="435"/>
      <c r="N9" s="435"/>
      <c r="O9" s="518"/>
      <c r="P9" s="434" t="s">
        <v>59</v>
      </c>
      <c r="Q9" s="435"/>
      <c r="R9" s="435"/>
      <c r="S9" s="435"/>
      <c r="T9" s="435"/>
      <c r="U9" s="435"/>
      <c r="V9" s="435"/>
      <c r="W9" s="435"/>
      <c r="X9" s="518"/>
      <c r="Y9" s="1023"/>
      <c r="Z9" s="831"/>
      <c r="AA9" s="832"/>
      <c r="AB9" s="1027" t="s">
        <v>11</v>
      </c>
      <c r="AC9" s="1028"/>
      <c r="AD9" s="1029"/>
      <c r="AE9" s="1033" t="s">
        <v>384</v>
      </c>
      <c r="AF9" s="1033"/>
      <c r="AG9" s="1033"/>
      <c r="AH9" s="1033"/>
      <c r="AI9" s="1033" t="s">
        <v>406</v>
      </c>
      <c r="AJ9" s="1033"/>
      <c r="AK9" s="1033"/>
      <c r="AL9" s="562"/>
      <c r="AM9" s="1033" t="s">
        <v>503</v>
      </c>
      <c r="AN9" s="1033"/>
      <c r="AO9" s="1033"/>
      <c r="AP9" s="562"/>
      <c r="AQ9" s="158" t="s">
        <v>231</v>
      </c>
      <c r="AR9" s="133"/>
      <c r="AS9" s="133"/>
      <c r="AT9" s="134"/>
      <c r="AU9" s="538" t="s">
        <v>134</v>
      </c>
      <c r="AV9" s="538"/>
      <c r="AW9" s="538"/>
      <c r="AX9" s="539"/>
      <c r="AY9" s="34">
        <f>COUNTA($G$11)</f>
        <v>0</v>
      </c>
    </row>
    <row r="10" spans="1:51" ht="18.75" customHeight="1" x14ac:dyDescent="0.15">
      <c r="A10" s="400"/>
      <c r="B10" s="401"/>
      <c r="C10" s="401"/>
      <c r="D10" s="401"/>
      <c r="E10" s="401"/>
      <c r="F10" s="402"/>
      <c r="G10" s="419"/>
      <c r="H10" s="398"/>
      <c r="I10" s="398"/>
      <c r="J10" s="398"/>
      <c r="K10" s="398"/>
      <c r="L10" s="398"/>
      <c r="M10" s="398"/>
      <c r="N10" s="398"/>
      <c r="O10" s="420"/>
      <c r="P10" s="437"/>
      <c r="Q10" s="398"/>
      <c r="R10" s="398"/>
      <c r="S10" s="398"/>
      <c r="T10" s="398"/>
      <c r="U10" s="398"/>
      <c r="V10" s="398"/>
      <c r="W10" s="398"/>
      <c r="X10" s="420"/>
      <c r="Y10" s="1024"/>
      <c r="Z10" s="1025"/>
      <c r="AA10" s="1026"/>
      <c r="AB10" s="1030"/>
      <c r="AC10" s="1031"/>
      <c r="AD10" s="1032"/>
      <c r="AE10" s="918"/>
      <c r="AF10" s="918"/>
      <c r="AG10" s="918"/>
      <c r="AH10" s="918"/>
      <c r="AI10" s="918"/>
      <c r="AJ10" s="918"/>
      <c r="AK10" s="918"/>
      <c r="AL10" s="413"/>
      <c r="AM10" s="918"/>
      <c r="AN10" s="918"/>
      <c r="AO10" s="918"/>
      <c r="AP10" s="413"/>
      <c r="AQ10" s="199"/>
      <c r="AR10" s="200"/>
      <c r="AS10" s="136" t="s">
        <v>232</v>
      </c>
      <c r="AT10" s="137"/>
      <c r="AU10" s="200"/>
      <c r="AV10" s="200"/>
      <c r="AW10" s="398" t="s">
        <v>179</v>
      </c>
      <c r="AX10" s="399"/>
      <c r="AY10" s="34">
        <f>$AY$9</f>
        <v>0</v>
      </c>
    </row>
    <row r="11" spans="1:51" ht="22.5" customHeight="1" x14ac:dyDescent="0.15">
      <c r="A11" s="403"/>
      <c r="B11" s="401"/>
      <c r="C11" s="401"/>
      <c r="D11" s="401"/>
      <c r="E11" s="401"/>
      <c r="F11" s="402"/>
      <c r="G11" s="569"/>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6"/>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52" t="s">
        <v>54</v>
      </c>
      <c r="Z12" s="1015"/>
      <c r="AA12" s="1016"/>
      <c r="AB12" s="528"/>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8"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374</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400" t="s">
        <v>343</v>
      </c>
      <c r="B16" s="401"/>
      <c r="C16" s="401"/>
      <c r="D16" s="401"/>
      <c r="E16" s="401"/>
      <c r="F16" s="402"/>
      <c r="G16" s="517" t="s">
        <v>146</v>
      </c>
      <c r="H16" s="435"/>
      <c r="I16" s="435"/>
      <c r="J16" s="435"/>
      <c r="K16" s="435"/>
      <c r="L16" s="435"/>
      <c r="M16" s="435"/>
      <c r="N16" s="435"/>
      <c r="O16" s="518"/>
      <c r="P16" s="434" t="s">
        <v>59</v>
      </c>
      <c r="Q16" s="435"/>
      <c r="R16" s="435"/>
      <c r="S16" s="435"/>
      <c r="T16" s="435"/>
      <c r="U16" s="435"/>
      <c r="V16" s="435"/>
      <c r="W16" s="435"/>
      <c r="X16" s="518"/>
      <c r="Y16" s="1023"/>
      <c r="Z16" s="831"/>
      <c r="AA16" s="832"/>
      <c r="AB16" s="1027" t="s">
        <v>11</v>
      </c>
      <c r="AC16" s="1028"/>
      <c r="AD16" s="1029"/>
      <c r="AE16" s="1033" t="s">
        <v>384</v>
      </c>
      <c r="AF16" s="1033"/>
      <c r="AG16" s="1033"/>
      <c r="AH16" s="1033"/>
      <c r="AI16" s="1033" t="s">
        <v>406</v>
      </c>
      <c r="AJ16" s="1033"/>
      <c r="AK16" s="1033"/>
      <c r="AL16" s="562"/>
      <c r="AM16" s="1033" t="s">
        <v>503</v>
      </c>
      <c r="AN16" s="1033"/>
      <c r="AO16" s="1033"/>
      <c r="AP16" s="562"/>
      <c r="AQ16" s="158" t="s">
        <v>231</v>
      </c>
      <c r="AR16" s="133"/>
      <c r="AS16" s="133"/>
      <c r="AT16" s="134"/>
      <c r="AU16" s="538" t="s">
        <v>134</v>
      </c>
      <c r="AV16" s="538"/>
      <c r="AW16" s="538"/>
      <c r="AX16" s="539"/>
      <c r="AY16" s="34">
        <f>COUNTA($G$18)</f>
        <v>0</v>
      </c>
    </row>
    <row r="17" spans="1:51" ht="18.75" customHeight="1" x14ac:dyDescent="0.15">
      <c r="A17" s="400"/>
      <c r="B17" s="401"/>
      <c r="C17" s="401"/>
      <c r="D17" s="401"/>
      <c r="E17" s="401"/>
      <c r="F17" s="402"/>
      <c r="G17" s="419"/>
      <c r="H17" s="398"/>
      <c r="I17" s="398"/>
      <c r="J17" s="398"/>
      <c r="K17" s="398"/>
      <c r="L17" s="398"/>
      <c r="M17" s="398"/>
      <c r="N17" s="398"/>
      <c r="O17" s="420"/>
      <c r="P17" s="437"/>
      <c r="Q17" s="398"/>
      <c r="R17" s="398"/>
      <c r="S17" s="398"/>
      <c r="T17" s="398"/>
      <c r="U17" s="398"/>
      <c r="V17" s="398"/>
      <c r="W17" s="398"/>
      <c r="X17" s="420"/>
      <c r="Y17" s="1024"/>
      <c r="Z17" s="1025"/>
      <c r="AA17" s="1026"/>
      <c r="AB17" s="1030"/>
      <c r="AC17" s="1031"/>
      <c r="AD17" s="1032"/>
      <c r="AE17" s="918"/>
      <c r="AF17" s="918"/>
      <c r="AG17" s="918"/>
      <c r="AH17" s="918"/>
      <c r="AI17" s="918"/>
      <c r="AJ17" s="918"/>
      <c r="AK17" s="918"/>
      <c r="AL17" s="413"/>
      <c r="AM17" s="918"/>
      <c r="AN17" s="918"/>
      <c r="AO17" s="918"/>
      <c r="AP17" s="413"/>
      <c r="AQ17" s="199"/>
      <c r="AR17" s="200"/>
      <c r="AS17" s="136" t="s">
        <v>232</v>
      </c>
      <c r="AT17" s="137"/>
      <c r="AU17" s="200"/>
      <c r="AV17" s="200"/>
      <c r="AW17" s="398" t="s">
        <v>179</v>
      </c>
      <c r="AX17" s="399"/>
      <c r="AY17" s="34">
        <f>$AY$16</f>
        <v>0</v>
      </c>
    </row>
    <row r="18" spans="1:51" ht="22.5" customHeight="1" x14ac:dyDescent="0.15">
      <c r="A18" s="403"/>
      <c r="B18" s="401"/>
      <c r="C18" s="401"/>
      <c r="D18" s="401"/>
      <c r="E18" s="401"/>
      <c r="F18" s="402"/>
      <c r="G18" s="569"/>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6"/>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52" t="s">
        <v>54</v>
      </c>
      <c r="Z19" s="1015"/>
      <c r="AA19" s="1016"/>
      <c r="AB19" s="528"/>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8"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374</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400" t="s">
        <v>343</v>
      </c>
      <c r="B23" s="401"/>
      <c r="C23" s="401"/>
      <c r="D23" s="401"/>
      <c r="E23" s="401"/>
      <c r="F23" s="402"/>
      <c r="G23" s="517" t="s">
        <v>146</v>
      </c>
      <c r="H23" s="435"/>
      <c r="I23" s="435"/>
      <c r="J23" s="435"/>
      <c r="K23" s="435"/>
      <c r="L23" s="435"/>
      <c r="M23" s="435"/>
      <c r="N23" s="435"/>
      <c r="O23" s="518"/>
      <c r="P23" s="434" t="s">
        <v>59</v>
      </c>
      <c r="Q23" s="435"/>
      <c r="R23" s="435"/>
      <c r="S23" s="435"/>
      <c r="T23" s="435"/>
      <c r="U23" s="435"/>
      <c r="V23" s="435"/>
      <c r="W23" s="435"/>
      <c r="X23" s="518"/>
      <c r="Y23" s="1023"/>
      <c r="Z23" s="831"/>
      <c r="AA23" s="832"/>
      <c r="AB23" s="1027" t="s">
        <v>11</v>
      </c>
      <c r="AC23" s="1028"/>
      <c r="AD23" s="1029"/>
      <c r="AE23" s="1033" t="s">
        <v>384</v>
      </c>
      <c r="AF23" s="1033"/>
      <c r="AG23" s="1033"/>
      <c r="AH23" s="1033"/>
      <c r="AI23" s="1033" t="s">
        <v>406</v>
      </c>
      <c r="AJ23" s="1033"/>
      <c r="AK23" s="1033"/>
      <c r="AL23" s="562"/>
      <c r="AM23" s="1033" t="s">
        <v>503</v>
      </c>
      <c r="AN23" s="1033"/>
      <c r="AO23" s="1033"/>
      <c r="AP23" s="562"/>
      <c r="AQ23" s="158" t="s">
        <v>231</v>
      </c>
      <c r="AR23" s="133"/>
      <c r="AS23" s="133"/>
      <c r="AT23" s="134"/>
      <c r="AU23" s="538" t="s">
        <v>134</v>
      </c>
      <c r="AV23" s="538"/>
      <c r="AW23" s="538"/>
      <c r="AX23" s="539"/>
      <c r="AY23" s="34">
        <f>COUNTA($G$25)</f>
        <v>0</v>
      </c>
    </row>
    <row r="24" spans="1:51" ht="18.75" customHeight="1" x14ac:dyDescent="0.15">
      <c r="A24" s="400"/>
      <c r="B24" s="401"/>
      <c r="C24" s="401"/>
      <c r="D24" s="401"/>
      <c r="E24" s="401"/>
      <c r="F24" s="402"/>
      <c r="G24" s="419"/>
      <c r="H24" s="398"/>
      <c r="I24" s="398"/>
      <c r="J24" s="398"/>
      <c r="K24" s="398"/>
      <c r="L24" s="398"/>
      <c r="M24" s="398"/>
      <c r="N24" s="398"/>
      <c r="O24" s="420"/>
      <c r="P24" s="437"/>
      <c r="Q24" s="398"/>
      <c r="R24" s="398"/>
      <c r="S24" s="398"/>
      <c r="T24" s="398"/>
      <c r="U24" s="398"/>
      <c r="V24" s="398"/>
      <c r="W24" s="398"/>
      <c r="X24" s="420"/>
      <c r="Y24" s="1024"/>
      <c r="Z24" s="1025"/>
      <c r="AA24" s="1026"/>
      <c r="AB24" s="1030"/>
      <c r="AC24" s="1031"/>
      <c r="AD24" s="1032"/>
      <c r="AE24" s="918"/>
      <c r="AF24" s="918"/>
      <c r="AG24" s="918"/>
      <c r="AH24" s="918"/>
      <c r="AI24" s="918"/>
      <c r="AJ24" s="918"/>
      <c r="AK24" s="918"/>
      <c r="AL24" s="413"/>
      <c r="AM24" s="918"/>
      <c r="AN24" s="918"/>
      <c r="AO24" s="918"/>
      <c r="AP24" s="413"/>
      <c r="AQ24" s="199"/>
      <c r="AR24" s="200"/>
      <c r="AS24" s="136" t="s">
        <v>232</v>
      </c>
      <c r="AT24" s="137"/>
      <c r="AU24" s="200"/>
      <c r="AV24" s="200"/>
      <c r="AW24" s="398" t="s">
        <v>179</v>
      </c>
      <c r="AX24" s="399"/>
      <c r="AY24" s="34">
        <f>$AY$23</f>
        <v>0</v>
      </c>
    </row>
    <row r="25" spans="1:51" ht="22.5" customHeight="1" x14ac:dyDescent="0.15">
      <c r="A25" s="403"/>
      <c r="B25" s="401"/>
      <c r="C25" s="401"/>
      <c r="D25" s="401"/>
      <c r="E25" s="401"/>
      <c r="F25" s="402"/>
      <c r="G25" s="569"/>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6"/>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52" t="s">
        <v>54</v>
      </c>
      <c r="Z26" s="1015"/>
      <c r="AA26" s="1016"/>
      <c r="AB26" s="528"/>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8"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374</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400" t="s">
        <v>343</v>
      </c>
      <c r="B30" s="401"/>
      <c r="C30" s="401"/>
      <c r="D30" s="401"/>
      <c r="E30" s="401"/>
      <c r="F30" s="402"/>
      <c r="G30" s="517" t="s">
        <v>146</v>
      </c>
      <c r="H30" s="435"/>
      <c r="I30" s="435"/>
      <c r="J30" s="435"/>
      <c r="K30" s="435"/>
      <c r="L30" s="435"/>
      <c r="M30" s="435"/>
      <c r="N30" s="435"/>
      <c r="O30" s="518"/>
      <c r="P30" s="434" t="s">
        <v>59</v>
      </c>
      <c r="Q30" s="435"/>
      <c r="R30" s="435"/>
      <c r="S30" s="435"/>
      <c r="T30" s="435"/>
      <c r="U30" s="435"/>
      <c r="V30" s="435"/>
      <c r="W30" s="435"/>
      <c r="X30" s="518"/>
      <c r="Y30" s="1023"/>
      <c r="Z30" s="831"/>
      <c r="AA30" s="832"/>
      <c r="AB30" s="1027" t="s">
        <v>11</v>
      </c>
      <c r="AC30" s="1028"/>
      <c r="AD30" s="1029"/>
      <c r="AE30" s="1033" t="s">
        <v>384</v>
      </c>
      <c r="AF30" s="1033"/>
      <c r="AG30" s="1033"/>
      <c r="AH30" s="1033"/>
      <c r="AI30" s="1033" t="s">
        <v>406</v>
      </c>
      <c r="AJ30" s="1033"/>
      <c r="AK30" s="1033"/>
      <c r="AL30" s="562"/>
      <c r="AM30" s="1033" t="s">
        <v>503</v>
      </c>
      <c r="AN30" s="1033"/>
      <c r="AO30" s="1033"/>
      <c r="AP30" s="562"/>
      <c r="AQ30" s="158" t="s">
        <v>231</v>
      </c>
      <c r="AR30" s="133"/>
      <c r="AS30" s="133"/>
      <c r="AT30" s="134"/>
      <c r="AU30" s="538" t="s">
        <v>134</v>
      </c>
      <c r="AV30" s="538"/>
      <c r="AW30" s="538"/>
      <c r="AX30" s="539"/>
      <c r="AY30" s="34">
        <f>COUNTA($G$32)</f>
        <v>0</v>
      </c>
    </row>
    <row r="31" spans="1:51" ht="18.75" customHeight="1" x14ac:dyDescent="0.15">
      <c r="A31" s="400"/>
      <c r="B31" s="401"/>
      <c r="C31" s="401"/>
      <c r="D31" s="401"/>
      <c r="E31" s="401"/>
      <c r="F31" s="402"/>
      <c r="G31" s="419"/>
      <c r="H31" s="398"/>
      <c r="I31" s="398"/>
      <c r="J31" s="398"/>
      <c r="K31" s="398"/>
      <c r="L31" s="398"/>
      <c r="M31" s="398"/>
      <c r="N31" s="398"/>
      <c r="O31" s="420"/>
      <c r="P31" s="437"/>
      <c r="Q31" s="398"/>
      <c r="R31" s="398"/>
      <c r="S31" s="398"/>
      <c r="T31" s="398"/>
      <c r="U31" s="398"/>
      <c r="V31" s="398"/>
      <c r="W31" s="398"/>
      <c r="X31" s="420"/>
      <c r="Y31" s="1024"/>
      <c r="Z31" s="1025"/>
      <c r="AA31" s="1026"/>
      <c r="AB31" s="1030"/>
      <c r="AC31" s="1031"/>
      <c r="AD31" s="1032"/>
      <c r="AE31" s="918"/>
      <c r="AF31" s="918"/>
      <c r="AG31" s="918"/>
      <c r="AH31" s="918"/>
      <c r="AI31" s="918"/>
      <c r="AJ31" s="918"/>
      <c r="AK31" s="918"/>
      <c r="AL31" s="413"/>
      <c r="AM31" s="918"/>
      <c r="AN31" s="918"/>
      <c r="AO31" s="918"/>
      <c r="AP31" s="413"/>
      <c r="AQ31" s="199"/>
      <c r="AR31" s="200"/>
      <c r="AS31" s="136" t="s">
        <v>232</v>
      </c>
      <c r="AT31" s="137"/>
      <c r="AU31" s="200"/>
      <c r="AV31" s="200"/>
      <c r="AW31" s="398" t="s">
        <v>179</v>
      </c>
      <c r="AX31" s="399"/>
      <c r="AY31" s="34">
        <f>$AY$30</f>
        <v>0</v>
      </c>
    </row>
    <row r="32" spans="1:51" ht="22.5" customHeight="1" x14ac:dyDescent="0.15">
      <c r="A32" s="403"/>
      <c r="B32" s="401"/>
      <c r="C32" s="401"/>
      <c r="D32" s="401"/>
      <c r="E32" s="401"/>
      <c r="F32" s="402"/>
      <c r="G32" s="569"/>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6"/>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52" t="s">
        <v>54</v>
      </c>
      <c r="Z33" s="1015"/>
      <c r="AA33" s="1016"/>
      <c r="AB33" s="528"/>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8"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374</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400" t="s">
        <v>343</v>
      </c>
      <c r="B37" s="401"/>
      <c r="C37" s="401"/>
      <c r="D37" s="401"/>
      <c r="E37" s="401"/>
      <c r="F37" s="402"/>
      <c r="G37" s="517" t="s">
        <v>146</v>
      </c>
      <c r="H37" s="435"/>
      <c r="I37" s="435"/>
      <c r="J37" s="435"/>
      <c r="K37" s="435"/>
      <c r="L37" s="435"/>
      <c r="M37" s="435"/>
      <c r="N37" s="435"/>
      <c r="O37" s="518"/>
      <c r="P37" s="434" t="s">
        <v>59</v>
      </c>
      <c r="Q37" s="435"/>
      <c r="R37" s="435"/>
      <c r="S37" s="435"/>
      <c r="T37" s="435"/>
      <c r="U37" s="435"/>
      <c r="V37" s="435"/>
      <c r="W37" s="435"/>
      <c r="X37" s="518"/>
      <c r="Y37" s="1023"/>
      <c r="Z37" s="831"/>
      <c r="AA37" s="832"/>
      <c r="AB37" s="1027" t="s">
        <v>11</v>
      </c>
      <c r="AC37" s="1028"/>
      <c r="AD37" s="1029"/>
      <c r="AE37" s="1033" t="s">
        <v>384</v>
      </c>
      <c r="AF37" s="1033"/>
      <c r="AG37" s="1033"/>
      <c r="AH37" s="1033"/>
      <c r="AI37" s="1033" t="s">
        <v>406</v>
      </c>
      <c r="AJ37" s="1033"/>
      <c r="AK37" s="1033"/>
      <c r="AL37" s="562"/>
      <c r="AM37" s="1033" t="s">
        <v>503</v>
      </c>
      <c r="AN37" s="1033"/>
      <c r="AO37" s="1033"/>
      <c r="AP37" s="562"/>
      <c r="AQ37" s="158" t="s">
        <v>231</v>
      </c>
      <c r="AR37" s="133"/>
      <c r="AS37" s="133"/>
      <c r="AT37" s="134"/>
      <c r="AU37" s="538" t="s">
        <v>134</v>
      </c>
      <c r="AV37" s="538"/>
      <c r="AW37" s="538"/>
      <c r="AX37" s="539"/>
      <c r="AY37" s="34">
        <f>COUNTA($G$39)</f>
        <v>0</v>
      </c>
    </row>
    <row r="38" spans="1:51" ht="18.75" customHeight="1" x14ac:dyDescent="0.15">
      <c r="A38" s="400"/>
      <c r="B38" s="401"/>
      <c r="C38" s="401"/>
      <c r="D38" s="401"/>
      <c r="E38" s="401"/>
      <c r="F38" s="402"/>
      <c r="G38" s="419"/>
      <c r="H38" s="398"/>
      <c r="I38" s="398"/>
      <c r="J38" s="398"/>
      <c r="K38" s="398"/>
      <c r="L38" s="398"/>
      <c r="M38" s="398"/>
      <c r="N38" s="398"/>
      <c r="O38" s="420"/>
      <c r="P38" s="437"/>
      <c r="Q38" s="398"/>
      <c r="R38" s="398"/>
      <c r="S38" s="398"/>
      <c r="T38" s="398"/>
      <c r="U38" s="398"/>
      <c r="V38" s="398"/>
      <c r="W38" s="398"/>
      <c r="X38" s="420"/>
      <c r="Y38" s="1024"/>
      <c r="Z38" s="1025"/>
      <c r="AA38" s="1026"/>
      <c r="AB38" s="1030"/>
      <c r="AC38" s="1031"/>
      <c r="AD38" s="1032"/>
      <c r="AE38" s="918"/>
      <c r="AF38" s="918"/>
      <c r="AG38" s="918"/>
      <c r="AH38" s="918"/>
      <c r="AI38" s="918"/>
      <c r="AJ38" s="918"/>
      <c r="AK38" s="918"/>
      <c r="AL38" s="413"/>
      <c r="AM38" s="918"/>
      <c r="AN38" s="918"/>
      <c r="AO38" s="918"/>
      <c r="AP38" s="413"/>
      <c r="AQ38" s="199"/>
      <c r="AR38" s="200"/>
      <c r="AS38" s="136" t="s">
        <v>232</v>
      </c>
      <c r="AT38" s="137"/>
      <c r="AU38" s="200"/>
      <c r="AV38" s="200"/>
      <c r="AW38" s="398" t="s">
        <v>179</v>
      </c>
      <c r="AX38" s="399"/>
      <c r="AY38" s="34">
        <f>$AY$37</f>
        <v>0</v>
      </c>
    </row>
    <row r="39" spans="1:51" ht="22.5" customHeight="1" x14ac:dyDescent="0.15">
      <c r="A39" s="403"/>
      <c r="B39" s="401"/>
      <c r="C39" s="401"/>
      <c r="D39" s="401"/>
      <c r="E39" s="401"/>
      <c r="F39" s="402"/>
      <c r="G39" s="569"/>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6"/>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52" t="s">
        <v>54</v>
      </c>
      <c r="Z40" s="1015"/>
      <c r="AA40" s="1016"/>
      <c r="AB40" s="528"/>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8"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374</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400" t="s">
        <v>343</v>
      </c>
      <c r="B44" s="401"/>
      <c r="C44" s="401"/>
      <c r="D44" s="401"/>
      <c r="E44" s="401"/>
      <c r="F44" s="402"/>
      <c r="G44" s="517" t="s">
        <v>146</v>
      </c>
      <c r="H44" s="435"/>
      <c r="I44" s="435"/>
      <c r="J44" s="435"/>
      <c r="K44" s="435"/>
      <c r="L44" s="435"/>
      <c r="M44" s="435"/>
      <c r="N44" s="435"/>
      <c r="O44" s="518"/>
      <c r="P44" s="434" t="s">
        <v>59</v>
      </c>
      <c r="Q44" s="435"/>
      <c r="R44" s="435"/>
      <c r="S44" s="435"/>
      <c r="T44" s="435"/>
      <c r="U44" s="435"/>
      <c r="V44" s="435"/>
      <c r="W44" s="435"/>
      <c r="X44" s="518"/>
      <c r="Y44" s="1023"/>
      <c r="Z44" s="831"/>
      <c r="AA44" s="832"/>
      <c r="AB44" s="1027" t="s">
        <v>11</v>
      </c>
      <c r="AC44" s="1028"/>
      <c r="AD44" s="1029"/>
      <c r="AE44" s="1033" t="s">
        <v>384</v>
      </c>
      <c r="AF44" s="1033"/>
      <c r="AG44" s="1033"/>
      <c r="AH44" s="1033"/>
      <c r="AI44" s="1033" t="s">
        <v>406</v>
      </c>
      <c r="AJ44" s="1033"/>
      <c r="AK44" s="1033"/>
      <c r="AL44" s="562"/>
      <c r="AM44" s="1033" t="s">
        <v>503</v>
      </c>
      <c r="AN44" s="1033"/>
      <c r="AO44" s="1033"/>
      <c r="AP44" s="562"/>
      <c r="AQ44" s="158" t="s">
        <v>231</v>
      </c>
      <c r="AR44" s="133"/>
      <c r="AS44" s="133"/>
      <c r="AT44" s="134"/>
      <c r="AU44" s="538" t="s">
        <v>134</v>
      </c>
      <c r="AV44" s="538"/>
      <c r="AW44" s="538"/>
      <c r="AX44" s="539"/>
      <c r="AY44" s="34">
        <f>COUNTA($G$46)</f>
        <v>0</v>
      </c>
    </row>
    <row r="45" spans="1:51" ht="18.75" customHeight="1" x14ac:dyDescent="0.15">
      <c r="A45" s="400"/>
      <c r="B45" s="401"/>
      <c r="C45" s="401"/>
      <c r="D45" s="401"/>
      <c r="E45" s="401"/>
      <c r="F45" s="402"/>
      <c r="G45" s="419"/>
      <c r="H45" s="398"/>
      <c r="I45" s="398"/>
      <c r="J45" s="398"/>
      <c r="K45" s="398"/>
      <c r="L45" s="398"/>
      <c r="M45" s="398"/>
      <c r="N45" s="398"/>
      <c r="O45" s="420"/>
      <c r="P45" s="437"/>
      <c r="Q45" s="398"/>
      <c r="R45" s="398"/>
      <c r="S45" s="398"/>
      <c r="T45" s="398"/>
      <c r="U45" s="398"/>
      <c r="V45" s="398"/>
      <c r="W45" s="398"/>
      <c r="X45" s="420"/>
      <c r="Y45" s="1024"/>
      <c r="Z45" s="1025"/>
      <c r="AA45" s="1026"/>
      <c r="AB45" s="1030"/>
      <c r="AC45" s="1031"/>
      <c r="AD45" s="1032"/>
      <c r="AE45" s="918"/>
      <c r="AF45" s="918"/>
      <c r="AG45" s="918"/>
      <c r="AH45" s="918"/>
      <c r="AI45" s="918"/>
      <c r="AJ45" s="918"/>
      <c r="AK45" s="918"/>
      <c r="AL45" s="413"/>
      <c r="AM45" s="918"/>
      <c r="AN45" s="918"/>
      <c r="AO45" s="918"/>
      <c r="AP45" s="413"/>
      <c r="AQ45" s="199"/>
      <c r="AR45" s="200"/>
      <c r="AS45" s="136" t="s">
        <v>232</v>
      </c>
      <c r="AT45" s="137"/>
      <c r="AU45" s="200"/>
      <c r="AV45" s="200"/>
      <c r="AW45" s="398" t="s">
        <v>179</v>
      </c>
      <c r="AX45" s="399"/>
      <c r="AY45" s="34">
        <f>$AY$44</f>
        <v>0</v>
      </c>
    </row>
    <row r="46" spans="1:51" ht="22.5" customHeight="1" x14ac:dyDescent="0.15">
      <c r="A46" s="403"/>
      <c r="B46" s="401"/>
      <c r="C46" s="401"/>
      <c r="D46" s="401"/>
      <c r="E46" s="401"/>
      <c r="F46" s="402"/>
      <c r="G46" s="569"/>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6"/>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52" t="s">
        <v>54</v>
      </c>
      <c r="Z47" s="1015"/>
      <c r="AA47" s="1016"/>
      <c r="AB47" s="528"/>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8"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374</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400" t="s">
        <v>343</v>
      </c>
      <c r="B51" s="401"/>
      <c r="C51" s="401"/>
      <c r="D51" s="401"/>
      <c r="E51" s="401"/>
      <c r="F51" s="402"/>
      <c r="G51" s="517" t="s">
        <v>146</v>
      </c>
      <c r="H51" s="435"/>
      <c r="I51" s="435"/>
      <c r="J51" s="435"/>
      <c r="K51" s="435"/>
      <c r="L51" s="435"/>
      <c r="M51" s="435"/>
      <c r="N51" s="435"/>
      <c r="O51" s="518"/>
      <c r="P51" s="434" t="s">
        <v>59</v>
      </c>
      <c r="Q51" s="435"/>
      <c r="R51" s="435"/>
      <c r="S51" s="435"/>
      <c r="T51" s="435"/>
      <c r="U51" s="435"/>
      <c r="V51" s="435"/>
      <c r="W51" s="435"/>
      <c r="X51" s="518"/>
      <c r="Y51" s="1023"/>
      <c r="Z51" s="831"/>
      <c r="AA51" s="832"/>
      <c r="AB51" s="562" t="s">
        <v>11</v>
      </c>
      <c r="AC51" s="1028"/>
      <c r="AD51" s="1029"/>
      <c r="AE51" s="1033" t="s">
        <v>384</v>
      </c>
      <c r="AF51" s="1033"/>
      <c r="AG51" s="1033"/>
      <c r="AH51" s="1033"/>
      <c r="AI51" s="1033" t="s">
        <v>406</v>
      </c>
      <c r="AJ51" s="1033"/>
      <c r="AK51" s="1033"/>
      <c r="AL51" s="562"/>
      <c r="AM51" s="1033" t="s">
        <v>503</v>
      </c>
      <c r="AN51" s="1033"/>
      <c r="AO51" s="1033"/>
      <c r="AP51" s="562"/>
      <c r="AQ51" s="158" t="s">
        <v>231</v>
      </c>
      <c r="AR51" s="133"/>
      <c r="AS51" s="133"/>
      <c r="AT51" s="134"/>
      <c r="AU51" s="538" t="s">
        <v>134</v>
      </c>
      <c r="AV51" s="538"/>
      <c r="AW51" s="538"/>
      <c r="AX51" s="539"/>
      <c r="AY51" s="34">
        <f>COUNTA($G$53)</f>
        <v>0</v>
      </c>
    </row>
    <row r="52" spans="1:51" ht="18.75" customHeight="1" x14ac:dyDescent="0.15">
      <c r="A52" s="400"/>
      <c r="B52" s="401"/>
      <c r="C52" s="401"/>
      <c r="D52" s="401"/>
      <c r="E52" s="401"/>
      <c r="F52" s="402"/>
      <c r="G52" s="419"/>
      <c r="H52" s="398"/>
      <c r="I52" s="398"/>
      <c r="J52" s="398"/>
      <c r="K52" s="398"/>
      <c r="L52" s="398"/>
      <c r="M52" s="398"/>
      <c r="N52" s="398"/>
      <c r="O52" s="420"/>
      <c r="P52" s="437"/>
      <c r="Q52" s="398"/>
      <c r="R52" s="398"/>
      <c r="S52" s="398"/>
      <c r="T52" s="398"/>
      <c r="U52" s="398"/>
      <c r="V52" s="398"/>
      <c r="W52" s="398"/>
      <c r="X52" s="420"/>
      <c r="Y52" s="1024"/>
      <c r="Z52" s="1025"/>
      <c r="AA52" s="1026"/>
      <c r="AB52" s="1030"/>
      <c r="AC52" s="1031"/>
      <c r="AD52" s="1032"/>
      <c r="AE52" s="918"/>
      <c r="AF52" s="918"/>
      <c r="AG52" s="918"/>
      <c r="AH52" s="918"/>
      <c r="AI52" s="918"/>
      <c r="AJ52" s="918"/>
      <c r="AK52" s="918"/>
      <c r="AL52" s="413"/>
      <c r="AM52" s="918"/>
      <c r="AN52" s="918"/>
      <c r="AO52" s="918"/>
      <c r="AP52" s="413"/>
      <c r="AQ52" s="199"/>
      <c r="AR52" s="200"/>
      <c r="AS52" s="136" t="s">
        <v>232</v>
      </c>
      <c r="AT52" s="137"/>
      <c r="AU52" s="200"/>
      <c r="AV52" s="200"/>
      <c r="AW52" s="398" t="s">
        <v>179</v>
      </c>
      <c r="AX52" s="399"/>
      <c r="AY52" s="34">
        <f>$AY$51</f>
        <v>0</v>
      </c>
    </row>
    <row r="53" spans="1:51" ht="22.5" customHeight="1" x14ac:dyDescent="0.15">
      <c r="A53" s="403"/>
      <c r="B53" s="401"/>
      <c r="C53" s="401"/>
      <c r="D53" s="401"/>
      <c r="E53" s="401"/>
      <c r="F53" s="402"/>
      <c r="G53" s="569"/>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6"/>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52" t="s">
        <v>54</v>
      </c>
      <c r="Z54" s="1015"/>
      <c r="AA54" s="1016"/>
      <c r="AB54" s="528"/>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8"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374</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400" t="s">
        <v>343</v>
      </c>
      <c r="B58" s="401"/>
      <c r="C58" s="401"/>
      <c r="D58" s="401"/>
      <c r="E58" s="401"/>
      <c r="F58" s="402"/>
      <c r="G58" s="517" t="s">
        <v>146</v>
      </c>
      <c r="H58" s="435"/>
      <c r="I58" s="435"/>
      <c r="J58" s="435"/>
      <c r="K58" s="435"/>
      <c r="L58" s="435"/>
      <c r="M58" s="435"/>
      <c r="N58" s="435"/>
      <c r="O58" s="518"/>
      <c r="P58" s="434" t="s">
        <v>59</v>
      </c>
      <c r="Q58" s="435"/>
      <c r="R58" s="435"/>
      <c r="S58" s="435"/>
      <c r="T58" s="435"/>
      <c r="U58" s="435"/>
      <c r="V58" s="435"/>
      <c r="W58" s="435"/>
      <c r="X58" s="518"/>
      <c r="Y58" s="1023"/>
      <c r="Z58" s="831"/>
      <c r="AA58" s="832"/>
      <c r="AB58" s="1027" t="s">
        <v>11</v>
      </c>
      <c r="AC58" s="1028"/>
      <c r="AD58" s="1029"/>
      <c r="AE58" s="1033" t="s">
        <v>384</v>
      </c>
      <c r="AF58" s="1033"/>
      <c r="AG58" s="1033"/>
      <c r="AH58" s="1033"/>
      <c r="AI58" s="1033" t="s">
        <v>406</v>
      </c>
      <c r="AJ58" s="1033"/>
      <c r="AK58" s="1033"/>
      <c r="AL58" s="562"/>
      <c r="AM58" s="1033" t="s">
        <v>503</v>
      </c>
      <c r="AN58" s="1033"/>
      <c r="AO58" s="1033"/>
      <c r="AP58" s="562"/>
      <c r="AQ58" s="158" t="s">
        <v>231</v>
      </c>
      <c r="AR58" s="133"/>
      <c r="AS58" s="133"/>
      <c r="AT58" s="134"/>
      <c r="AU58" s="538" t="s">
        <v>134</v>
      </c>
      <c r="AV58" s="538"/>
      <c r="AW58" s="538"/>
      <c r="AX58" s="539"/>
      <c r="AY58" s="34">
        <f>COUNTA($G$60)</f>
        <v>0</v>
      </c>
    </row>
    <row r="59" spans="1:51" ht="18.75" customHeight="1" x14ac:dyDescent="0.15">
      <c r="A59" s="400"/>
      <c r="B59" s="401"/>
      <c r="C59" s="401"/>
      <c r="D59" s="401"/>
      <c r="E59" s="401"/>
      <c r="F59" s="402"/>
      <c r="G59" s="419"/>
      <c r="H59" s="398"/>
      <c r="I59" s="398"/>
      <c r="J59" s="398"/>
      <c r="K59" s="398"/>
      <c r="L59" s="398"/>
      <c r="M59" s="398"/>
      <c r="N59" s="398"/>
      <c r="O59" s="420"/>
      <c r="P59" s="437"/>
      <c r="Q59" s="398"/>
      <c r="R59" s="398"/>
      <c r="S59" s="398"/>
      <c r="T59" s="398"/>
      <c r="U59" s="398"/>
      <c r="V59" s="398"/>
      <c r="W59" s="398"/>
      <c r="X59" s="420"/>
      <c r="Y59" s="1024"/>
      <c r="Z59" s="1025"/>
      <c r="AA59" s="1026"/>
      <c r="AB59" s="1030"/>
      <c r="AC59" s="1031"/>
      <c r="AD59" s="1032"/>
      <c r="AE59" s="918"/>
      <c r="AF59" s="918"/>
      <c r="AG59" s="918"/>
      <c r="AH59" s="918"/>
      <c r="AI59" s="918"/>
      <c r="AJ59" s="918"/>
      <c r="AK59" s="918"/>
      <c r="AL59" s="413"/>
      <c r="AM59" s="918"/>
      <c r="AN59" s="918"/>
      <c r="AO59" s="918"/>
      <c r="AP59" s="413"/>
      <c r="AQ59" s="199"/>
      <c r="AR59" s="200"/>
      <c r="AS59" s="136" t="s">
        <v>232</v>
      </c>
      <c r="AT59" s="137"/>
      <c r="AU59" s="200"/>
      <c r="AV59" s="200"/>
      <c r="AW59" s="398" t="s">
        <v>179</v>
      </c>
      <c r="AX59" s="399"/>
      <c r="AY59" s="34">
        <f>$AY$58</f>
        <v>0</v>
      </c>
    </row>
    <row r="60" spans="1:51" ht="22.5" customHeight="1" x14ac:dyDescent="0.15">
      <c r="A60" s="403"/>
      <c r="B60" s="401"/>
      <c r="C60" s="401"/>
      <c r="D60" s="401"/>
      <c r="E60" s="401"/>
      <c r="F60" s="402"/>
      <c r="G60" s="569"/>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6"/>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52" t="s">
        <v>54</v>
      </c>
      <c r="Z61" s="1015"/>
      <c r="AA61" s="1016"/>
      <c r="AB61" s="528"/>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8"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374</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400" t="s">
        <v>343</v>
      </c>
      <c r="B65" s="401"/>
      <c r="C65" s="401"/>
      <c r="D65" s="401"/>
      <c r="E65" s="401"/>
      <c r="F65" s="402"/>
      <c r="G65" s="517" t="s">
        <v>146</v>
      </c>
      <c r="H65" s="435"/>
      <c r="I65" s="435"/>
      <c r="J65" s="435"/>
      <c r="K65" s="435"/>
      <c r="L65" s="435"/>
      <c r="M65" s="435"/>
      <c r="N65" s="435"/>
      <c r="O65" s="518"/>
      <c r="P65" s="434" t="s">
        <v>59</v>
      </c>
      <c r="Q65" s="435"/>
      <c r="R65" s="435"/>
      <c r="S65" s="435"/>
      <c r="T65" s="435"/>
      <c r="U65" s="435"/>
      <c r="V65" s="435"/>
      <c r="W65" s="435"/>
      <c r="X65" s="518"/>
      <c r="Y65" s="1023"/>
      <c r="Z65" s="831"/>
      <c r="AA65" s="832"/>
      <c r="AB65" s="1027" t="s">
        <v>11</v>
      </c>
      <c r="AC65" s="1028"/>
      <c r="AD65" s="1029"/>
      <c r="AE65" s="1033" t="s">
        <v>384</v>
      </c>
      <c r="AF65" s="1033"/>
      <c r="AG65" s="1033"/>
      <c r="AH65" s="1033"/>
      <c r="AI65" s="1033" t="s">
        <v>406</v>
      </c>
      <c r="AJ65" s="1033"/>
      <c r="AK65" s="1033"/>
      <c r="AL65" s="562"/>
      <c r="AM65" s="1033" t="s">
        <v>503</v>
      </c>
      <c r="AN65" s="1033"/>
      <c r="AO65" s="1033"/>
      <c r="AP65" s="562"/>
      <c r="AQ65" s="158" t="s">
        <v>231</v>
      </c>
      <c r="AR65" s="133"/>
      <c r="AS65" s="133"/>
      <c r="AT65" s="134"/>
      <c r="AU65" s="538" t="s">
        <v>134</v>
      </c>
      <c r="AV65" s="538"/>
      <c r="AW65" s="538"/>
      <c r="AX65" s="539"/>
      <c r="AY65" s="34">
        <f>COUNTA($G$67)</f>
        <v>0</v>
      </c>
    </row>
    <row r="66" spans="1:51" ht="18.75" customHeight="1" x14ac:dyDescent="0.15">
      <c r="A66" s="400"/>
      <c r="B66" s="401"/>
      <c r="C66" s="401"/>
      <c r="D66" s="401"/>
      <c r="E66" s="401"/>
      <c r="F66" s="402"/>
      <c r="G66" s="419"/>
      <c r="H66" s="398"/>
      <c r="I66" s="398"/>
      <c r="J66" s="398"/>
      <c r="K66" s="398"/>
      <c r="L66" s="398"/>
      <c r="M66" s="398"/>
      <c r="N66" s="398"/>
      <c r="O66" s="420"/>
      <c r="P66" s="437"/>
      <c r="Q66" s="398"/>
      <c r="R66" s="398"/>
      <c r="S66" s="398"/>
      <c r="T66" s="398"/>
      <c r="U66" s="398"/>
      <c r="V66" s="398"/>
      <c r="W66" s="398"/>
      <c r="X66" s="420"/>
      <c r="Y66" s="1024"/>
      <c r="Z66" s="1025"/>
      <c r="AA66" s="1026"/>
      <c r="AB66" s="1030"/>
      <c r="AC66" s="1031"/>
      <c r="AD66" s="1032"/>
      <c r="AE66" s="918"/>
      <c r="AF66" s="918"/>
      <c r="AG66" s="918"/>
      <c r="AH66" s="918"/>
      <c r="AI66" s="918"/>
      <c r="AJ66" s="918"/>
      <c r="AK66" s="918"/>
      <c r="AL66" s="413"/>
      <c r="AM66" s="918"/>
      <c r="AN66" s="918"/>
      <c r="AO66" s="918"/>
      <c r="AP66" s="413"/>
      <c r="AQ66" s="199"/>
      <c r="AR66" s="200"/>
      <c r="AS66" s="136" t="s">
        <v>232</v>
      </c>
      <c r="AT66" s="137"/>
      <c r="AU66" s="200"/>
      <c r="AV66" s="200"/>
      <c r="AW66" s="398" t="s">
        <v>179</v>
      </c>
      <c r="AX66" s="399"/>
      <c r="AY66" s="34">
        <f>$AY$65</f>
        <v>0</v>
      </c>
    </row>
    <row r="67" spans="1:51" ht="22.5" customHeight="1" x14ac:dyDescent="0.15">
      <c r="A67" s="403"/>
      <c r="B67" s="401"/>
      <c r="C67" s="401"/>
      <c r="D67" s="401"/>
      <c r="E67" s="401"/>
      <c r="F67" s="402"/>
      <c r="G67" s="569"/>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6"/>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52" t="s">
        <v>54</v>
      </c>
      <c r="Z68" s="1015"/>
      <c r="AA68" s="1016"/>
      <c r="AB68" s="528"/>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52" t="s">
        <v>13</v>
      </c>
      <c r="Z69" s="1015"/>
      <c r="AA69" s="1016"/>
      <c r="AB69" s="56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374</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9" t="s">
        <v>360</v>
      </c>
      <c r="H2" s="600"/>
      <c r="I2" s="600"/>
      <c r="J2" s="600"/>
      <c r="K2" s="600"/>
      <c r="L2" s="600"/>
      <c r="M2" s="600"/>
      <c r="N2" s="600"/>
      <c r="O2" s="600"/>
      <c r="P2" s="600"/>
      <c r="Q2" s="600"/>
      <c r="R2" s="600"/>
      <c r="S2" s="600"/>
      <c r="T2" s="600"/>
      <c r="U2" s="600"/>
      <c r="V2" s="600"/>
      <c r="W2" s="600"/>
      <c r="X2" s="600"/>
      <c r="Y2" s="600"/>
      <c r="Z2" s="600"/>
      <c r="AA2" s="600"/>
      <c r="AB2" s="601"/>
      <c r="AC2" s="599" t="s">
        <v>362</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7" t="s">
        <v>17</v>
      </c>
      <c r="H3" s="672"/>
      <c r="I3" s="672"/>
      <c r="J3" s="672"/>
      <c r="K3" s="672"/>
      <c r="L3" s="671" t="s">
        <v>18</v>
      </c>
      <c r="M3" s="672"/>
      <c r="N3" s="672"/>
      <c r="O3" s="672"/>
      <c r="P3" s="672"/>
      <c r="Q3" s="672"/>
      <c r="R3" s="672"/>
      <c r="S3" s="672"/>
      <c r="T3" s="672"/>
      <c r="U3" s="672"/>
      <c r="V3" s="672"/>
      <c r="W3" s="672"/>
      <c r="X3" s="673"/>
      <c r="Y3" s="657" t="s">
        <v>19</v>
      </c>
      <c r="Z3" s="658"/>
      <c r="AA3" s="658"/>
      <c r="AB3" s="802"/>
      <c r="AC3" s="817"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6"/>
      <c r="B4" s="1047"/>
      <c r="C4" s="1047"/>
      <c r="D4" s="1047"/>
      <c r="E4" s="1047"/>
      <c r="F4" s="1048"/>
      <c r="G4" s="674"/>
      <c r="H4" s="675"/>
      <c r="I4" s="675"/>
      <c r="J4" s="675"/>
      <c r="K4" s="676"/>
      <c r="L4" s="668"/>
      <c r="M4" s="669"/>
      <c r="N4" s="669"/>
      <c r="O4" s="669"/>
      <c r="P4" s="669"/>
      <c r="Q4" s="669"/>
      <c r="R4" s="669"/>
      <c r="S4" s="669"/>
      <c r="T4" s="669"/>
      <c r="U4" s="669"/>
      <c r="V4" s="669"/>
      <c r="W4" s="669"/>
      <c r="X4" s="670"/>
      <c r="Y4" s="388"/>
      <c r="Z4" s="389"/>
      <c r="AA4" s="389"/>
      <c r="AB4" s="806"/>
      <c r="AC4" s="674"/>
      <c r="AD4" s="675"/>
      <c r="AE4" s="675"/>
      <c r="AF4" s="675"/>
      <c r="AG4" s="676"/>
      <c r="AH4" s="668"/>
      <c r="AI4" s="669"/>
      <c r="AJ4" s="669"/>
      <c r="AK4" s="669"/>
      <c r="AL4" s="669"/>
      <c r="AM4" s="669"/>
      <c r="AN4" s="669"/>
      <c r="AO4" s="669"/>
      <c r="AP4" s="669"/>
      <c r="AQ4" s="669"/>
      <c r="AR4" s="669"/>
      <c r="AS4" s="669"/>
      <c r="AT4" s="670"/>
      <c r="AU4" s="388"/>
      <c r="AV4" s="389"/>
      <c r="AW4" s="389"/>
      <c r="AX4" s="390"/>
      <c r="AY4" s="34">
        <f t="shared" ref="AY4:AY14" si="0">$AY$2</f>
        <v>0</v>
      </c>
    </row>
    <row r="5" spans="1:51" ht="24.75" customHeight="1" x14ac:dyDescent="0.15">
      <c r="A5" s="1046"/>
      <c r="B5" s="1047"/>
      <c r="C5" s="1047"/>
      <c r="D5" s="1047"/>
      <c r="E5" s="1047"/>
      <c r="F5" s="1048"/>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6"/>
      <c r="B6" s="1047"/>
      <c r="C6" s="1047"/>
      <c r="D6" s="1047"/>
      <c r="E6" s="1047"/>
      <c r="F6" s="1048"/>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6"/>
      <c r="B7" s="1047"/>
      <c r="C7" s="1047"/>
      <c r="D7" s="1047"/>
      <c r="E7" s="1047"/>
      <c r="F7" s="1048"/>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6"/>
      <c r="B8" s="1047"/>
      <c r="C8" s="1047"/>
      <c r="D8" s="1047"/>
      <c r="E8" s="1047"/>
      <c r="F8" s="1048"/>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6"/>
      <c r="B9" s="1047"/>
      <c r="C9" s="1047"/>
      <c r="D9" s="1047"/>
      <c r="E9" s="1047"/>
      <c r="F9" s="1048"/>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6"/>
      <c r="B10" s="1047"/>
      <c r="C10" s="1047"/>
      <c r="D10" s="1047"/>
      <c r="E10" s="1047"/>
      <c r="F10" s="1048"/>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6"/>
      <c r="B11" s="1047"/>
      <c r="C11" s="1047"/>
      <c r="D11" s="1047"/>
      <c r="E11" s="1047"/>
      <c r="F11" s="1048"/>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6"/>
      <c r="B12" s="1047"/>
      <c r="C12" s="1047"/>
      <c r="D12" s="1047"/>
      <c r="E12" s="1047"/>
      <c r="F12" s="1048"/>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6"/>
      <c r="B13" s="1047"/>
      <c r="C13" s="1047"/>
      <c r="D13" s="1047"/>
      <c r="E13" s="1047"/>
      <c r="F13" s="1048"/>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46"/>
      <c r="B15" s="1047"/>
      <c r="C15" s="1047"/>
      <c r="D15" s="1047"/>
      <c r="E15" s="1047"/>
      <c r="F15" s="1048"/>
      <c r="G15" s="599" t="s">
        <v>266</v>
      </c>
      <c r="H15" s="600"/>
      <c r="I15" s="600"/>
      <c r="J15" s="600"/>
      <c r="K15" s="600"/>
      <c r="L15" s="600"/>
      <c r="M15" s="600"/>
      <c r="N15" s="600"/>
      <c r="O15" s="600"/>
      <c r="P15" s="600"/>
      <c r="Q15" s="600"/>
      <c r="R15" s="600"/>
      <c r="S15" s="600"/>
      <c r="T15" s="600"/>
      <c r="U15" s="600"/>
      <c r="V15" s="600"/>
      <c r="W15" s="600"/>
      <c r="X15" s="600"/>
      <c r="Y15" s="600"/>
      <c r="Z15" s="600"/>
      <c r="AA15" s="600"/>
      <c r="AB15" s="601"/>
      <c r="AC15" s="599" t="s">
        <v>267</v>
      </c>
      <c r="AD15" s="600"/>
      <c r="AE15" s="600"/>
      <c r="AF15" s="600"/>
      <c r="AG15" s="600"/>
      <c r="AH15" s="600"/>
      <c r="AI15" s="600"/>
      <c r="AJ15" s="600"/>
      <c r="AK15" s="600"/>
      <c r="AL15" s="600"/>
      <c r="AM15" s="600"/>
      <c r="AN15" s="600"/>
      <c r="AO15" s="600"/>
      <c r="AP15" s="600"/>
      <c r="AQ15" s="600"/>
      <c r="AR15" s="600"/>
      <c r="AS15" s="600"/>
      <c r="AT15" s="600"/>
      <c r="AU15" s="600"/>
      <c r="AV15" s="600"/>
      <c r="AW15" s="600"/>
      <c r="AX15" s="797"/>
      <c r="AY15">
        <f>COUNTA($G$17,$AC$17)</f>
        <v>0</v>
      </c>
    </row>
    <row r="16" spans="1:51" ht="25.5" customHeight="1" x14ac:dyDescent="0.15">
      <c r="A16" s="1046"/>
      <c r="B16" s="1047"/>
      <c r="C16" s="1047"/>
      <c r="D16" s="1047"/>
      <c r="E16" s="1047"/>
      <c r="F16" s="1048"/>
      <c r="G16" s="817"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7"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6"/>
      <c r="B17" s="1047"/>
      <c r="C17" s="1047"/>
      <c r="D17" s="1047"/>
      <c r="E17" s="1047"/>
      <c r="F17" s="1048"/>
      <c r="G17" s="674"/>
      <c r="H17" s="675"/>
      <c r="I17" s="675"/>
      <c r="J17" s="675"/>
      <c r="K17" s="676"/>
      <c r="L17" s="668"/>
      <c r="M17" s="669"/>
      <c r="N17" s="669"/>
      <c r="O17" s="669"/>
      <c r="P17" s="669"/>
      <c r="Q17" s="669"/>
      <c r="R17" s="669"/>
      <c r="S17" s="669"/>
      <c r="T17" s="669"/>
      <c r="U17" s="669"/>
      <c r="V17" s="669"/>
      <c r="W17" s="669"/>
      <c r="X17" s="670"/>
      <c r="Y17" s="388"/>
      <c r="Z17" s="389"/>
      <c r="AA17" s="389"/>
      <c r="AB17" s="806"/>
      <c r="AC17" s="674"/>
      <c r="AD17" s="675"/>
      <c r="AE17" s="675"/>
      <c r="AF17" s="675"/>
      <c r="AG17" s="676"/>
      <c r="AH17" s="668"/>
      <c r="AI17" s="669"/>
      <c r="AJ17" s="669"/>
      <c r="AK17" s="669"/>
      <c r="AL17" s="669"/>
      <c r="AM17" s="669"/>
      <c r="AN17" s="669"/>
      <c r="AO17" s="669"/>
      <c r="AP17" s="669"/>
      <c r="AQ17" s="669"/>
      <c r="AR17" s="669"/>
      <c r="AS17" s="669"/>
      <c r="AT17" s="670"/>
      <c r="AU17" s="388"/>
      <c r="AV17" s="389"/>
      <c r="AW17" s="389"/>
      <c r="AX17" s="390"/>
      <c r="AY17" s="34">
        <f t="shared" ref="AY17:AY27" si="1">$AY$15</f>
        <v>0</v>
      </c>
    </row>
    <row r="18" spans="1:51" ht="24.75" customHeight="1" x14ac:dyDescent="0.15">
      <c r="A18" s="1046"/>
      <c r="B18" s="1047"/>
      <c r="C18" s="1047"/>
      <c r="D18" s="1047"/>
      <c r="E18" s="1047"/>
      <c r="F18" s="1048"/>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6"/>
      <c r="B19" s="1047"/>
      <c r="C19" s="1047"/>
      <c r="D19" s="1047"/>
      <c r="E19" s="1047"/>
      <c r="F19" s="1048"/>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6"/>
      <c r="B20" s="1047"/>
      <c r="C20" s="1047"/>
      <c r="D20" s="1047"/>
      <c r="E20" s="1047"/>
      <c r="F20" s="1048"/>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6"/>
      <c r="B21" s="1047"/>
      <c r="C21" s="1047"/>
      <c r="D21" s="1047"/>
      <c r="E21" s="1047"/>
      <c r="F21" s="1048"/>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6"/>
      <c r="B22" s="1047"/>
      <c r="C22" s="1047"/>
      <c r="D22" s="1047"/>
      <c r="E22" s="1047"/>
      <c r="F22" s="1048"/>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6"/>
      <c r="B23" s="1047"/>
      <c r="C23" s="1047"/>
      <c r="D23" s="1047"/>
      <c r="E23" s="1047"/>
      <c r="F23" s="1048"/>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6"/>
      <c r="B24" s="1047"/>
      <c r="C24" s="1047"/>
      <c r="D24" s="1047"/>
      <c r="E24" s="1047"/>
      <c r="F24" s="1048"/>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6"/>
      <c r="B25" s="1047"/>
      <c r="C25" s="1047"/>
      <c r="D25" s="1047"/>
      <c r="E25" s="1047"/>
      <c r="F25" s="1048"/>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6"/>
      <c r="B26" s="1047"/>
      <c r="C26" s="1047"/>
      <c r="D26" s="1047"/>
      <c r="E26" s="1047"/>
      <c r="F26" s="1048"/>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46"/>
      <c r="B28" s="1047"/>
      <c r="C28" s="1047"/>
      <c r="D28" s="1047"/>
      <c r="E28" s="1047"/>
      <c r="F28" s="1048"/>
      <c r="G28" s="599" t="s">
        <v>265</v>
      </c>
      <c r="H28" s="600"/>
      <c r="I28" s="600"/>
      <c r="J28" s="600"/>
      <c r="K28" s="600"/>
      <c r="L28" s="600"/>
      <c r="M28" s="600"/>
      <c r="N28" s="600"/>
      <c r="O28" s="600"/>
      <c r="P28" s="600"/>
      <c r="Q28" s="600"/>
      <c r="R28" s="600"/>
      <c r="S28" s="600"/>
      <c r="T28" s="600"/>
      <c r="U28" s="600"/>
      <c r="V28" s="600"/>
      <c r="W28" s="600"/>
      <c r="X28" s="600"/>
      <c r="Y28" s="600"/>
      <c r="Z28" s="600"/>
      <c r="AA28" s="600"/>
      <c r="AB28" s="601"/>
      <c r="AC28" s="599" t="s">
        <v>268</v>
      </c>
      <c r="AD28" s="600"/>
      <c r="AE28" s="600"/>
      <c r="AF28" s="600"/>
      <c r="AG28" s="600"/>
      <c r="AH28" s="600"/>
      <c r="AI28" s="600"/>
      <c r="AJ28" s="600"/>
      <c r="AK28" s="600"/>
      <c r="AL28" s="600"/>
      <c r="AM28" s="600"/>
      <c r="AN28" s="600"/>
      <c r="AO28" s="600"/>
      <c r="AP28" s="600"/>
      <c r="AQ28" s="600"/>
      <c r="AR28" s="600"/>
      <c r="AS28" s="600"/>
      <c r="AT28" s="600"/>
      <c r="AU28" s="600"/>
      <c r="AV28" s="600"/>
      <c r="AW28" s="600"/>
      <c r="AX28" s="797"/>
      <c r="AY28">
        <f>COUNTA($G$30,$AC$30)</f>
        <v>0</v>
      </c>
    </row>
    <row r="29" spans="1:51" ht="24.75" customHeight="1" x14ac:dyDescent="0.15">
      <c r="A29" s="1046"/>
      <c r="B29" s="1047"/>
      <c r="C29" s="1047"/>
      <c r="D29" s="1047"/>
      <c r="E29" s="1047"/>
      <c r="F29" s="1048"/>
      <c r="G29" s="817"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7"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6"/>
      <c r="B30" s="1047"/>
      <c r="C30" s="1047"/>
      <c r="D30" s="1047"/>
      <c r="E30" s="1047"/>
      <c r="F30" s="1048"/>
      <c r="G30" s="674"/>
      <c r="H30" s="675"/>
      <c r="I30" s="675"/>
      <c r="J30" s="675"/>
      <c r="K30" s="676"/>
      <c r="L30" s="668"/>
      <c r="M30" s="669"/>
      <c r="N30" s="669"/>
      <c r="O30" s="669"/>
      <c r="P30" s="669"/>
      <c r="Q30" s="669"/>
      <c r="R30" s="669"/>
      <c r="S30" s="669"/>
      <c r="T30" s="669"/>
      <c r="U30" s="669"/>
      <c r="V30" s="669"/>
      <c r="W30" s="669"/>
      <c r="X30" s="670"/>
      <c r="Y30" s="388"/>
      <c r="Z30" s="389"/>
      <c r="AA30" s="389"/>
      <c r="AB30" s="806"/>
      <c r="AC30" s="674"/>
      <c r="AD30" s="675"/>
      <c r="AE30" s="675"/>
      <c r="AF30" s="675"/>
      <c r="AG30" s="676"/>
      <c r="AH30" s="668"/>
      <c r="AI30" s="669"/>
      <c r="AJ30" s="669"/>
      <c r="AK30" s="669"/>
      <c r="AL30" s="669"/>
      <c r="AM30" s="669"/>
      <c r="AN30" s="669"/>
      <c r="AO30" s="669"/>
      <c r="AP30" s="669"/>
      <c r="AQ30" s="669"/>
      <c r="AR30" s="669"/>
      <c r="AS30" s="669"/>
      <c r="AT30" s="670"/>
      <c r="AU30" s="388"/>
      <c r="AV30" s="389"/>
      <c r="AW30" s="389"/>
      <c r="AX30" s="390"/>
      <c r="AY30" s="34">
        <f t="shared" ref="AY30:AY40" si="2">$AY$28</f>
        <v>0</v>
      </c>
    </row>
    <row r="31" spans="1:51" ht="24.75" customHeight="1" x14ac:dyDescent="0.15">
      <c r="A31" s="1046"/>
      <c r="B31" s="1047"/>
      <c r="C31" s="1047"/>
      <c r="D31" s="1047"/>
      <c r="E31" s="1047"/>
      <c r="F31" s="1048"/>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6"/>
      <c r="B32" s="1047"/>
      <c r="C32" s="1047"/>
      <c r="D32" s="1047"/>
      <c r="E32" s="1047"/>
      <c r="F32" s="1048"/>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6"/>
      <c r="B33" s="1047"/>
      <c r="C33" s="1047"/>
      <c r="D33" s="1047"/>
      <c r="E33" s="1047"/>
      <c r="F33" s="1048"/>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6"/>
      <c r="B34" s="1047"/>
      <c r="C34" s="1047"/>
      <c r="D34" s="1047"/>
      <c r="E34" s="1047"/>
      <c r="F34" s="1048"/>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6"/>
      <c r="B35" s="1047"/>
      <c r="C35" s="1047"/>
      <c r="D35" s="1047"/>
      <c r="E35" s="1047"/>
      <c r="F35" s="1048"/>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6"/>
      <c r="B36" s="1047"/>
      <c r="C36" s="1047"/>
      <c r="D36" s="1047"/>
      <c r="E36" s="1047"/>
      <c r="F36" s="1048"/>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6"/>
      <c r="B37" s="1047"/>
      <c r="C37" s="1047"/>
      <c r="D37" s="1047"/>
      <c r="E37" s="1047"/>
      <c r="F37" s="1048"/>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6"/>
      <c r="B38" s="1047"/>
      <c r="C38" s="1047"/>
      <c r="D38" s="1047"/>
      <c r="E38" s="1047"/>
      <c r="F38" s="1048"/>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6"/>
      <c r="B39" s="1047"/>
      <c r="C39" s="1047"/>
      <c r="D39" s="1047"/>
      <c r="E39" s="1047"/>
      <c r="F39" s="1048"/>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46"/>
      <c r="B41" s="1047"/>
      <c r="C41" s="1047"/>
      <c r="D41" s="1047"/>
      <c r="E41" s="1047"/>
      <c r="F41" s="1048"/>
      <c r="G41" s="599" t="s">
        <v>313</v>
      </c>
      <c r="H41" s="600"/>
      <c r="I41" s="600"/>
      <c r="J41" s="600"/>
      <c r="K41" s="600"/>
      <c r="L41" s="600"/>
      <c r="M41" s="600"/>
      <c r="N41" s="600"/>
      <c r="O41" s="600"/>
      <c r="P41" s="600"/>
      <c r="Q41" s="600"/>
      <c r="R41" s="600"/>
      <c r="S41" s="600"/>
      <c r="T41" s="600"/>
      <c r="U41" s="600"/>
      <c r="V41" s="600"/>
      <c r="W41" s="600"/>
      <c r="X41" s="600"/>
      <c r="Y41" s="600"/>
      <c r="Z41" s="600"/>
      <c r="AA41" s="600"/>
      <c r="AB41" s="601"/>
      <c r="AC41" s="599" t="s">
        <v>181</v>
      </c>
      <c r="AD41" s="600"/>
      <c r="AE41" s="600"/>
      <c r="AF41" s="600"/>
      <c r="AG41" s="600"/>
      <c r="AH41" s="600"/>
      <c r="AI41" s="600"/>
      <c r="AJ41" s="600"/>
      <c r="AK41" s="600"/>
      <c r="AL41" s="600"/>
      <c r="AM41" s="600"/>
      <c r="AN41" s="600"/>
      <c r="AO41" s="600"/>
      <c r="AP41" s="600"/>
      <c r="AQ41" s="600"/>
      <c r="AR41" s="600"/>
      <c r="AS41" s="600"/>
      <c r="AT41" s="600"/>
      <c r="AU41" s="600"/>
      <c r="AV41" s="600"/>
      <c r="AW41" s="600"/>
      <c r="AX41" s="797"/>
      <c r="AY41">
        <f>COUNTA($G$43,$AC$43)</f>
        <v>0</v>
      </c>
    </row>
    <row r="42" spans="1:51" ht="24.75" customHeight="1" x14ac:dyDescent="0.15">
      <c r="A42" s="1046"/>
      <c r="B42" s="1047"/>
      <c r="C42" s="1047"/>
      <c r="D42" s="1047"/>
      <c r="E42" s="1047"/>
      <c r="F42" s="1048"/>
      <c r="G42" s="817"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7"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6"/>
      <c r="B43" s="1047"/>
      <c r="C43" s="1047"/>
      <c r="D43" s="1047"/>
      <c r="E43" s="1047"/>
      <c r="F43" s="1048"/>
      <c r="G43" s="674"/>
      <c r="H43" s="675"/>
      <c r="I43" s="675"/>
      <c r="J43" s="675"/>
      <c r="K43" s="676"/>
      <c r="L43" s="668"/>
      <c r="M43" s="669"/>
      <c r="N43" s="669"/>
      <c r="O43" s="669"/>
      <c r="P43" s="669"/>
      <c r="Q43" s="669"/>
      <c r="R43" s="669"/>
      <c r="S43" s="669"/>
      <c r="T43" s="669"/>
      <c r="U43" s="669"/>
      <c r="V43" s="669"/>
      <c r="W43" s="669"/>
      <c r="X43" s="670"/>
      <c r="Y43" s="388"/>
      <c r="Z43" s="389"/>
      <c r="AA43" s="389"/>
      <c r="AB43" s="806"/>
      <c r="AC43" s="674"/>
      <c r="AD43" s="675"/>
      <c r="AE43" s="675"/>
      <c r="AF43" s="675"/>
      <c r="AG43" s="676"/>
      <c r="AH43" s="668"/>
      <c r="AI43" s="669"/>
      <c r="AJ43" s="669"/>
      <c r="AK43" s="669"/>
      <c r="AL43" s="669"/>
      <c r="AM43" s="669"/>
      <c r="AN43" s="669"/>
      <c r="AO43" s="669"/>
      <c r="AP43" s="669"/>
      <c r="AQ43" s="669"/>
      <c r="AR43" s="669"/>
      <c r="AS43" s="669"/>
      <c r="AT43" s="670"/>
      <c r="AU43" s="388"/>
      <c r="AV43" s="389"/>
      <c r="AW43" s="389"/>
      <c r="AX43" s="390"/>
      <c r="AY43" s="34">
        <f t="shared" ref="AY43:AY53" si="3">$AY$41</f>
        <v>0</v>
      </c>
    </row>
    <row r="44" spans="1:51" ht="24.75" customHeight="1" x14ac:dyDescent="0.15">
      <c r="A44" s="1046"/>
      <c r="B44" s="1047"/>
      <c r="C44" s="1047"/>
      <c r="D44" s="1047"/>
      <c r="E44" s="1047"/>
      <c r="F44" s="1048"/>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6"/>
      <c r="B45" s="1047"/>
      <c r="C45" s="1047"/>
      <c r="D45" s="1047"/>
      <c r="E45" s="1047"/>
      <c r="F45" s="1048"/>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6"/>
      <c r="B46" s="1047"/>
      <c r="C46" s="1047"/>
      <c r="D46" s="1047"/>
      <c r="E46" s="1047"/>
      <c r="F46" s="1048"/>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6"/>
      <c r="B47" s="1047"/>
      <c r="C47" s="1047"/>
      <c r="D47" s="1047"/>
      <c r="E47" s="1047"/>
      <c r="F47" s="1048"/>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6"/>
      <c r="B48" s="1047"/>
      <c r="C48" s="1047"/>
      <c r="D48" s="1047"/>
      <c r="E48" s="1047"/>
      <c r="F48" s="1048"/>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6"/>
      <c r="B49" s="1047"/>
      <c r="C49" s="1047"/>
      <c r="D49" s="1047"/>
      <c r="E49" s="1047"/>
      <c r="F49" s="1048"/>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6"/>
      <c r="B50" s="1047"/>
      <c r="C50" s="1047"/>
      <c r="D50" s="1047"/>
      <c r="E50" s="1047"/>
      <c r="F50" s="1048"/>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6"/>
      <c r="B51" s="1047"/>
      <c r="C51" s="1047"/>
      <c r="D51" s="1047"/>
      <c r="E51" s="1047"/>
      <c r="F51" s="1048"/>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6"/>
      <c r="B52" s="1047"/>
      <c r="C52" s="1047"/>
      <c r="D52" s="1047"/>
      <c r="E52" s="1047"/>
      <c r="F52" s="1048"/>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9" t="s">
        <v>182</v>
      </c>
      <c r="H55" s="600"/>
      <c r="I55" s="600"/>
      <c r="J55" s="600"/>
      <c r="K55" s="600"/>
      <c r="L55" s="600"/>
      <c r="M55" s="600"/>
      <c r="N55" s="600"/>
      <c r="O55" s="600"/>
      <c r="P55" s="600"/>
      <c r="Q55" s="600"/>
      <c r="R55" s="600"/>
      <c r="S55" s="600"/>
      <c r="T55" s="600"/>
      <c r="U55" s="600"/>
      <c r="V55" s="600"/>
      <c r="W55" s="600"/>
      <c r="X55" s="600"/>
      <c r="Y55" s="600"/>
      <c r="Z55" s="600"/>
      <c r="AA55" s="600"/>
      <c r="AB55" s="601"/>
      <c r="AC55" s="599" t="s">
        <v>269</v>
      </c>
      <c r="AD55" s="600"/>
      <c r="AE55" s="600"/>
      <c r="AF55" s="600"/>
      <c r="AG55" s="600"/>
      <c r="AH55" s="600"/>
      <c r="AI55" s="600"/>
      <c r="AJ55" s="600"/>
      <c r="AK55" s="600"/>
      <c r="AL55" s="600"/>
      <c r="AM55" s="600"/>
      <c r="AN55" s="600"/>
      <c r="AO55" s="600"/>
      <c r="AP55" s="600"/>
      <c r="AQ55" s="600"/>
      <c r="AR55" s="600"/>
      <c r="AS55" s="600"/>
      <c r="AT55" s="600"/>
      <c r="AU55" s="600"/>
      <c r="AV55" s="600"/>
      <c r="AW55" s="600"/>
      <c r="AX55" s="797"/>
      <c r="AY55">
        <f>COUNTA($G$57,$AC$57)</f>
        <v>0</v>
      </c>
    </row>
    <row r="56" spans="1:51" ht="24.75" customHeight="1" x14ac:dyDescent="0.15">
      <c r="A56" s="1046"/>
      <c r="B56" s="1047"/>
      <c r="C56" s="1047"/>
      <c r="D56" s="1047"/>
      <c r="E56" s="1047"/>
      <c r="F56" s="1048"/>
      <c r="G56" s="817"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7"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6"/>
      <c r="B57" s="1047"/>
      <c r="C57" s="1047"/>
      <c r="D57" s="1047"/>
      <c r="E57" s="1047"/>
      <c r="F57" s="1048"/>
      <c r="G57" s="674"/>
      <c r="H57" s="675"/>
      <c r="I57" s="675"/>
      <c r="J57" s="675"/>
      <c r="K57" s="676"/>
      <c r="L57" s="668"/>
      <c r="M57" s="669"/>
      <c r="N57" s="669"/>
      <c r="O57" s="669"/>
      <c r="P57" s="669"/>
      <c r="Q57" s="669"/>
      <c r="R57" s="669"/>
      <c r="S57" s="669"/>
      <c r="T57" s="669"/>
      <c r="U57" s="669"/>
      <c r="V57" s="669"/>
      <c r="W57" s="669"/>
      <c r="X57" s="670"/>
      <c r="Y57" s="388"/>
      <c r="Z57" s="389"/>
      <c r="AA57" s="389"/>
      <c r="AB57" s="806"/>
      <c r="AC57" s="674"/>
      <c r="AD57" s="675"/>
      <c r="AE57" s="675"/>
      <c r="AF57" s="675"/>
      <c r="AG57" s="676"/>
      <c r="AH57" s="668"/>
      <c r="AI57" s="669"/>
      <c r="AJ57" s="669"/>
      <c r="AK57" s="669"/>
      <c r="AL57" s="669"/>
      <c r="AM57" s="669"/>
      <c r="AN57" s="669"/>
      <c r="AO57" s="669"/>
      <c r="AP57" s="669"/>
      <c r="AQ57" s="669"/>
      <c r="AR57" s="669"/>
      <c r="AS57" s="669"/>
      <c r="AT57" s="670"/>
      <c r="AU57" s="388"/>
      <c r="AV57" s="389"/>
      <c r="AW57" s="389"/>
      <c r="AX57" s="390"/>
      <c r="AY57" s="34">
        <f t="shared" ref="AY57:AY67" si="4">$AY$55</f>
        <v>0</v>
      </c>
    </row>
    <row r="58" spans="1:51" ht="24.75" customHeight="1" x14ac:dyDescent="0.15">
      <c r="A58" s="1046"/>
      <c r="B58" s="1047"/>
      <c r="C58" s="1047"/>
      <c r="D58" s="1047"/>
      <c r="E58" s="1047"/>
      <c r="F58" s="1048"/>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6"/>
      <c r="B59" s="1047"/>
      <c r="C59" s="1047"/>
      <c r="D59" s="1047"/>
      <c r="E59" s="1047"/>
      <c r="F59" s="1048"/>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6"/>
      <c r="B60" s="1047"/>
      <c r="C60" s="1047"/>
      <c r="D60" s="1047"/>
      <c r="E60" s="1047"/>
      <c r="F60" s="1048"/>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6"/>
      <c r="B61" s="1047"/>
      <c r="C61" s="1047"/>
      <c r="D61" s="1047"/>
      <c r="E61" s="1047"/>
      <c r="F61" s="1048"/>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6"/>
      <c r="B62" s="1047"/>
      <c r="C62" s="1047"/>
      <c r="D62" s="1047"/>
      <c r="E62" s="1047"/>
      <c r="F62" s="1048"/>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6"/>
      <c r="B63" s="1047"/>
      <c r="C63" s="1047"/>
      <c r="D63" s="1047"/>
      <c r="E63" s="1047"/>
      <c r="F63" s="1048"/>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6"/>
      <c r="B64" s="1047"/>
      <c r="C64" s="1047"/>
      <c r="D64" s="1047"/>
      <c r="E64" s="1047"/>
      <c r="F64" s="1048"/>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6"/>
      <c r="B65" s="1047"/>
      <c r="C65" s="1047"/>
      <c r="D65" s="1047"/>
      <c r="E65" s="1047"/>
      <c r="F65" s="1048"/>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6"/>
      <c r="B66" s="1047"/>
      <c r="C66" s="1047"/>
      <c r="D66" s="1047"/>
      <c r="E66" s="1047"/>
      <c r="F66" s="1048"/>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46"/>
      <c r="B68" s="1047"/>
      <c r="C68" s="1047"/>
      <c r="D68" s="1047"/>
      <c r="E68" s="1047"/>
      <c r="F68" s="1048"/>
      <c r="G68" s="599" t="s">
        <v>270</v>
      </c>
      <c r="H68" s="600"/>
      <c r="I68" s="600"/>
      <c r="J68" s="600"/>
      <c r="K68" s="600"/>
      <c r="L68" s="600"/>
      <c r="M68" s="600"/>
      <c r="N68" s="600"/>
      <c r="O68" s="600"/>
      <c r="P68" s="600"/>
      <c r="Q68" s="600"/>
      <c r="R68" s="600"/>
      <c r="S68" s="600"/>
      <c r="T68" s="600"/>
      <c r="U68" s="600"/>
      <c r="V68" s="600"/>
      <c r="W68" s="600"/>
      <c r="X68" s="600"/>
      <c r="Y68" s="600"/>
      <c r="Z68" s="600"/>
      <c r="AA68" s="600"/>
      <c r="AB68" s="601"/>
      <c r="AC68" s="599" t="s">
        <v>271</v>
      </c>
      <c r="AD68" s="600"/>
      <c r="AE68" s="600"/>
      <c r="AF68" s="600"/>
      <c r="AG68" s="600"/>
      <c r="AH68" s="600"/>
      <c r="AI68" s="600"/>
      <c r="AJ68" s="600"/>
      <c r="AK68" s="600"/>
      <c r="AL68" s="600"/>
      <c r="AM68" s="600"/>
      <c r="AN68" s="600"/>
      <c r="AO68" s="600"/>
      <c r="AP68" s="600"/>
      <c r="AQ68" s="600"/>
      <c r="AR68" s="600"/>
      <c r="AS68" s="600"/>
      <c r="AT68" s="600"/>
      <c r="AU68" s="600"/>
      <c r="AV68" s="600"/>
      <c r="AW68" s="600"/>
      <c r="AX68" s="797"/>
      <c r="AY68">
        <f>COUNTA($G$70,$AC$70)</f>
        <v>0</v>
      </c>
    </row>
    <row r="69" spans="1:51" ht="25.5" customHeight="1" x14ac:dyDescent="0.15">
      <c r="A69" s="1046"/>
      <c r="B69" s="1047"/>
      <c r="C69" s="1047"/>
      <c r="D69" s="1047"/>
      <c r="E69" s="1047"/>
      <c r="F69" s="1048"/>
      <c r="G69" s="817"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7"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6"/>
      <c r="B70" s="1047"/>
      <c r="C70" s="1047"/>
      <c r="D70" s="1047"/>
      <c r="E70" s="1047"/>
      <c r="F70" s="1048"/>
      <c r="G70" s="674"/>
      <c r="H70" s="675"/>
      <c r="I70" s="675"/>
      <c r="J70" s="675"/>
      <c r="K70" s="676"/>
      <c r="L70" s="668"/>
      <c r="M70" s="669"/>
      <c r="N70" s="669"/>
      <c r="O70" s="669"/>
      <c r="P70" s="669"/>
      <c r="Q70" s="669"/>
      <c r="R70" s="669"/>
      <c r="S70" s="669"/>
      <c r="T70" s="669"/>
      <c r="U70" s="669"/>
      <c r="V70" s="669"/>
      <c r="W70" s="669"/>
      <c r="X70" s="670"/>
      <c r="Y70" s="388"/>
      <c r="Z70" s="389"/>
      <c r="AA70" s="389"/>
      <c r="AB70" s="806"/>
      <c r="AC70" s="674"/>
      <c r="AD70" s="675"/>
      <c r="AE70" s="675"/>
      <c r="AF70" s="675"/>
      <c r="AG70" s="676"/>
      <c r="AH70" s="668"/>
      <c r="AI70" s="669"/>
      <c r="AJ70" s="669"/>
      <c r="AK70" s="669"/>
      <c r="AL70" s="669"/>
      <c r="AM70" s="669"/>
      <c r="AN70" s="669"/>
      <c r="AO70" s="669"/>
      <c r="AP70" s="669"/>
      <c r="AQ70" s="669"/>
      <c r="AR70" s="669"/>
      <c r="AS70" s="669"/>
      <c r="AT70" s="670"/>
      <c r="AU70" s="388"/>
      <c r="AV70" s="389"/>
      <c r="AW70" s="389"/>
      <c r="AX70" s="390"/>
      <c r="AY70" s="34">
        <f t="shared" ref="AY70:AY80" si="5">$AY$68</f>
        <v>0</v>
      </c>
    </row>
    <row r="71" spans="1:51" ht="24.75" customHeight="1" x14ac:dyDescent="0.15">
      <c r="A71" s="1046"/>
      <c r="B71" s="1047"/>
      <c r="C71" s="1047"/>
      <c r="D71" s="1047"/>
      <c r="E71" s="1047"/>
      <c r="F71" s="1048"/>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6"/>
      <c r="B72" s="1047"/>
      <c r="C72" s="1047"/>
      <c r="D72" s="1047"/>
      <c r="E72" s="1047"/>
      <c r="F72" s="1048"/>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6"/>
      <c r="B73" s="1047"/>
      <c r="C73" s="1047"/>
      <c r="D73" s="1047"/>
      <c r="E73" s="1047"/>
      <c r="F73" s="1048"/>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6"/>
      <c r="B74" s="1047"/>
      <c r="C74" s="1047"/>
      <c r="D74" s="1047"/>
      <c r="E74" s="1047"/>
      <c r="F74" s="1048"/>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6"/>
      <c r="B75" s="1047"/>
      <c r="C75" s="1047"/>
      <c r="D75" s="1047"/>
      <c r="E75" s="1047"/>
      <c r="F75" s="1048"/>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6"/>
      <c r="B76" s="1047"/>
      <c r="C76" s="1047"/>
      <c r="D76" s="1047"/>
      <c r="E76" s="1047"/>
      <c r="F76" s="1048"/>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6"/>
      <c r="B77" s="1047"/>
      <c r="C77" s="1047"/>
      <c r="D77" s="1047"/>
      <c r="E77" s="1047"/>
      <c r="F77" s="1048"/>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6"/>
      <c r="B78" s="1047"/>
      <c r="C78" s="1047"/>
      <c r="D78" s="1047"/>
      <c r="E78" s="1047"/>
      <c r="F78" s="1048"/>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6"/>
      <c r="B79" s="1047"/>
      <c r="C79" s="1047"/>
      <c r="D79" s="1047"/>
      <c r="E79" s="1047"/>
      <c r="F79" s="1048"/>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46"/>
      <c r="B81" s="1047"/>
      <c r="C81" s="1047"/>
      <c r="D81" s="1047"/>
      <c r="E81" s="1047"/>
      <c r="F81" s="1048"/>
      <c r="G81" s="599" t="s">
        <v>272</v>
      </c>
      <c r="H81" s="600"/>
      <c r="I81" s="600"/>
      <c r="J81" s="600"/>
      <c r="K81" s="600"/>
      <c r="L81" s="600"/>
      <c r="M81" s="600"/>
      <c r="N81" s="600"/>
      <c r="O81" s="600"/>
      <c r="P81" s="600"/>
      <c r="Q81" s="600"/>
      <c r="R81" s="600"/>
      <c r="S81" s="600"/>
      <c r="T81" s="600"/>
      <c r="U81" s="600"/>
      <c r="V81" s="600"/>
      <c r="W81" s="600"/>
      <c r="X81" s="600"/>
      <c r="Y81" s="600"/>
      <c r="Z81" s="600"/>
      <c r="AA81" s="600"/>
      <c r="AB81" s="601"/>
      <c r="AC81" s="599" t="s">
        <v>273</v>
      </c>
      <c r="AD81" s="600"/>
      <c r="AE81" s="600"/>
      <c r="AF81" s="600"/>
      <c r="AG81" s="600"/>
      <c r="AH81" s="600"/>
      <c r="AI81" s="600"/>
      <c r="AJ81" s="600"/>
      <c r="AK81" s="600"/>
      <c r="AL81" s="600"/>
      <c r="AM81" s="600"/>
      <c r="AN81" s="600"/>
      <c r="AO81" s="600"/>
      <c r="AP81" s="600"/>
      <c r="AQ81" s="600"/>
      <c r="AR81" s="600"/>
      <c r="AS81" s="600"/>
      <c r="AT81" s="600"/>
      <c r="AU81" s="600"/>
      <c r="AV81" s="600"/>
      <c r="AW81" s="600"/>
      <c r="AX81" s="797"/>
      <c r="AY81">
        <f>COUNTA($G$83,$AC$83)</f>
        <v>0</v>
      </c>
    </row>
    <row r="82" spans="1:51" ht="24.75" customHeight="1" x14ac:dyDescent="0.15">
      <c r="A82" s="1046"/>
      <c r="B82" s="1047"/>
      <c r="C82" s="1047"/>
      <c r="D82" s="1047"/>
      <c r="E82" s="1047"/>
      <c r="F82" s="1048"/>
      <c r="G82" s="817"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7"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6"/>
      <c r="B83" s="1047"/>
      <c r="C83" s="1047"/>
      <c r="D83" s="1047"/>
      <c r="E83" s="1047"/>
      <c r="F83" s="1048"/>
      <c r="G83" s="674"/>
      <c r="H83" s="675"/>
      <c r="I83" s="675"/>
      <c r="J83" s="675"/>
      <c r="K83" s="676"/>
      <c r="L83" s="668"/>
      <c r="M83" s="669"/>
      <c r="N83" s="669"/>
      <c r="O83" s="669"/>
      <c r="P83" s="669"/>
      <c r="Q83" s="669"/>
      <c r="R83" s="669"/>
      <c r="S83" s="669"/>
      <c r="T83" s="669"/>
      <c r="U83" s="669"/>
      <c r="V83" s="669"/>
      <c r="W83" s="669"/>
      <c r="X83" s="670"/>
      <c r="Y83" s="388"/>
      <c r="Z83" s="389"/>
      <c r="AA83" s="389"/>
      <c r="AB83" s="806"/>
      <c r="AC83" s="674"/>
      <c r="AD83" s="675"/>
      <c r="AE83" s="675"/>
      <c r="AF83" s="675"/>
      <c r="AG83" s="676"/>
      <c r="AH83" s="668"/>
      <c r="AI83" s="669"/>
      <c r="AJ83" s="669"/>
      <c r="AK83" s="669"/>
      <c r="AL83" s="669"/>
      <c r="AM83" s="669"/>
      <c r="AN83" s="669"/>
      <c r="AO83" s="669"/>
      <c r="AP83" s="669"/>
      <c r="AQ83" s="669"/>
      <c r="AR83" s="669"/>
      <c r="AS83" s="669"/>
      <c r="AT83" s="670"/>
      <c r="AU83" s="388"/>
      <c r="AV83" s="389"/>
      <c r="AW83" s="389"/>
      <c r="AX83" s="390"/>
      <c r="AY83" s="34">
        <f t="shared" ref="AY83:AY93" si="6">$AY$81</f>
        <v>0</v>
      </c>
    </row>
    <row r="84" spans="1:51" ht="24.75" customHeight="1" x14ac:dyDescent="0.15">
      <c r="A84" s="1046"/>
      <c r="B84" s="1047"/>
      <c r="C84" s="1047"/>
      <c r="D84" s="1047"/>
      <c r="E84" s="1047"/>
      <c r="F84" s="1048"/>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6"/>
      <c r="B85" s="1047"/>
      <c r="C85" s="1047"/>
      <c r="D85" s="1047"/>
      <c r="E85" s="1047"/>
      <c r="F85" s="1048"/>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6"/>
      <c r="B86" s="1047"/>
      <c r="C86" s="1047"/>
      <c r="D86" s="1047"/>
      <c r="E86" s="1047"/>
      <c r="F86" s="1048"/>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6"/>
      <c r="B87" s="1047"/>
      <c r="C87" s="1047"/>
      <c r="D87" s="1047"/>
      <c r="E87" s="1047"/>
      <c r="F87" s="1048"/>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6"/>
      <c r="B88" s="1047"/>
      <c r="C88" s="1047"/>
      <c r="D88" s="1047"/>
      <c r="E88" s="1047"/>
      <c r="F88" s="1048"/>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6"/>
      <c r="B89" s="1047"/>
      <c r="C89" s="1047"/>
      <c r="D89" s="1047"/>
      <c r="E89" s="1047"/>
      <c r="F89" s="1048"/>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6"/>
      <c r="B90" s="1047"/>
      <c r="C90" s="1047"/>
      <c r="D90" s="1047"/>
      <c r="E90" s="1047"/>
      <c r="F90" s="1048"/>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6"/>
      <c r="B91" s="1047"/>
      <c r="C91" s="1047"/>
      <c r="D91" s="1047"/>
      <c r="E91" s="1047"/>
      <c r="F91" s="1048"/>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6"/>
      <c r="B92" s="1047"/>
      <c r="C92" s="1047"/>
      <c r="D92" s="1047"/>
      <c r="E92" s="1047"/>
      <c r="F92" s="1048"/>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46"/>
      <c r="B94" s="1047"/>
      <c r="C94" s="1047"/>
      <c r="D94" s="1047"/>
      <c r="E94" s="1047"/>
      <c r="F94" s="1048"/>
      <c r="G94" s="599" t="s">
        <v>274</v>
      </c>
      <c r="H94" s="600"/>
      <c r="I94" s="600"/>
      <c r="J94" s="600"/>
      <c r="K94" s="600"/>
      <c r="L94" s="600"/>
      <c r="M94" s="600"/>
      <c r="N94" s="600"/>
      <c r="O94" s="600"/>
      <c r="P94" s="600"/>
      <c r="Q94" s="600"/>
      <c r="R94" s="600"/>
      <c r="S94" s="600"/>
      <c r="T94" s="600"/>
      <c r="U94" s="600"/>
      <c r="V94" s="600"/>
      <c r="W94" s="600"/>
      <c r="X94" s="600"/>
      <c r="Y94" s="600"/>
      <c r="Z94" s="600"/>
      <c r="AA94" s="600"/>
      <c r="AB94" s="601"/>
      <c r="AC94" s="599" t="s">
        <v>183</v>
      </c>
      <c r="AD94" s="600"/>
      <c r="AE94" s="600"/>
      <c r="AF94" s="600"/>
      <c r="AG94" s="600"/>
      <c r="AH94" s="600"/>
      <c r="AI94" s="600"/>
      <c r="AJ94" s="600"/>
      <c r="AK94" s="600"/>
      <c r="AL94" s="600"/>
      <c r="AM94" s="600"/>
      <c r="AN94" s="600"/>
      <c r="AO94" s="600"/>
      <c r="AP94" s="600"/>
      <c r="AQ94" s="600"/>
      <c r="AR94" s="600"/>
      <c r="AS94" s="600"/>
      <c r="AT94" s="600"/>
      <c r="AU94" s="600"/>
      <c r="AV94" s="600"/>
      <c r="AW94" s="600"/>
      <c r="AX94" s="797"/>
      <c r="AY94">
        <f>COUNTA($G$96,$AC$96)</f>
        <v>0</v>
      </c>
    </row>
    <row r="95" spans="1:51" ht="24.75" customHeight="1" x14ac:dyDescent="0.15">
      <c r="A95" s="1046"/>
      <c r="B95" s="1047"/>
      <c r="C95" s="1047"/>
      <c r="D95" s="1047"/>
      <c r="E95" s="1047"/>
      <c r="F95" s="1048"/>
      <c r="G95" s="817"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7"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6"/>
      <c r="B96" s="1047"/>
      <c r="C96" s="1047"/>
      <c r="D96" s="1047"/>
      <c r="E96" s="1047"/>
      <c r="F96" s="1048"/>
      <c r="G96" s="674"/>
      <c r="H96" s="675"/>
      <c r="I96" s="675"/>
      <c r="J96" s="675"/>
      <c r="K96" s="676"/>
      <c r="L96" s="668"/>
      <c r="M96" s="669"/>
      <c r="N96" s="669"/>
      <c r="O96" s="669"/>
      <c r="P96" s="669"/>
      <c r="Q96" s="669"/>
      <c r="R96" s="669"/>
      <c r="S96" s="669"/>
      <c r="T96" s="669"/>
      <c r="U96" s="669"/>
      <c r="V96" s="669"/>
      <c r="W96" s="669"/>
      <c r="X96" s="670"/>
      <c r="Y96" s="388"/>
      <c r="Z96" s="389"/>
      <c r="AA96" s="389"/>
      <c r="AB96" s="806"/>
      <c r="AC96" s="674"/>
      <c r="AD96" s="675"/>
      <c r="AE96" s="675"/>
      <c r="AF96" s="675"/>
      <c r="AG96" s="676"/>
      <c r="AH96" s="668"/>
      <c r="AI96" s="669"/>
      <c r="AJ96" s="669"/>
      <c r="AK96" s="669"/>
      <c r="AL96" s="669"/>
      <c r="AM96" s="669"/>
      <c r="AN96" s="669"/>
      <c r="AO96" s="669"/>
      <c r="AP96" s="669"/>
      <c r="AQ96" s="669"/>
      <c r="AR96" s="669"/>
      <c r="AS96" s="669"/>
      <c r="AT96" s="670"/>
      <c r="AU96" s="388"/>
      <c r="AV96" s="389"/>
      <c r="AW96" s="389"/>
      <c r="AX96" s="390"/>
      <c r="AY96" s="34">
        <f t="shared" ref="AY96:AY106" si="7">$AY$94</f>
        <v>0</v>
      </c>
    </row>
    <row r="97" spans="1:51" ht="24.75" customHeight="1" x14ac:dyDescent="0.15">
      <c r="A97" s="1046"/>
      <c r="B97" s="1047"/>
      <c r="C97" s="1047"/>
      <c r="D97" s="1047"/>
      <c r="E97" s="1047"/>
      <c r="F97" s="1048"/>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6"/>
      <c r="B98" s="1047"/>
      <c r="C98" s="1047"/>
      <c r="D98" s="1047"/>
      <c r="E98" s="1047"/>
      <c r="F98" s="1048"/>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6"/>
      <c r="B99" s="1047"/>
      <c r="C99" s="1047"/>
      <c r="D99" s="1047"/>
      <c r="E99" s="1047"/>
      <c r="F99" s="1048"/>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6"/>
      <c r="B100" s="1047"/>
      <c r="C100" s="1047"/>
      <c r="D100" s="1047"/>
      <c r="E100" s="1047"/>
      <c r="F100" s="1048"/>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6"/>
      <c r="B101" s="1047"/>
      <c r="C101" s="1047"/>
      <c r="D101" s="1047"/>
      <c r="E101" s="1047"/>
      <c r="F101" s="1048"/>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6"/>
      <c r="B102" s="1047"/>
      <c r="C102" s="1047"/>
      <c r="D102" s="1047"/>
      <c r="E102" s="1047"/>
      <c r="F102" s="1048"/>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6"/>
      <c r="B103" s="1047"/>
      <c r="C103" s="1047"/>
      <c r="D103" s="1047"/>
      <c r="E103" s="1047"/>
      <c r="F103" s="1048"/>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6"/>
      <c r="B104" s="1047"/>
      <c r="C104" s="1047"/>
      <c r="D104" s="1047"/>
      <c r="E104" s="1047"/>
      <c r="F104" s="1048"/>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6"/>
      <c r="B105" s="1047"/>
      <c r="C105" s="1047"/>
      <c r="D105" s="1047"/>
      <c r="E105" s="1047"/>
      <c r="F105" s="1048"/>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9" t="s">
        <v>184</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275</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c r="AY108">
        <f>COUNTA($G$110,$AC$110)</f>
        <v>0</v>
      </c>
    </row>
    <row r="109" spans="1:51" ht="24.75" customHeight="1" x14ac:dyDescent="0.15">
      <c r="A109" s="1046"/>
      <c r="B109" s="1047"/>
      <c r="C109" s="1047"/>
      <c r="D109" s="1047"/>
      <c r="E109" s="1047"/>
      <c r="F109" s="1048"/>
      <c r="G109" s="817"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7"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6"/>
      <c r="B110" s="1047"/>
      <c r="C110" s="1047"/>
      <c r="D110" s="1047"/>
      <c r="E110" s="1047"/>
      <c r="F110" s="1048"/>
      <c r="G110" s="674"/>
      <c r="H110" s="675"/>
      <c r="I110" s="675"/>
      <c r="J110" s="675"/>
      <c r="K110" s="676"/>
      <c r="L110" s="668"/>
      <c r="M110" s="669"/>
      <c r="N110" s="669"/>
      <c r="O110" s="669"/>
      <c r="P110" s="669"/>
      <c r="Q110" s="669"/>
      <c r="R110" s="669"/>
      <c r="S110" s="669"/>
      <c r="T110" s="669"/>
      <c r="U110" s="669"/>
      <c r="V110" s="669"/>
      <c r="W110" s="669"/>
      <c r="X110" s="670"/>
      <c r="Y110" s="388"/>
      <c r="Z110" s="389"/>
      <c r="AA110" s="389"/>
      <c r="AB110" s="806"/>
      <c r="AC110" s="674"/>
      <c r="AD110" s="675"/>
      <c r="AE110" s="675"/>
      <c r="AF110" s="675"/>
      <c r="AG110" s="676"/>
      <c r="AH110" s="668"/>
      <c r="AI110" s="669"/>
      <c r="AJ110" s="669"/>
      <c r="AK110" s="669"/>
      <c r="AL110" s="669"/>
      <c r="AM110" s="669"/>
      <c r="AN110" s="669"/>
      <c r="AO110" s="669"/>
      <c r="AP110" s="669"/>
      <c r="AQ110" s="669"/>
      <c r="AR110" s="669"/>
      <c r="AS110" s="669"/>
      <c r="AT110" s="670"/>
      <c r="AU110" s="388"/>
      <c r="AV110" s="389"/>
      <c r="AW110" s="389"/>
      <c r="AX110" s="390"/>
      <c r="AY110" s="34">
        <f t="shared" ref="AY110:AY120" si="8">$AY$108</f>
        <v>0</v>
      </c>
    </row>
    <row r="111" spans="1:51" ht="24.75" customHeight="1" x14ac:dyDescent="0.15">
      <c r="A111" s="1046"/>
      <c r="B111" s="1047"/>
      <c r="C111" s="1047"/>
      <c r="D111" s="1047"/>
      <c r="E111" s="1047"/>
      <c r="F111" s="1048"/>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6"/>
      <c r="B112" s="1047"/>
      <c r="C112" s="1047"/>
      <c r="D112" s="1047"/>
      <c r="E112" s="1047"/>
      <c r="F112" s="1048"/>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6"/>
      <c r="B113" s="1047"/>
      <c r="C113" s="1047"/>
      <c r="D113" s="1047"/>
      <c r="E113" s="1047"/>
      <c r="F113" s="1048"/>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6"/>
      <c r="B114" s="1047"/>
      <c r="C114" s="1047"/>
      <c r="D114" s="1047"/>
      <c r="E114" s="1047"/>
      <c r="F114" s="1048"/>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6"/>
      <c r="B115" s="1047"/>
      <c r="C115" s="1047"/>
      <c r="D115" s="1047"/>
      <c r="E115" s="1047"/>
      <c r="F115" s="1048"/>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6"/>
      <c r="B116" s="1047"/>
      <c r="C116" s="1047"/>
      <c r="D116" s="1047"/>
      <c r="E116" s="1047"/>
      <c r="F116" s="1048"/>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6"/>
      <c r="B117" s="1047"/>
      <c r="C117" s="1047"/>
      <c r="D117" s="1047"/>
      <c r="E117" s="1047"/>
      <c r="F117" s="1048"/>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6"/>
      <c r="B118" s="1047"/>
      <c r="C118" s="1047"/>
      <c r="D118" s="1047"/>
      <c r="E118" s="1047"/>
      <c r="F118" s="1048"/>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6"/>
      <c r="B119" s="1047"/>
      <c r="C119" s="1047"/>
      <c r="D119" s="1047"/>
      <c r="E119" s="1047"/>
      <c r="F119" s="1048"/>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46"/>
      <c r="B121" s="1047"/>
      <c r="C121" s="1047"/>
      <c r="D121" s="1047"/>
      <c r="E121" s="1047"/>
      <c r="F121" s="1048"/>
      <c r="G121" s="599" t="s">
        <v>276</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277</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c r="AY121">
        <f>COUNTA($G$123,$AC$123)</f>
        <v>0</v>
      </c>
    </row>
    <row r="122" spans="1:51" ht="25.5" customHeight="1" x14ac:dyDescent="0.15">
      <c r="A122" s="1046"/>
      <c r="B122" s="1047"/>
      <c r="C122" s="1047"/>
      <c r="D122" s="1047"/>
      <c r="E122" s="1047"/>
      <c r="F122" s="1048"/>
      <c r="G122" s="817"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7"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6"/>
      <c r="B123" s="1047"/>
      <c r="C123" s="1047"/>
      <c r="D123" s="1047"/>
      <c r="E123" s="1047"/>
      <c r="F123" s="1048"/>
      <c r="G123" s="674"/>
      <c r="H123" s="675"/>
      <c r="I123" s="675"/>
      <c r="J123" s="675"/>
      <c r="K123" s="676"/>
      <c r="L123" s="668"/>
      <c r="M123" s="669"/>
      <c r="N123" s="669"/>
      <c r="O123" s="669"/>
      <c r="P123" s="669"/>
      <c r="Q123" s="669"/>
      <c r="R123" s="669"/>
      <c r="S123" s="669"/>
      <c r="T123" s="669"/>
      <c r="U123" s="669"/>
      <c r="V123" s="669"/>
      <c r="W123" s="669"/>
      <c r="X123" s="670"/>
      <c r="Y123" s="388"/>
      <c r="Z123" s="389"/>
      <c r="AA123" s="389"/>
      <c r="AB123" s="806"/>
      <c r="AC123" s="674"/>
      <c r="AD123" s="675"/>
      <c r="AE123" s="675"/>
      <c r="AF123" s="675"/>
      <c r="AG123" s="676"/>
      <c r="AH123" s="668"/>
      <c r="AI123" s="669"/>
      <c r="AJ123" s="669"/>
      <c r="AK123" s="669"/>
      <c r="AL123" s="669"/>
      <c r="AM123" s="669"/>
      <c r="AN123" s="669"/>
      <c r="AO123" s="669"/>
      <c r="AP123" s="669"/>
      <c r="AQ123" s="669"/>
      <c r="AR123" s="669"/>
      <c r="AS123" s="669"/>
      <c r="AT123" s="670"/>
      <c r="AU123" s="388"/>
      <c r="AV123" s="389"/>
      <c r="AW123" s="389"/>
      <c r="AX123" s="390"/>
      <c r="AY123" s="34">
        <f t="shared" ref="AY123:AY133" si="9">$AY$121</f>
        <v>0</v>
      </c>
    </row>
    <row r="124" spans="1:51" ht="24.75" customHeight="1" x14ac:dyDescent="0.15">
      <c r="A124" s="1046"/>
      <c r="B124" s="1047"/>
      <c r="C124" s="1047"/>
      <c r="D124" s="1047"/>
      <c r="E124" s="1047"/>
      <c r="F124" s="1048"/>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6"/>
      <c r="B125" s="1047"/>
      <c r="C125" s="1047"/>
      <c r="D125" s="1047"/>
      <c r="E125" s="1047"/>
      <c r="F125" s="1048"/>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6"/>
      <c r="B126" s="1047"/>
      <c r="C126" s="1047"/>
      <c r="D126" s="1047"/>
      <c r="E126" s="1047"/>
      <c r="F126" s="1048"/>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6"/>
      <c r="B127" s="1047"/>
      <c r="C127" s="1047"/>
      <c r="D127" s="1047"/>
      <c r="E127" s="1047"/>
      <c r="F127" s="1048"/>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6"/>
      <c r="B128" s="1047"/>
      <c r="C128" s="1047"/>
      <c r="D128" s="1047"/>
      <c r="E128" s="1047"/>
      <c r="F128" s="1048"/>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6"/>
      <c r="B129" s="1047"/>
      <c r="C129" s="1047"/>
      <c r="D129" s="1047"/>
      <c r="E129" s="1047"/>
      <c r="F129" s="1048"/>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6"/>
      <c r="B130" s="1047"/>
      <c r="C130" s="1047"/>
      <c r="D130" s="1047"/>
      <c r="E130" s="1047"/>
      <c r="F130" s="1048"/>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6"/>
      <c r="B131" s="1047"/>
      <c r="C131" s="1047"/>
      <c r="D131" s="1047"/>
      <c r="E131" s="1047"/>
      <c r="F131" s="1048"/>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6"/>
      <c r="B132" s="1047"/>
      <c r="C132" s="1047"/>
      <c r="D132" s="1047"/>
      <c r="E132" s="1047"/>
      <c r="F132" s="1048"/>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46"/>
      <c r="B134" s="1047"/>
      <c r="C134" s="1047"/>
      <c r="D134" s="1047"/>
      <c r="E134" s="1047"/>
      <c r="F134" s="1048"/>
      <c r="G134" s="599" t="s">
        <v>278</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279</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c r="AY134">
        <f>COUNTA($G$136,$AC$136)</f>
        <v>0</v>
      </c>
    </row>
    <row r="135" spans="1:51" ht="24.75" customHeight="1" x14ac:dyDescent="0.15">
      <c r="A135" s="1046"/>
      <c r="B135" s="1047"/>
      <c r="C135" s="1047"/>
      <c r="D135" s="1047"/>
      <c r="E135" s="1047"/>
      <c r="F135" s="1048"/>
      <c r="G135" s="817"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7"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6"/>
      <c r="B136" s="1047"/>
      <c r="C136" s="1047"/>
      <c r="D136" s="1047"/>
      <c r="E136" s="1047"/>
      <c r="F136" s="1048"/>
      <c r="G136" s="674"/>
      <c r="H136" s="675"/>
      <c r="I136" s="675"/>
      <c r="J136" s="675"/>
      <c r="K136" s="676"/>
      <c r="L136" s="668"/>
      <c r="M136" s="669"/>
      <c r="N136" s="669"/>
      <c r="O136" s="669"/>
      <c r="P136" s="669"/>
      <c r="Q136" s="669"/>
      <c r="R136" s="669"/>
      <c r="S136" s="669"/>
      <c r="T136" s="669"/>
      <c r="U136" s="669"/>
      <c r="V136" s="669"/>
      <c r="W136" s="669"/>
      <c r="X136" s="670"/>
      <c r="Y136" s="388"/>
      <c r="Z136" s="389"/>
      <c r="AA136" s="389"/>
      <c r="AB136" s="806"/>
      <c r="AC136" s="674"/>
      <c r="AD136" s="675"/>
      <c r="AE136" s="675"/>
      <c r="AF136" s="675"/>
      <c r="AG136" s="676"/>
      <c r="AH136" s="668"/>
      <c r="AI136" s="669"/>
      <c r="AJ136" s="669"/>
      <c r="AK136" s="669"/>
      <c r="AL136" s="669"/>
      <c r="AM136" s="669"/>
      <c r="AN136" s="669"/>
      <c r="AO136" s="669"/>
      <c r="AP136" s="669"/>
      <c r="AQ136" s="669"/>
      <c r="AR136" s="669"/>
      <c r="AS136" s="669"/>
      <c r="AT136" s="670"/>
      <c r="AU136" s="388"/>
      <c r="AV136" s="389"/>
      <c r="AW136" s="389"/>
      <c r="AX136" s="390"/>
      <c r="AY136" s="34">
        <f t="shared" ref="AY136:AY146" si="10">$AY$134</f>
        <v>0</v>
      </c>
    </row>
    <row r="137" spans="1:51" ht="24.75" customHeight="1" x14ac:dyDescent="0.15">
      <c r="A137" s="1046"/>
      <c r="B137" s="1047"/>
      <c r="C137" s="1047"/>
      <c r="D137" s="1047"/>
      <c r="E137" s="1047"/>
      <c r="F137" s="1048"/>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6"/>
      <c r="B138" s="1047"/>
      <c r="C138" s="1047"/>
      <c r="D138" s="1047"/>
      <c r="E138" s="1047"/>
      <c r="F138" s="1048"/>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6"/>
      <c r="B139" s="1047"/>
      <c r="C139" s="1047"/>
      <c r="D139" s="1047"/>
      <c r="E139" s="1047"/>
      <c r="F139" s="1048"/>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6"/>
      <c r="B140" s="1047"/>
      <c r="C140" s="1047"/>
      <c r="D140" s="1047"/>
      <c r="E140" s="1047"/>
      <c r="F140" s="1048"/>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6"/>
      <c r="B141" s="1047"/>
      <c r="C141" s="1047"/>
      <c r="D141" s="1047"/>
      <c r="E141" s="1047"/>
      <c r="F141" s="1048"/>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6"/>
      <c r="B142" s="1047"/>
      <c r="C142" s="1047"/>
      <c r="D142" s="1047"/>
      <c r="E142" s="1047"/>
      <c r="F142" s="1048"/>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6"/>
      <c r="B143" s="1047"/>
      <c r="C143" s="1047"/>
      <c r="D143" s="1047"/>
      <c r="E143" s="1047"/>
      <c r="F143" s="1048"/>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6"/>
      <c r="B144" s="1047"/>
      <c r="C144" s="1047"/>
      <c r="D144" s="1047"/>
      <c r="E144" s="1047"/>
      <c r="F144" s="1048"/>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6"/>
      <c r="B145" s="1047"/>
      <c r="C145" s="1047"/>
      <c r="D145" s="1047"/>
      <c r="E145" s="1047"/>
      <c r="F145" s="1048"/>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46"/>
      <c r="B147" s="1047"/>
      <c r="C147" s="1047"/>
      <c r="D147" s="1047"/>
      <c r="E147" s="1047"/>
      <c r="F147" s="1048"/>
      <c r="G147" s="599" t="s">
        <v>280</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185</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c r="AY147">
        <f>COUNTA($G$149,$AC$149)</f>
        <v>0</v>
      </c>
    </row>
    <row r="148" spans="1:51" ht="24.75" customHeight="1" x14ac:dyDescent="0.15">
      <c r="A148" s="1046"/>
      <c r="B148" s="1047"/>
      <c r="C148" s="1047"/>
      <c r="D148" s="1047"/>
      <c r="E148" s="1047"/>
      <c r="F148" s="1048"/>
      <c r="G148" s="817"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7"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6"/>
      <c r="B149" s="1047"/>
      <c r="C149" s="1047"/>
      <c r="D149" s="1047"/>
      <c r="E149" s="1047"/>
      <c r="F149" s="1048"/>
      <c r="G149" s="674"/>
      <c r="H149" s="675"/>
      <c r="I149" s="675"/>
      <c r="J149" s="675"/>
      <c r="K149" s="676"/>
      <c r="L149" s="668"/>
      <c r="M149" s="669"/>
      <c r="N149" s="669"/>
      <c r="O149" s="669"/>
      <c r="P149" s="669"/>
      <c r="Q149" s="669"/>
      <c r="R149" s="669"/>
      <c r="S149" s="669"/>
      <c r="T149" s="669"/>
      <c r="U149" s="669"/>
      <c r="V149" s="669"/>
      <c r="W149" s="669"/>
      <c r="X149" s="670"/>
      <c r="Y149" s="388"/>
      <c r="Z149" s="389"/>
      <c r="AA149" s="389"/>
      <c r="AB149" s="806"/>
      <c r="AC149" s="674"/>
      <c r="AD149" s="675"/>
      <c r="AE149" s="675"/>
      <c r="AF149" s="675"/>
      <c r="AG149" s="676"/>
      <c r="AH149" s="668"/>
      <c r="AI149" s="669"/>
      <c r="AJ149" s="669"/>
      <c r="AK149" s="669"/>
      <c r="AL149" s="669"/>
      <c r="AM149" s="669"/>
      <c r="AN149" s="669"/>
      <c r="AO149" s="669"/>
      <c r="AP149" s="669"/>
      <c r="AQ149" s="669"/>
      <c r="AR149" s="669"/>
      <c r="AS149" s="669"/>
      <c r="AT149" s="670"/>
      <c r="AU149" s="388"/>
      <c r="AV149" s="389"/>
      <c r="AW149" s="389"/>
      <c r="AX149" s="390"/>
      <c r="AY149" s="34">
        <f t="shared" ref="AY149:AY159" si="11">$AY$147</f>
        <v>0</v>
      </c>
    </row>
    <row r="150" spans="1:51" ht="24.75" customHeight="1" x14ac:dyDescent="0.15">
      <c r="A150" s="1046"/>
      <c r="B150" s="1047"/>
      <c r="C150" s="1047"/>
      <c r="D150" s="1047"/>
      <c r="E150" s="1047"/>
      <c r="F150" s="1048"/>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6"/>
      <c r="B151" s="1047"/>
      <c r="C151" s="1047"/>
      <c r="D151" s="1047"/>
      <c r="E151" s="1047"/>
      <c r="F151" s="1048"/>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6"/>
      <c r="B152" s="1047"/>
      <c r="C152" s="1047"/>
      <c r="D152" s="1047"/>
      <c r="E152" s="1047"/>
      <c r="F152" s="1048"/>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6"/>
      <c r="B153" s="1047"/>
      <c r="C153" s="1047"/>
      <c r="D153" s="1047"/>
      <c r="E153" s="1047"/>
      <c r="F153" s="1048"/>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6"/>
      <c r="B154" s="1047"/>
      <c r="C154" s="1047"/>
      <c r="D154" s="1047"/>
      <c r="E154" s="1047"/>
      <c r="F154" s="1048"/>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6"/>
      <c r="B155" s="1047"/>
      <c r="C155" s="1047"/>
      <c r="D155" s="1047"/>
      <c r="E155" s="1047"/>
      <c r="F155" s="1048"/>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6"/>
      <c r="B156" s="1047"/>
      <c r="C156" s="1047"/>
      <c r="D156" s="1047"/>
      <c r="E156" s="1047"/>
      <c r="F156" s="1048"/>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6"/>
      <c r="B157" s="1047"/>
      <c r="C157" s="1047"/>
      <c r="D157" s="1047"/>
      <c r="E157" s="1047"/>
      <c r="F157" s="1048"/>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6"/>
      <c r="B158" s="1047"/>
      <c r="C158" s="1047"/>
      <c r="D158" s="1047"/>
      <c r="E158" s="1047"/>
      <c r="F158" s="1048"/>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9" t="s">
        <v>186</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281</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c r="AY161">
        <f>COUNTA($G$163,$AC$163)</f>
        <v>0</v>
      </c>
    </row>
    <row r="162" spans="1:51" ht="24.75" customHeight="1" x14ac:dyDescent="0.15">
      <c r="A162" s="1046"/>
      <c r="B162" s="1047"/>
      <c r="C162" s="1047"/>
      <c r="D162" s="1047"/>
      <c r="E162" s="1047"/>
      <c r="F162" s="1048"/>
      <c r="G162" s="817"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7"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6"/>
      <c r="B163" s="1047"/>
      <c r="C163" s="1047"/>
      <c r="D163" s="1047"/>
      <c r="E163" s="1047"/>
      <c r="F163" s="1048"/>
      <c r="G163" s="674"/>
      <c r="H163" s="675"/>
      <c r="I163" s="675"/>
      <c r="J163" s="675"/>
      <c r="K163" s="676"/>
      <c r="L163" s="668"/>
      <c r="M163" s="669"/>
      <c r="N163" s="669"/>
      <c r="O163" s="669"/>
      <c r="P163" s="669"/>
      <c r="Q163" s="669"/>
      <c r="R163" s="669"/>
      <c r="S163" s="669"/>
      <c r="T163" s="669"/>
      <c r="U163" s="669"/>
      <c r="V163" s="669"/>
      <c r="W163" s="669"/>
      <c r="X163" s="670"/>
      <c r="Y163" s="388"/>
      <c r="Z163" s="389"/>
      <c r="AA163" s="389"/>
      <c r="AB163" s="806"/>
      <c r="AC163" s="674"/>
      <c r="AD163" s="675"/>
      <c r="AE163" s="675"/>
      <c r="AF163" s="675"/>
      <c r="AG163" s="676"/>
      <c r="AH163" s="668"/>
      <c r="AI163" s="669"/>
      <c r="AJ163" s="669"/>
      <c r="AK163" s="669"/>
      <c r="AL163" s="669"/>
      <c r="AM163" s="669"/>
      <c r="AN163" s="669"/>
      <c r="AO163" s="669"/>
      <c r="AP163" s="669"/>
      <c r="AQ163" s="669"/>
      <c r="AR163" s="669"/>
      <c r="AS163" s="669"/>
      <c r="AT163" s="670"/>
      <c r="AU163" s="388"/>
      <c r="AV163" s="389"/>
      <c r="AW163" s="389"/>
      <c r="AX163" s="390"/>
      <c r="AY163" s="34">
        <f t="shared" ref="AY163:AY173" si="12">$AY$161</f>
        <v>0</v>
      </c>
    </row>
    <row r="164" spans="1:51" ht="24.75" customHeight="1" x14ac:dyDescent="0.15">
      <c r="A164" s="1046"/>
      <c r="B164" s="1047"/>
      <c r="C164" s="1047"/>
      <c r="D164" s="1047"/>
      <c r="E164" s="1047"/>
      <c r="F164" s="1048"/>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6"/>
      <c r="B165" s="1047"/>
      <c r="C165" s="1047"/>
      <c r="D165" s="1047"/>
      <c r="E165" s="1047"/>
      <c r="F165" s="1048"/>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6"/>
      <c r="B166" s="1047"/>
      <c r="C166" s="1047"/>
      <c r="D166" s="1047"/>
      <c r="E166" s="1047"/>
      <c r="F166" s="1048"/>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6"/>
      <c r="B167" s="1047"/>
      <c r="C167" s="1047"/>
      <c r="D167" s="1047"/>
      <c r="E167" s="1047"/>
      <c r="F167" s="1048"/>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6"/>
      <c r="B168" s="1047"/>
      <c r="C168" s="1047"/>
      <c r="D168" s="1047"/>
      <c r="E168" s="1047"/>
      <c r="F168" s="1048"/>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6"/>
      <c r="B169" s="1047"/>
      <c r="C169" s="1047"/>
      <c r="D169" s="1047"/>
      <c r="E169" s="1047"/>
      <c r="F169" s="1048"/>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6"/>
      <c r="B170" s="1047"/>
      <c r="C170" s="1047"/>
      <c r="D170" s="1047"/>
      <c r="E170" s="1047"/>
      <c r="F170" s="1048"/>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6"/>
      <c r="B171" s="1047"/>
      <c r="C171" s="1047"/>
      <c r="D171" s="1047"/>
      <c r="E171" s="1047"/>
      <c r="F171" s="1048"/>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6"/>
      <c r="B172" s="1047"/>
      <c r="C172" s="1047"/>
      <c r="D172" s="1047"/>
      <c r="E172" s="1047"/>
      <c r="F172" s="1048"/>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46"/>
      <c r="B174" s="1047"/>
      <c r="C174" s="1047"/>
      <c r="D174" s="1047"/>
      <c r="E174" s="1047"/>
      <c r="F174" s="1048"/>
      <c r="G174" s="599" t="s">
        <v>282</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283</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c r="AY174">
        <f>COUNTA($G$176,$AC$176)</f>
        <v>0</v>
      </c>
    </row>
    <row r="175" spans="1:51" ht="25.5" customHeight="1" x14ac:dyDescent="0.15">
      <c r="A175" s="1046"/>
      <c r="B175" s="1047"/>
      <c r="C175" s="1047"/>
      <c r="D175" s="1047"/>
      <c r="E175" s="1047"/>
      <c r="F175" s="1048"/>
      <c r="G175" s="817"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7"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6"/>
      <c r="B176" s="1047"/>
      <c r="C176" s="1047"/>
      <c r="D176" s="1047"/>
      <c r="E176" s="1047"/>
      <c r="F176" s="1048"/>
      <c r="G176" s="674"/>
      <c r="H176" s="675"/>
      <c r="I176" s="675"/>
      <c r="J176" s="675"/>
      <c r="K176" s="676"/>
      <c r="L176" s="668"/>
      <c r="M176" s="669"/>
      <c r="N176" s="669"/>
      <c r="O176" s="669"/>
      <c r="P176" s="669"/>
      <c r="Q176" s="669"/>
      <c r="R176" s="669"/>
      <c r="S176" s="669"/>
      <c r="T176" s="669"/>
      <c r="U176" s="669"/>
      <c r="V176" s="669"/>
      <c r="W176" s="669"/>
      <c r="X176" s="670"/>
      <c r="Y176" s="388"/>
      <c r="Z176" s="389"/>
      <c r="AA176" s="389"/>
      <c r="AB176" s="806"/>
      <c r="AC176" s="674"/>
      <c r="AD176" s="675"/>
      <c r="AE176" s="675"/>
      <c r="AF176" s="675"/>
      <c r="AG176" s="676"/>
      <c r="AH176" s="668"/>
      <c r="AI176" s="669"/>
      <c r="AJ176" s="669"/>
      <c r="AK176" s="669"/>
      <c r="AL176" s="669"/>
      <c r="AM176" s="669"/>
      <c r="AN176" s="669"/>
      <c r="AO176" s="669"/>
      <c r="AP176" s="669"/>
      <c r="AQ176" s="669"/>
      <c r="AR176" s="669"/>
      <c r="AS176" s="669"/>
      <c r="AT176" s="670"/>
      <c r="AU176" s="388"/>
      <c r="AV176" s="389"/>
      <c r="AW176" s="389"/>
      <c r="AX176" s="390"/>
      <c r="AY176" s="34">
        <f t="shared" ref="AY176:AY186" si="13">$AY$174</f>
        <v>0</v>
      </c>
    </row>
    <row r="177" spans="1:51" ht="24.75" customHeight="1" x14ac:dyDescent="0.15">
      <c r="A177" s="1046"/>
      <c r="B177" s="1047"/>
      <c r="C177" s="1047"/>
      <c r="D177" s="1047"/>
      <c r="E177" s="1047"/>
      <c r="F177" s="1048"/>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6"/>
      <c r="B178" s="1047"/>
      <c r="C178" s="1047"/>
      <c r="D178" s="1047"/>
      <c r="E178" s="1047"/>
      <c r="F178" s="1048"/>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6"/>
      <c r="B179" s="1047"/>
      <c r="C179" s="1047"/>
      <c r="D179" s="1047"/>
      <c r="E179" s="1047"/>
      <c r="F179" s="1048"/>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6"/>
      <c r="B180" s="1047"/>
      <c r="C180" s="1047"/>
      <c r="D180" s="1047"/>
      <c r="E180" s="1047"/>
      <c r="F180" s="1048"/>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6"/>
      <c r="B181" s="1047"/>
      <c r="C181" s="1047"/>
      <c r="D181" s="1047"/>
      <c r="E181" s="1047"/>
      <c r="F181" s="1048"/>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6"/>
      <c r="B182" s="1047"/>
      <c r="C182" s="1047"/>
      <c r="D182" s="1047"/>
      <c r="E182" s="1047"/>
      <c r="F182" s="1048"/>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6"/>
      <c r="B183" s="1047"/>
      <c r="C183" s="1047"/>
      <c r="D183" s="1047"/>
      <c r="E183" s="1047"/>
      <c r="F183" s="1048"/>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6"/>
      <c r="B184" s="1047"/>
      <c r="C184" s="1047"/>
      <c r="D184" s="1047"/>
      <c r="E184" s="1047"/>
      <c r="F184" s="1048"/>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6"/>
      <c r="B185" s="1047"/>
      <c r="C185" s="1047"/>
      <c r="D185" s="1047"/>
      <c r="E185" s="1047"/>
      <c r="F185" s="1048"/>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46"/>
      <c r="B187" s="1047"/>
      <c r="C187" s="1047"/>
      <c r="D187" s="1047"/>
      <c r="E187" s="1047"/>
      <c r="F187" s="1048"/>
      <c r="G187" s="599" t="s">
        <v>285</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284</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c r="AY187">
        <f>COUNTA($G$189,$AC$189)</f>
        <v>0</v>
      </c>
    </row>
    <row r="188" spans="1:51" ht="24.75" customHeight="1" x14ac:dyDescent="0.15">
      <c r="A188" s="1046"/>
      <c r="B188" s="1047"/>
      <c r="C188" s="1047"/>
      <c r="D188" s="1047"/>
      <c r="E188" s="1047"/>
      <c r="F188" s="1048"/>
      <c r="G188" s="817"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7"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6"/>
      <c r="B189" s="1047"/>
      <c r="C189" s="1047"/>
      <c r="D189" s="1047"/>
      <c r="E189" s="1047"/>
      <c r="F189" s="1048"/>
      <c r="G189" s="674"/>
      <c r="H189" s="675"/>
      <c r="I189" s="675"/>
      <c r="J189" s="675"/>
      <c r="K189" s="676"/>
      <c r="L189" s="668"/>
      <c r="M189" s="669"/>
      <c r="N189" s="669"/>
      <c r="O189" s="669"/>
      <c r="P189" s="669"/>
      <c r="Q189" s="669"/>
      <c r="R189" s="669"/>
      <c r="S189" s="669"/>
      <c r="T189" s="669"/>
      <c r="U189" s="669"/>
      <c r="V189" s="669"/>
      <c r="W189" s="669"/>
      <c r="X189" s="670"/>
      <c r="Y189" s="388"/>
      <c r="Z189" s="389"/>
      <c r="AA189" s="389"/>
      <c r="AB189" s="806"/>
      <c r="AC189" s="674"/>
      <c r="AD189" s="675"/>
      <c r="AE189" s="675"/>
      <c r="AF189" s="675"/>
      <c r="AG189" s="676"/>
      <c r="AH189" s="668"/>
      <c r="AI189" s="669"/>
      <c r="AJ189" s="669"/>
      <c r="AK189" s="669"/>
      <c r="AL189" s="669"/>
      <c r="AM189" s="669"/>
      <c r="AN189" s="669"/>
      <c r="AO189" s="669"/>
      <c r="AP189" s="669"/>
      <c r="AQ189" s="669"/>
      <c r="AR189" s="669"/>
      <c r="AS189" s="669"/>
      <c r="AT189" s="670"/>
      <c r="AU189" s="388"/>
      <c r="AV189" s="389"/>
      <c r="AW189" s="389"/>
      <c r="AX189" s="390"/>
      <c r="AY189" s="34">
        <f t="shared" ref="AY189:AY199" si="14">$AY$187</f>
        <v>0</v>
      </c>
    </row>
    <row r="190" spans="1:51" ht="24.75" customHeight="1" x14ac:dyDescent="0.15">
      <c r="A190" s="1046"/>
      <c r="B190" s="1047"/>
      <c r="C190" s="1047"/>
      <c r="D190" s="1047"/>
      <c r="E190" s="1047"/>
      <c r="F190" s="1048"/>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6"/>
      <c r="B191" s="1047"/>
      <c r="C191" s="1047"/>
      <c r="D191" s="1047"/>
      <c r="E191" s="1047"/>
      <c r="F191" s="1048"/>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6"/>
      <c r="B192" s="1047"/>
      <c r="C192" s="1047"/>
      <c r="D192" s="1047"/>
      <c r="E192" s="1047"/>
      <c r="F192" s="1048"/>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6"/>
      <c r="B193" s="1047"/>
      <c r="C193" s="1047"/>
      <c r="D193" s="1047"/>
      <c r="E193" s="1047"/>
      <c r="F193" s="1048"/>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6"/>
      <c r="B194" s="1047"/>
      <c r="C194" s="1047"/>
      <c r="D194" s="1047"/>
      <c r="E194" s="1047"/>
      <c r="F194" s="1048"/>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6"/>
      <c r="B195" s="1047"/>
      <c r="C195" s="1047"/>
      <c r="D195" s="1047"/>
      <c r="E195" s="1047"/>
      <c r="F195" s="1048"/>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6"/>
      <c r="B196" s="1047"/>
      <c r="C196" s="1047"/>
      <c r="D196" s="1047"/>
      <c r="E196" s="1047"/>
      <c r="F196" s="1048"/>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6"/>
      <c r="B197" s="1047"/>
      <c r="C197" s="1047"/>
      <c r="D197" s="1047"/>
      <c r="E197" s="1047"/>
      <c r="F197" s="1048"/>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6"/>
      <c r="B198" s="1047"/>
      <c r="C198" s="1047"/>
      <c r="D198" s="1047"/>
      <c r="E198" s="1047"/>
      <c r="F198" s="1048"/>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46"/>
      <c r="B200" s="1047"/>
      <c r="C200" s="1047"/>
      <c r="D200" s="1047"/>
      <c r="E200" s="1047"/>
      <c r="F200" s="1048"/>
      <c r="G200" s="599" t="s">
        <v>286</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187</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c r="AY200">
        <f>COUNTA($G$202,$AC$202)</f>
        <v>0</v>
      </c>
    </row>
    <row r="201" spans="1:51" ht="24.75" customHeight="1" x14ac:dyDescent="0.15">
      <c r="A201" s="1046"/>
      <c r="B201" s="1047"/>
      <c r="C201" s="1047"/>
      <c r="D201" s="1047"/>
      <c r="E201" s="1047"/>
      <c r="F201" s="1048"/>
      <c r="G201" s="817"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7"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6"/>
      <c r="B202" s="1047"/>
      <c r="C202" s="1047"/>
      <c r="D202" s="1047"/>
      <c r="E202" s="1047"/>
      <c r="F202" s="1048"/>
      <c r="G202" s="674"/>
      <c r="H202" s="675"/>
      <c r="I202" s="675"/>
      <c r="J202" s="675"/>
      <c r="K202" s="676"/>
      <c r="L202" s="668"/>
      <c r="M202" s="669"/>
      <c r="N202" s="669"/>
      <c r="O202" s="669"/>
      <c r="P202" s="669"/>
      <c r="Q202" s="669"/>
      <c r="R202" s="669"/>
      <c r="S202" s="669"/>
      <c r="T202" s="669"/>
      <c r="U202" s="669"/>
      <c r="V202" s="669"/>
      <c r="W202" s="669"/>
      <c r="X202" s="670"/>
      <c r="Y202" s="388"/>
      <c r="Z202" s="389"/>
      <c r="AA202" s="389"/>
      <c r="AB202" s="806"/>
      <c r="AC202" s="674"/>
      <c r="AD202" s="675"/>
      <c r="AE202" s="675"/>
      <c r="AF202" s="675"/>
      <c r="AG202" s="676"/>
      <c r="AH202" s="668"/>
      <c r="AI202" s="669"/>
      <c r="AJ202" s="669"/>
      <c r="AK202" s="669"/>
      <c r="AL202" s="669"/>
      <c r="AM202" s="669"/>
      <c r="AN202" s="669"/>
      <c r="AO202" s="669"/>
      <c r="AP202" s="669"/>
      <c r="AQ202" s="669"/>
      <c r="AR202" s="669"/>
      <c r="AS202" s="669"/>
      <c r="AT202" s="670"/>
      <c r="AU202" s="388"/>
      <c r="AV202" s="389"/>
      <c r="AW202" s="389"/>
      <c r="AX202" s="390"/>
      <c r="AY202" s="34">
        <f t="shared" ref="AY202:AY212" si="15">$AY$200</f>
        <v>0</v>
      </c>
    </row>
    <row r="203" spans="1:51" ht="24.75" customHeight="1" x14ac:dyDescent="0.15">
      <c r="A203" s="1046"/>
      <c r="B203" s="1047"/>
      <c r="C203" s="1047"/>
      <c r="D203" s="1047"/>
      <c r="E203" s="1047"/>
      <c r="F203" s="1048"/>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6"/>
      <c r="B204" s="1047"/>
      <c r="C204" s="1047"/>
      <c r="D204" s="1047"/>
      <c r="E204" s="1047"/>
      <c r="F204" s="1048"/>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6"/>
      <c r="B205" s="1047"/>
      <c r="C205" s="1047"/>
      <c r="D205" s="1047"/>
      <c r="E205" s="1047"/>
      <c r="F205" s="1048"/>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6"/>
      <c r="B206" s="1047"/>
      <c r="C206" s="1047"/>
      <c r="D206" s="1047"/>
      <c r="E206" s="1047"/>
      <c r="F206" s="1048"/>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6"/>
      <c r="B207" s="1047"/>
      <c r="C207" s="1047"/>
      <c r="D207" s="1047"/>
      <c r="E207" s="1047"/>
      <c r="F207" s="1048"/>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6"/>
      <c r="B208" s="1047"/>
      <c r="C208" s="1047"/>
      <c r="D208" s="1047"/>
      <c r="E208" s="1047"/>
      <c r="F208" s="1048"/>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6"/>
      <c r="B209" s="1047"/>
      <c r="C209" s="1047"/>
      <c r="D209" s="1047"/>
      <c r="E209" s="1047"/>
      <c r="F209" s="1048"/>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6"/>
      <c r="B210" s="1047"/>
      <c r="C210" s="1047"/>
      <c r="D210" s="1047"/>
      <c r="E210" s="1047"/>
      <c r="F210" s="1048"/>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6"/>
      <c r="B211" s="1047"/>
      <c r="C211" s="1047"/>
      <c r="D211" s="1047"/>
      <c r="E211" s="1047"/>
      <c r="F211" s="1048"/>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9" t="s">
        <v>188</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287</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c r="AY214">
        <f>COUNTA($G$216,$AC$216)</f>
        <v>0</v>
      </c>
    </row>
    <row r="215" spans="1:51" ht="24.75" customHeight="1" x14ac:dyDescent="0.15">
      <c r="A215" s="1046"/>
      <c r="B215" s="1047"/>
      <c r="C215" s="1047"/>
      <c r="D215" s="1047"/>
      <c r="E215" s="1047"/>
      <c r="F215" s="1048"/>
      <c r="G215" s="817"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7"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6"/>
      <c r="B216" s="1047"/>
      <c r="C216" s="1047"/>
      <c r="D216" s="1047"/>
      <c r="E216" s="1047"/>
      <c r="F216" s="1048"/>
      <c r="G216" s="674"/>
      <c r="H216" s="675"/>
      <c r="I216" s="675"/>
      <c r="J216" s="675"/>
      <c r="K216" s="676"/>
      <c r="L216" s="668"/>
      <c r="M216" s="669"/>
      <c r="N216" s="669"/>
      <c r="O216" s="669"/>
      <c r="P216" s="669"/>
      <c r="Q216" s="669"/>
      <c r="R216" s="669"/>
      <c r="S216" s="669"/>
      <c r="T216" s="669"/>
      <c r="U216" s="669"/>
      <c r="V216" s="669"/>
      <c r="W216" s="669"/>
      <c r="X216" s="670"/>
      <c r="Y216" s="388"/>
      <c r="Z216" s="389"/>
      <c r="AA216" s="389"/>
      <c r="AB216" s="806"/>
      <c r="AC216" s="674"/>
      <c r="AD216" s="675"/>
      <c r="AE216" s="675"/>
      <c r="AF216" s="675"/>
      <c r="AG216" s="676"/>
      <c r="AH216" s="668"/>
      <c r="AI216" s="669"/>
      <c r="AJ216" s="669"/>
      <c r="AK216" s="669"/>
      <c r="AL216" s="669"/>
      <c r="AM216" s="669"/>
      <c r="AN216" s="669"/>
      <c r="AO216" s="669"/>
      <c r="AP216" s="669"/>
      <c r="AQ216" s="669"/>
      <c r="AR216" s="669"/>
      <c r="AS216" s="669"/>
      <c r="AT216" s="670"/>
      <c r="AU216" s="388"/>
      <c r="AV216" s="389"/>
      <c r="AW216" s="389"/>
      <c r="AX216" s="390"/>
      <c r="AY216" s="34">
        <f t="shared" ref="AY216:AY226" si="16">$AY$214</f>
        <v>0</v>
      </c>
    </row>
    <row r="217" spans="1:51" ht="24.75" customHeight="1" x14ac:dyDescent="0.15">
      <c r="A217" s="1046"/>
      <c r="B217" s="1047"/>
      <c r="C217" s="1047"/>
      <c r="D217" s="1047"/>
      <c r="E217" s="1047"/>
      <c r="F217" s="1048"/>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6"/>
      <c r="B218" s="1047"/>
      <c r="C218" s="1047"/>
      <c r="D218" s="1047"/>
      <c r="E218" s="1047"/>
      <c r="F218" s="1048"/>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6"/>
      <c r="B219" s="1047"/>
      <c r="C219" s="1047"/>
      <c r="D219" s="1047"/>
      <c r="E219" s="1047"/>
      <c r="F219" s="1048"/>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6"/>
      <c r="B220" s="1047"/>
      <c r="C220" s="1047"/>
      <c r="D220" s="1047"/>
      <c r="E220" s="1047"/>
      <c r="F220" s="1048"/>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6"/>
      <c r="B221" s="1047"/>
      <c r="C221" s="1047"/>
      <c r="D221" s="1047"/>
      <c r="E221" s="1047"/>
      <c r="F221" s="1048"/>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6"/>
      <c r="B222" s="1047"/>
      <c r="C222" s="1047"/>
      <c r="D222" s="1047"/>
      <c r="E222" s="1047"/>
      <c r="F222" s="1048"/>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6"/>
      <c r="B223" s="1047"/>
      <c r="C223" s="1047"/>
      <c r="D223" s="1047"/>
      <c r="E223" s="1047"/>
      <c r="F223" s="1048"/>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6"/>
      <c r="B224" s="1047"/>
      <c r="C224" s="1047"/>
      <c r="D224" s="1047"/>
      <c r="E224" s="1047"/>
      <c r="F224" s="1048"/>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6"/>
      <c r="B225" s="1047"/>
      <c r="C225" s="1047"/>
      <c r="D225" s="1047"/>
      <c r="E225" s="1047"/>
      <c r="F225" s="1048"/>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46"/>
      <c r="B227" s="1047"/>
      <c r="C227" s="1047"/>
      <c r="D227" s="1047"/>
      <c r="E227" s="1047"/>
      <c r="F227" s="1048"/>
      <c r="G227" s="599" t="s">
        <v>288</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289</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c r="AY227">
        <f>COUNTA($G$229,$AC$229)</f>
        <v>0</v>
      </c>
    </row>
    <row r="228" spans="1:51" ht="25.5" customHeight="1" x14ac:dyDescent="0.15">
      <c r="A228" s="1046"/>
      <c r="B228" s="1047"/>
      <c r="C228" s="1047"/>
      <c r="D228" s="1047"/>
      <c r="E228" s="1047"/>
      <c r="F228" s="1048"/>
      <c r="G228" s="817"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7"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6"/>
      <c r="B229" s="1047"/>
      <c r="C229" s="1047"/>
      <c r="D229" s="1047"/>
      <c r="E229" s="1047"/>
      <c r="F229" s="1048"/>
      <c r="G229" s="674"/>
      <c r="H229" s="675"/>
      <c r="I229" s="675"/>
      <c r="J229" s="675"/>
      <c r="K229" s="676"/>
      <c r="L229" s="668"/>
      <c r="M229" s="669"/>
      <c r="N229" s="669"/>
      <c r="O229" s="669"/>
      <c r="P229" s="669"/>
      <c r="Q229" s="669"/>
      <c r="R229" s="669"/>
      <c r="S229" s="669"/>
      <c r="T229" s="669"/>
      <c r="U229" s="669"/>
      <c r="V229" s="669"/>
      <c r="W229" s="669"/>
      <c r="X229" s="670"/>
      <c r="Y229" s="388"/>
      <c r="Z229" s="389"/>
      <c r="AA229" s="389"/>
      <c r="AB229" s="806"/>
      <c r="AC229" s="674"/>
      <c r="AD229" s="675"/>
      <c r="AE229" s="675"/>
      <c r="AF229" s="675"/>
      <c r="AG229" s="676"/>
      <c r="AH229" s="668"/>
      <c r="AI229" s="669"/>
      <c r="AJ229" s="669"/>
      <c r="AK229" s="669"/>
      <c r="AL229" s="669"/>
      <c r="AM229" s="669"/>
      <c r="AN229" s="669"/>
      <c r="AO229" s="669"/>
      <c r="AP229" s="669"/>
      <c r="AQ229" s="669"/>
      <c r="AR229" s="669"/>
      <c r="AS229" s="669"/>
      <c r="AT229" s="670"/>
      <c r="AU229" s="388"/>
      <c r="AV229" s="389"/>
      <c r="AW229" s="389"/>
      <c r="AX229" s="390"/>
      <c r="AY229" s="34">
        <f t="shared" ref="AY229:AY239" si="17">$AY$227</f>
        <v>0</v>
      </c>
    </row>
    <row r="230" spans="1:51" ht="24.75" customHeight="1" x14ac:dyDescent="0.15">
      <c r="A230" s="1046"/>
      <c r="B230" s="1047"/>
      <c r="C230" s="1047"/>
      <c r="D230" s="1047"/>
      <c r="E230" s="1047"/>
      <c r="F230" s="1048"/>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6"/>
      <c r="B231" s="1047"/>
      <c r="C231" s="1047"/>
      <c r="D231" s="1047"/>
      <c r="E231" s="1047"/>
      <c r="F231" s="1048"/>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6"/>
      <c r="B232" s="1047"/>
      <c r="C232" s="1047"/>
      <c r="D232" s="1047"/>
      <c r="E232" s="1047"/>
      <c r="F232" s="1048"/>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6"/>
      <c r="B233" s="1047"/>
      <c r="C233" s="1047"/>
      <c r="D233" s="1047"/>
      <c r="E233" s="1047"/>
      <c r="F233" s="1048"/>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6"/>
      <c r="B234" s="1047"/>
      <c r="C234" s="1047"/>
      <c r="D234" s="1047"/>
      <c r="E234" s="1047"/>
      <c r="F234" s="1048"/>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6"/>
      <c r="B235" s="1047"/>
      <c r="C235" s="1047"/>
      <c r="D235" s="1047"/>
      <c r="E235" s="1047"/>
      <c r="F235" s="1048"/>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6"/>
      <c r="B236" s="1047"/>
      <c r="C236" s="1047"/>
      <c r="D236" s="1047"/>
      <c r="E236" s="1047"/>
      <c r="F236" s="1048"/>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6"/>
      <c r="B237" s="1047"/>
      <c r="C237" s="1047"/>
      <c r="D237" s="1047"/>
      <c r="E237" s="1047"/>
      <c r="F237" s="1048"/>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6"/>
      <c r="B238" s="1047"/>
      <c r="C238" s="1047"/>
      <c r="D238" s="1047"/>
      <c r="E238" s="1047"/>
      <c r="F238" s="1048"/>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46"/>
      <c r="B240" s="1047"/>
      <c r="C240" s="1047"/>
      <c r="D240" s="1047"/>
      <c r="E240" s="1047"/>
      <c r="F240" s="1048"/>
      <c r="G240" s="599" t="s">
        <v>290</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291</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c r="AY240">
        <f>COUNTA($G$242,$AC$242)</f>
        <v>0</v>
      </c>
    </row>
    <row r="241" spans="1:51" ht="24.75" customHeight="1" x14ac:dyDescent="0.15">
      <c r="A241" s="1046"/>
      <c r="B241" s="1047"/>
      <c r="C241" s="1047"/>
      <c r="D241" s="1047"/>
      <c r="E241" s="1047"/>
      <c r="F241" s="1048"/>
      <c r="G241" s="817"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7"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6"/>
      <c r="B242" s="1047"/>
      <c r="C242" s="1047"/>
      <c r="D242" s="1047"/>
      <c r="E242" s="1047"/>
      <c r="F242" s="1048"/>
      <c r="G242" s="674"/>
      <c r="H242" s="675"/>
      <c r="I242" s="675"/>
      <c r="J242" s="675"/>
      <c r="K242" s="676"/>
      <c r="L242" s="668"/>
      <c r="M242" s="669"/>
      <c r="N242" s="669"/>
      <c r="O242" s="669"/>
      <c r="P242" s="669"/>
      <c r="Q242" s="669"/>
      <c r="R242" s="669"/>
      <c r="S242" s="669"/>
      <c r="T242" s="669"/>
      <c r="U242" s="669"/>
      <c r="V242" s="669"/>
      <c r="W242" s="669"/>
      <c r="X242" s="670"/>
      <c r="Y242" s="388"/>
      <c r="Z242" s="389"/>
      <c r="AA242" s="389"/>
      <c r="AB242" s="806"/>
      <c r="AC242" s="674"/>
      <c r="AD242" s="675"/>
      <c r="AE242" s="675"/>
      <c r="AF242" s="675"/>
      <c r="AG242" s="676"/>
      <c r="AH242" s="668"/>
      <c r="AI242" s="669"/>
      <c r="AJ242" s="669"/>
      <c r="AK242" s="669"/>
      <c r="AL242" s="669"/>
      <c r="AM242" s="669"/>
      <c r="AN242" s="669"/>
      <c r="AO242" s="669"/>
      <c r="AP242" s="669"/>
      <c r="AQ242" s="669"/>
      <c r="AR242" s="669"/>
      <c r="AS242" s="669"/>
      <c r="AT242" s="670"/>
      <c r="AU242" s="388"/>
      <c r="AV242" s="389"/>
      <c r="AW242" s="389"/>
      <c r="AX242" s="390"/>
      <c r="AY242" s="34">
        <f t="shared" ref="AY242:AY252" si="18">$AY$240</f>
        <v>0</v>
      </c>
    </row>
    <row r="243" spans="1:51" ht="24.75" customHeight="1" x14ac:dyDescent="0.15">
      <c r="A243" s="1046"/>
      <c r="B243" s="1047"/>
      <c r="C243" s="1047"/>
      <c r="D243" s="1047"/>
      <c r="E243" s="1047"/>
      <c r="F243" s="1048"/>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6"/>
      <c r="B244" s="1047"/>
      <c r="C244" s="1047"/>
      <c r="D244" s="1047"/>
      <c r="E244" s="1047"/>
      <c r="F244" s="1048"/>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6"/>
      <c r="B245" s="1047"/>
      <c r="C245" s="1047"/>
      <c r="D245" s="1047"/>
      <c r="E245" s="1047"/>
      <c r="F245" s="1048"/>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6"/>
      <c r="B246" s="1047"/>
      <c r="C246" s="1047"/>
      <c r="D246" s="1047"/>
      <c r="E246" s="1047"/>
      <c r="F246" s="1048"/>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6"/>
      <c r="B247" s="1047"/>
      <c r="C247" s="1047"/>
      <c r="D247" s="1047"/>
      <c r="E247" s="1047"/>
      <c r="F247" s="1048"/>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6"/>
      <c r="B248" s="1047"/>
      <c r="C248" s="1047"/>
      <c r="D248" s="1047"/>
      <c r="E248" s="1047"/>
      <c r="F248" s="1048"/>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6"/>
      <c r="B249" s="1047"/>
      <c r="C249" s="1047"/>
      <c r="D249" s="1047"/>
      <c r="E249" s="1047"/>
      <c r="F249" s="1048"/>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6"/>
      <c r="B250" s="1047"/>
      <c r="C250" s="1047"/>
      <c r="D250" s="1047"/>
      <c r="E250" s="1047"/>
      <c r="F250" s="1048"/>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6"/>
      <c r="B251" s="1047"/>
      <c r="C251" s="1047"/>
      <c r="D251" s="1047"/>
      <c r="E251" s="1047"/>
      <c r="F251" s="1048"/>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46"/>
      <c r="B253" s="1047"/>
      <c r="C253" s="1047"/>
      <c r="D253" s="1047"/>
      <c r="E253" s="1047"/>
      <c r="F253" s="1048"/>
      <c r="G253" s="599" t="s">
        <v>292</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189</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c r="AY253">
        <f>COUNTA($G$255,$AC$255)</f>
        <v>0</v>
      </c>
    </row>
    <row r="254" spans="1:51" ht="24.75" customHeight="1" x14ac:dyDescent="0.15">
      <c r="A254" s="1046"/>
      <c r="B254" s="1047"/>
      <c r="C254" s="1047"/>
      <c r="D254" s="1047"/>
      <c r="E254" s="1047"/>
      <c r="F254" s="1048"/>
      <c r="G254" s="817"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7"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6"/>
      <c r="B255" s="1047"/>
      <c r="C255" s="1047"/>
      <c r="D255" s="1047"/>
      <c r="E255" s="1047"/>
      <c r="F255" s="1048"/>
      <c r="G255" s="674"/>
      <c r="H255" s="675"/>
      <c r="I255" s="675"/>
      <c r="J255" s="675"/>
      <c r="K255" s="676"/>
      <c r="L255" s="668"/>
      <c r="M255" s="669"/>
      <c r="N255" s="669"/>
      <c r="O255" s="669"/>
      <c r="P255" s="669"/>
      <c r="Q255" s="669"/>
      <c r="R255" s="669"/>
      <c r="S255" s="669"/>
      <c r="T255" s="669"/>
      <c r="U255" s="669"/>
      <c r="V255" s="669"/>
      <c r="W255" s="669"/>
      <c r="X255" s="670"/>
      <c r="Y255" s="388"/>
      <c r="Z255" s="389"/>
      <c r="AA255" s="389"/>
      <c r="AB255" s="806"/>
      <c r="AC255" s="674"/>
      <c r="AD255" s="675"/>
      <c r="AE255" s="675"/>
      <c r="AF255" s="675"/>
      <c r="AG255" s="676"/>
      <c r="AH255" s="668"/>
      <c r="AI255" s="669"/>
      <c r="AJ255" s="669"/>
      <c r="AK255" s="669"/>
      <c r="AL255" s="669"/>
      <c r="AM255" s="669"/>
      <c r="AN255" s="669"/>
      <c r="AO255" s="669"/>
      <c r="AP255" s="669"/>
      <c r="AQ255" s="669"/>
      <c r="AR255" s="669"/>
      <c r="AS255" s="669"/>
      <c r="AT255" s="670"/>
      <c r="AU255" s="388"/>
      <c r="AV255" s="389"/>
      <c r="AW255" s="389"/>
      <c r="AX255" s="390"/>
      <c r="AY255" s="34">
        <f t="shared" ref="AY255:AY265" si="19">$AY$253</f>
        <v>0</v>
      </c>
    </row>
    <row r="256" spans="1:51" ht="24.75" customHeight="1" x14ac:dyDescent="0.15">
      <c r="A256" s="1046"/>
      <c r="B256" s="1047"/>
      <c r="C256" s="1047"/>
      <c r="D256" s="1047"/>
      <c r="E256" s="1047"/>
      <c r="F256" s="1048"/>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6"/>
      <c r="B257" s="1047"/>
      <c r="C257" s="1047"/>
      <c r="D257" s="1047"/>
      <c r="E257" s="1047"/>
      <c r="F257" s="1048"/>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6"/>
      <c r="B258" s="1047"/>
      <c r="C258" s="1047"/>
      <c r="D258" s="1047"/>
      <c r="E258" s="1047"/>
      <c r="F258" s="1048"/>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6"/>
      <c r="B259" s="1047"/>
      <c r="C259" s="1047"/>
      <c r="D259" s="1047"/>
      <c r="E259" s="1047"/>
      <c r="F259" s="1048"/>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6"/>
      <c r="B260" s="1047"/>
      <c r="C260" s="1047"/>
      <c r="D260" s="1047"/>
      <c r="E260" s="1047"/>
      <c r="F260" s="1048"/>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6"/>
      <c r="B261" s="1047"/>
      <c r="C261" s="1047"/>
      <c r="D261" s="1047"/>
      <c r="E261" s="1047"/>
      <c r="F261" s="1048"/>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6"/>
      <c r="B262" s="1047"/>
      <c r="C262" s="1047"/>
      <c r="D262" s="1047"/>
      <c r="E262" s="1047"/>
      <c r="F262" s="1048"/>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6"/>
      <c r="B263" s="1047"/>
      <c r="C263" s="1047"/>
      <c r="D263" s="1047"/>
      <c r="E263" s="1047"/>
      <c r="F263" s="1048"/>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6"/>
      <c r="B264" s="1047"/>
      <c r="C264" s="1047"/>
      <c r="D264" s="1047"/>
      <c r="E264" s="1047"/>
      <c r="F264" s="1048"/>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295</v>
      </c>
      <c r="K3" s="361"/>
      <c r="L3" s="361"/>
      <c r="M3" s="361"/>
      <c r="N3" s="361"/>
      <c r="O3" s="361"/>
      <c r="P3" s="247" t="s">
        <v>27</v>
      </c>
      <c r="Q3" s="247"/>
      <c r="R3" s="247"/>
      <c r="S3" s="247"/>
      <c r="T3" s="247"/>
      <c r="U3" s="247"/>
      <c r="V3" s="247"/>
      <c r="W3" s="247"/>
      <c r="X3" s="247"/>
      <c r="Y3" s="362" t="s">
        <v>347</v>
      </c>
      <c r="Z3" s="363"/>
      <c r="AA3" s="363"/>
      <c r="AB3" s="363"/>
      <c r="AC3" s="152" t="s">
        <v>332</v>
      </c>
      <c r="AD3" s="152"/>
      <c r="AE3" s="152"/>
      <c r="AF3" s="152"/>
      <c r="AG3" s="152"/>
      <c r="AH3" s="362" t="s">
        <v>257</v>
      </c>
      <c r="AI3" s="360"/>
      <c r="AJ3" s="360"/>
      <c r="AK3" s="360"/>
      <c r="AL3" s="360" t="s">
        <v>21</v>
      </c>
      <c r="AM3" s="360"/>
      <c r="AN3" s="360"/>
      <c r="AO3" s="364"/>
      <c r="AP3" s="365" t="s">
        <v>296</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295</v>
      </c>
      <c r="K36" s="361"/>
      <c r="L36" s="361"/>
      <c r="M36" s="361"/>
      <c r="N36" s="361"/>
      <c r="O36" s="361"/>
      <c r="P36" s="247" t="s">
        <v>27</v>
      </c>
      <c r="Q36" s="247"/>
      <c r="R36" s="247"/>
      <c r="S36" s="247"/>
      <c r="T36" s="247"/>
      <c r="U36" s="247"/>
      <c r="V36" s="247"/>
      <c r="W36" s="247"/>
      <c r="X36" s="247"/>
      <c r="Y36" s="362" t="s">
        <v>347</v>
      </c>
      <c r="Z36" s="363"/>
      <c r="AA36" s="363"/>
      <c r="AB36" s="363"/>
      <c r="AC36" s="152" t="s">
        <v>332</v>
      </c>
      <c r="AD36" s="152"/>
      <c r="AE36" s="152"/>
      <c r="AF36" s="152"/>
      <c r="AG36" s="152"/>
      <c r="AH36" s="362" t="s">
        <v>257</v>
      </c>
      <c r="AI36" s="360"/>
      <c r="AJ36" s="360"/>
      <c r="AK36" s="360"/>
      <c r="AL36" s="360" t="s">
        <v>21</v>
      </c>
      <c r="AM36" s="360"/>
      <c r="AN36" s="360"/>
      <c r="AO36" s="364"/>
      <c r="AP36" s="365" t="s">
        <v>296</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295</v>
      </c>
      <c r="K69" s="361"/>
      <c r="L69" s="361"/>
      <c r="M69" s="361"/>
      <c r="N69" s="361"/>
      <c r="O69" s="361"/>
      <c r="P69" s="247" t="s">
        <v>27</v>
      </c>
      <c r="Q69" s="247"/>
      <c r="R69" s="247"/>
      <c r="S69" s="247"/>
      <c r="T69" s="247"/>
      <c r="U69" s="247"/>
      <c r="V69" s="247"/>
      <c r="W69" s="247"/>
      <c r="X69" s="247"/>
      <c r="Y69" s="362" t="s">
        <v>347</v>
      </c>
      <c r="Z69" s="363"/>
      <c r="AA69" s="363"/>
      <c r="AB69" s="363"/>
      <c r="AC69" s="152" t="s">
        <v>332</v>
      </c>
      <c r="AD69" s="152"/>
      <c r="AE69" s="152"/>
      <c r="AF69" s="152"/>
      <c r="AG69" s="152"/>
      <c r="AH69" s="362" t="s">
        <v>257</v>
      </c>
      <c r="AI69" s="360"/>
      <c r="AJ69" s="360"/>
      <c r="AK69" s="360"/>
      <c r="AL69" s="360" t="s">
        <v>21</v>
      </c>
      <c r="AM69" s="360"/>
      <c r="AN69" s="360"/>
      <c r="AO69" s="364"/>
      <c r="AP69" s="365" t="s">
        <v>296</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295</v>
      </c>
      <c r="K102" s="361"/>
      <c r="L102" s="361"/>
      <c r="M102" s="361"/>
      <c r="N102" s="361"/>
      <c r="O102" s="361"/>
      <c r="P102" s="247" t="s">
        <v>27</v>
      </c>
      <c r="Q102" s="247"/>
      <c r="R102" s="247"/>
      <c r="S102" s="247"/>
      <c r="T102" s="247"/>
      <c r="U102" s="247"/>
      <c r="V102" s="247"/>
      <c r="W102" s="247"/>
      <c r="X102" s="247"/>
      <c r="Y102" s="362" t="s">
        <v>347</v>
      </c>
      <c r="Z102" s="363"/>
      <c r="AA102" s="363"/>
      <c r="AB102" s="363"/>
      <c r="AC102" s="152" t="s">
        <v>332</v>
      </c>
      <c r="AD102" s="152"/>
      <c r="AE102" s="152"/>
      <c r="AF102" s="152"/>
      <c r="AG102" s="152"/>
      <c r="AH102" s="362" t="s">
        <v>257</v>
      </c>
      <c r="AI102" s="360"/>
      <c r="AJ102" s="360"/>
      <c r="AK102" s="360"/>
      <c r="AL102" s="360" t="s">
        <v>21</v>
      </c>
      <c r="AM102" s="360"/>
      <c r="AN102" s="360"/>
      <c r="AO102" s="364"/>
      <c r="AP102" s="365" t="s">
        <v>296</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295</v>
      </c>
      <c r="K135" s="361"/>
      <c r="L135" s="361"/>
      <c r="M135" s="361"/>
      <c r="N135" s="361"/>
      <c r="O135" s="361"/>
      <c r="P135" s="247" t="s">
        <v>27</v>
      </c>
      <c r="Q135" s="247"/>
      <c r="R135" s="247"/>
      <c r="S135" s="247"/>
      <c r="T135" s="247"/>
      <c r="U135" s="247"/>
      <c r="V135" s="247"/>
      <c r="W135" s="247"/>
      <c r="X135" s="247"/>
      <c r="Y135" s="362" t="s">
        <v>347</v>
      </c>
      <c r="Z135" s="363"/>
      <c r="AA135" s="363"/>
      <c r="AB135" s="363"/>
      <c r="AC135" s="152" t="s">
        <v>332</v>
      </c>
      <c r="AD135" s="152"/>
      <c r="AE135" s="152"/>
      <c r="AF135" s="152"/>
      <c r="AG135" s="152"/>
      <c r="AH135" s="362" t="s">
        <v>257</v>
      </c>
      <c r="AI135" s="360"/>
      <c r="AJ135" s="360"/>
      <c r="AK135" s="360"/>
      <c r="AL135" s="360" t="s">
        <v>21</v>
      </c>
      <c r="AM135" s="360"/>
      <c r="AN135" s="360"/>
      <c r="AO135" s="364"/>
      <c r="AP135" s="365" t="s">
        <v>296</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295</v>
      </c>
      <c r="K168" s="361"/>
      <c r="L168" s="361"/>
      <c r="M168" s="361"/>
      <c r="N168" s="361"/>
      <c r="O168" s="361"/>
      <c r="P168" s="247" t="s">
        <v>27</v>
      </c>
      <c r="Q168" s="247"/>
      <c r="R168" s="247"/>
      <c r="S168" s="247"/>
      <c r="T168" s="247"/>
      <c r="U168" s="247"/>
      <c r="V168" s="247"/>
      <c r="W168" s="247"/>
      <c r="X168" s="247"/>
      <c r="Y168" s="362" t="s">
        <v>347</v>
      </c>
      <c r="Z168" s="363"/>
      <c r="AA168" s="363"/>
      <c r="AB168" s="363"/>
      <c r="AC168" s="152" t="s">
        <v>332</v>
      </c>
      <c r="AD168" s="152"/>
      <c r="AE168" s="152"/>
      <c r="AF168" s="152"/>
      <c r="AG168" s="152"/>
      <c r="AH168" s="362" t="s">
        <v>257</v>
      </c>
      <c r="AI168" s="360"/>
      <c r="AJ168" s="360"/>
      <c r="AK168" s="360"/>
      <c r="AL168" s="360" t="s">
        <v>21</v>
      </c>
      <c r="AM168" s="360"/>
      <c r="AN168" s="360"/>
      <c r="AO168" s="364"/>
      <c r="AP168" s="365" t="s">
        <v>296</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295</v>
      </c>
      <c r="K201" s="361"/>
      <c r="L201" s="361"/>
      <c r="M201" s="361"/>
      <c r="N201" s="361"/>
      <c r="O201" s="361"/>
      <c r="P201" s="247" t="s">
        <v>27</v>
      </c>
      <c r="Q201" s="247"/>
      <c r="R201" s="247"/>
      <c r="S201" s="247"/>
      <c r="T201" s="247"/>
      <c r="U201" s="247"/>
      <c r="V201" s="247"/>
      <c r="W201" s="247"/>
      <c r="X201" s="247"/>
      <c r="Y201" s="362" t="s">
        <v>347</v>
      </c>
      <c r="Z201" s="363"/>
      <c r="AA201" s="363"/>
      <c r="AB201" s="363"/>
      <c r="AC201" s="152" t="s">
        <v>332</v>
      </c>
      <c r="AD201" s="152"/>
      <c r="AE201" s="152"/>
      <c r="AF201" s="152"/>
      <c r="AG201" s="152"/>
      <c r="AH201" s="362" t="s">
        <v>257</v>
      </c>
      <c r="AI201" s="360"/>
      <c r="AJ201" s="360"/>
      <c r="AK201" s="360"/>
      <c r="AL201" s="360" t="s">
        <v>21</v>
      </c>
      <c r="AM201" s="360"/>
      <c r="AN201" s="360"/>
      <c r="AO201" s="364"/>
      <c r="AP201" s="365" t="s">
        <v>296</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295</v>
      </c>
      <c r="K234" s="361"/>
      <c r="L234" s="361"/>
      <c r="M234" s="361"/>
      <c r="N234" s="361"/>
      <c r="O234" s="361"/>
      <c r="P234" s="247" t="s">
        <v>27</v>
      </c>
      <c r="Q234" s="247"/>
      <c r="R234" s="247"/>
      <c r="S234" s="247"/>
      <c r="T234" s="247"/>
      <c r="U234" s="247"/>
      <c r="V234" s="247"/>
      <c r="W234" s="247"/>
      <c r="X234" s="247"/>
      <c r="Y234" s="362" t="s">
        <v>347</v>
      </c>
      <c r="Z234" s="363"/>
      <c r="AA234" s="363"/>
      <c r="AB234" s="363"/>
      <c r="AC234" s="152" t="s">
        <v>332</v>
      </c>
      <c r="AD234" s="152"/>
      <c r="AE234" s="152"/>
      <c r="AF234" s="152"/>
      <c r="AG234" s="152"/>
      <c r="AH234" s="362" t="s">
        <v>257</v>
      </c>
      <c r="AI234" s="360"/>
      <c r="AJ234" s="360"/>
      <c r="AK234" s="360"/>
      <c r="AL234" s="360" t="s">
        <v>21</v>
      </c>
      <c r="AM234" s="360"/>
      <c r="AN234" s="360"/>
      <c r="AO234" s="364"/>
      <c r="AP234" s="365" t="s">
        <v>296</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295</v>
      </c>
      <c r="K267" s="361"/>
      <c r="L267" s="361"/>
      <c r="M267" s="361"/>
      <c r="N267" s="361"/>
      <c r="O267" s="361"/>
      <c r="P267" s="247" t="s">
        <v>27</v>
      </c>
      <c r="Q267" s="247"/>
      <c r="R267" s="247"/>
      <c r="S267" s="247"/>
      <c r="T267" s="247"/>
      <c r="U267" s="247"/>
      <c r="V267" s="247"/>
      <c r="W267" s="247"/>
      <c r="X267" s="247"/>
      <c r="Y267" s="362" t="s">
        <v>347</v>
      </c>
      <c r="Z267" s="363"/>
      <c r="AA267" s="363"/>
      <c r="AB267" s="363"/>
      <c r="AC267" s="152" t="s">
        <v>332</v>
      </c>
      <c r="AD267" s="152"/>
      <c r="AE267" s="152"/>
      <c r="AF267" s="152"/>
      <c r="AG267" s="152"/>
      <c r="AH267" s="362" t="s">
        <v>257</v>
      </c>
      <c r="AI267" s="360"/>
      <c r="AJ267" s="360"/>
      <c r="AK267" s="360"/>
      <c r="AL267" s="360" t="s">
        <v>21</v>
      </c>
      <c r="AM267" s="360"/>
      <c r="AN267" s="360"/>
      <c r="AO267" s="364"/>
      <c r="AP267" s="365" t="s">
        <v>296</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295</v>
      </c>
      <c r="K300" s="361"/>
      <c r="L300" s="361"/>
      <c r="M300" s="361"/>
      <c r="N300" s="361"/>
      <c r="O300" s="361"/>
      <c r="P300" s="247" t="s">
        <v>27</v>
      </c>
      <c r="Q300" s="247"/>
      <c r="R300" s="247"/>
      <c r="S300" s="247"/>
      <c r="T300" s="247"/>
      <c r="U300" s="247"/>
      <c r="V300" s="247"/>
      <c r="W300" s="247"/>
      <c r="X300" s="247"/>
      <c r="Y300" s="362" t="s">
        <v>347</v>
      </c>
      <c r="Z300" s="363"/>
      <c r="AA300" s="363"/>
      <c r="AB300" s="363"/>
      <c r="AC300" s="152" t="s">
        <v>332</v>
      </c>
      <c r="AD300" s="152"/>
      <c r="AE300" s="152"/>
      <c r="AF300" s="152"/>
      <c r="AG300" s="152"/>
      <c r="AH300" s="362" t="s">
        <v>257</v>
      </c>
      <c r="AI300" s="360"/>
      <c r="AJ300" s="360"/>
      <c r="AK300" s="360"/>
      <c r="AL300" s="360" t="s">
        <v>21</v>
      </c>
      <c r="AM300" s="360"/>
      <c r="AN300" s="360"/>
      <c r="AO300" s="364"/>
      <c r="AP300" s="365" t="s">
        <v>296</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295</v>
      </c>
      <c r="K333" s="361"/>
      <c r="L333" s="361"/>
      <c r="M333" s="361"/>
      <c r="N333" s="361"/>
      <c r="O333" s="361"/>
      <c r="P333" s="247" t="s">
        <v>27</v>
      </c>
      <c r="Q333" s="247"/>
      <c r="R333" s="247"/>
      <c r="S333" s="247"/>
      <c r="T333" s="247"/>
      <c r="U333" s="247"/>
      <c r="V333" s="247"/>
      <c r="W333" s="247"/>
      <c r="X333" s="247"/>
      <c r="Y333" s="362" t="s">
        <v>347</v>
      </c>
      <c r="Z333" s="363"/>
      <c r="AA333" s="363"/>
      <c r="AB333" s="363"/>
      <c r="AC333" s="152" t="s">
        <v>332</v>
      </c>
      <c r="AD333" s="152"/>
      <c r="AE333" s="152"/>
      <c r="AF333" s="152"/>
      <c r="AG333" s="152"/>
      <c r="AH333" s="362" t="s">
        <v>257</v>
      </c>
      <c r="AI333" s="360"/>
      <c r="AJ333" s="360"/>
      <c r="AK333" s="360"/>
      <c r="AL333" s="360" t="s">
        <v>21</v>
      </c>
      <c r="AM333" s="360"/>
      <c r="AN333" s="360"/>
      <c r="AO333" s="364"/>
      <c r="AP333" s="365" t="s">
        <v>296</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295</v>
      </c>
      <c r="K366" s="361"/>
      <c r="L366" s="361"/>
      <c r="M366" s="361"/>
      <c r="N366" s="361"/>
      <c r="O366" s="361"/>
      <c r="P366" s="247" t="s">
        <v>27</v>
      </c>
      <c r="Q366" s="247"/>
      <c r="R366" s="247"/>
      <c r="S366" s="247"/>
      <c r="T366" s="247"/>
      <c r="U366" s="247"/>
      <c r="V366" s="247"/>
      <c r="W366" s="247"/>
      <c r="X366" s="247"/>
      <c r="Y366" s="362" t="s">
        <v>347</v>
      </c>
      <c r="Z366" s="363"/>
      <c r="AA366" s="363"/>
      <c r="AB366" s="363"/>
      <c r="AC366" s="152" t="s">
        <v>332</v>
      </c>
      <c r="AD366" s="152"/>
      <c r="AE366" s="152"/>
      <c r="AF366" s="152"/>
      <c r="AG366" s="152"/>
      <c r="AH366" s="362" t="s">
        <v>257</v>
      </c>
      <c r="AI366" s="360"/>
      <c r="AJ366" s="360"/>
      <c r="AK366" s="360"/>
      <c r="AL366" s="360" t="s">
        <v>21</v>
      </c>
      <c r="AM366" s="360"/>
      <c r="AN366" s="360"/>
      <c r="AO366" s="364"/>
      <c r="AP366" s="365" t="s">
        <v>296</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295</v>
      </c>
      <c r="K399" s="361"/>
      <c r="L399" s="361"/>
      <c r="M399" s="361"/>
      <c r="N399" s="361"/>
      <c r="O399" s="361"/>
      <c r="P399" s="247" t="s">
        <v>27</v>
      </c>
      <c r="Q399" s="247"/>
      <c r="R399" s="247"/>
      <c r="S399" s="247"/>
      <c r="T399" s="247"/>
      <c r="U399" s="247"/>
      <c r="V399" s="247"/>
      <c r="W399" s="247"/>
      <c r="X399" s="247"/>
      <c r="Y399" s="362" t="s">
        <v>347</v>
      </c>
      <c r="Z399" s="363"/>
      <c r="AA399" s="363"/>
      <c r="AB399" s="363"/>
      <c r="AC399" s="152" t="s">
        <v>332</v>
      </c>
      <c r="AD399" s="152"/>
      <c r="AE399" s="152"/>
      <c r="AF399" s="152"/>
      <c r="AG399" s="152"/>
      <c r="AH399" s="362" t="s">
        <v>257</v>
      </c>
      <c r="AI399" s="360"/>
      <c r="AJ399" s="360"/>
      <c r="AK399" s="360"/>
      <c r="AL399" s="360" t="s">
        <v>21</v>
      </c>
      <c r="AM399" s="360"/>
      <c r="AN399" s="360"/>
      <c r="AO399" s="364"/>
      <c r="AP399" s="365" t="s">
        <v>296</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295</v>
      </c>
      <c r="K432" s="361"/>
      <c r="L432" s="361"/>
      <c r="M432" s="361"/>
      <c r="N432" s="361"/>
      <c r="O432" s="361"/>
      <c r="P432" s="247" t="s">
        <v>27</v>
      </c>
      <c r="Q432" s="247"/>
      <c r="R432" s="247"/>
      <c r="S432" s="247"/>
      <c r="T432" s="247"/>
      <c r="U432" s="247"/>
      <c r="V432" s="247"/>
      <c r="W432" s="247"/>
      <c r="X432" s="247"/>
      <c r="Y432" s="362" t="s">
        <v>347</v>
      </c>
      <c r="Z432" s="363"/>
      <c r="AA432" s="363"/>
      <c r="AB432" s="363"/>
      <c r="AC432" s="152" t="s">
        <v>332</v>
      </c>
      <c r="AD432" s="152"/>
      <c r="AE432" s="152"/>
      <c r="AF432" s="152"/>
      <c r="AG432" s="152"/>
      <c r="AH432" s="362" t="s">
        <v>257</v>
      </c>
      <c r="AI432" s="360"/>
      <c r="AJ432" s="360"/>
      <c r="AK432" s="360"/>
      <c r="AL432" s="360" t="s">
        <v>21</v>
      </c>
      <c r="AM432" s="360"/>
      <c r="AN432" s="360"/>
      <c r="AO432" s="364"/>
      <c r="AP432" s="365" t="s">
        <v>296</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295</v>
      </c>
      <c r="K465" s="361"/>
      <c r="L465" s="361"/>
      <c r="M465" s="361"/>
      <c r="N465" s="361"/>
      <c r="O465" s="361"/>
      <c r="P465" s="247" t="s">
        <v>27</v>
      </c>
      <c r="Q465" s="247"/>
      <c r="R465" s="247"/>
      <c r="S465" s="247"/>
      <c r="T465" s="247"/>
      <c r="U465" s="247"/>
      <c r="V465" s="247"/>
      <c r="W465" s="247"/>
      <c r="X465" s="247"/>
      <c r="Y465" s="362" t="s">
        <v>347</v>
      </c>
      <c r="Z465" s="363"/>
      <c r="AA465" s="363"/>
      <c r="AB465" s="363"/>
      <c r="AC465" s="152" t="s">
        <v>332</v>
      </c>
      <c r="AD465" s="152"/>
      <c r="AE465" s="152"/>
      <c r="AF465" s="152"/>
      <c r="AG465" s="152"/>
      <c r="AH465" s="362" t="s">
        <v>257</v>
      </c>
      <c r="AI465" s="360"/>
      <c r="AJ465" s="360"/>
      <c r="AK465" s="360"/>
      <c r="AL465" s="360" t="s">
        <v>21</v>
      </c>
      <c r="AM465" s="360"/>
      <c r="AN465" s="360"/>
      <c r="AO465" s="364"/>
      <c r="AP465" s="365" t="s">
        <v>296</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295</v>
      </c>
      <c r="K498" s="361"/>
      <c r="L498" s="361"/>
      <c r="M498" s="361"/>
      <c r="N498" s="361"/>
      <c r="O498" s="361"/>
      <c r="P498" s="247" t="s">
        <v>27</v>
      </c>
      <c r="Q498" s="247"/>
      <c r="R498" s="247"/>
      <c r="S498" s="247"/>
      <c r="T498" s="247"/>
      <c r="U498" s="247"/>
      <c r="V498" s="247"/>
      <c r="W498" s="247"/>
      <c r="X498" s="247"/>
      <c r="Y498" s="362" t="s">
        <v>347</v>
      </c>
      <c r="Z498" s="363"/>
      <c r="AA498" s="363"/>
      <c r="AB498" s="363"/>
      <c r="AC498" s="152" t="s">
        <v>332</v>
      </c>
      <c r="AD498" s="152"/>
      <c r="AE498" s="152"/>
      <c r="AF498" s="152"/>
      <c r="AG498" s="152"/>
      <c r="AH498" s="362" t="s">
        <v>257</v>
      </c>
      <c r="AI498" s="360"/>
      <c r="AJ498" s="360"/>
      <c r="AK498" s="360"/>
      <c r="AL498" s="360" t="s">
        <v>21</v>
      </c>
      <c r="AM498" s="360"/>
      <c r="AN498" s="360"/>
      <c r="AO498" s="364"/>
      <c r="AP498" s="365" t="s">
        <v>296</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295</v>
      </c>
      <c r="K531" s="361"/>
      <c r="L531" s="361"/>
      <c r="M531" s="361"/>
      <c r="N531" s="361"/>
      <c r="O531" s="361"/>
      <c r="P531" s="247" t="s">
        <v>27</v>
      </c>
      <c r="Q531" s="247"/>
      <c r="R531" s="247"/>
      <c r="S531" s="247"/>
      <c r="T531" s="247"/>
      <c r="U531" s="247"/>
      <c r="V531" s="247"/>
      <c r="W531" s="247"/>
      <c r="X531" s="247"/>
      <c r="Y531" s="362" t="s">
        <v>347</v>
      </c>
      <c r="Z531" s="363"/>
      <c r="AA531" s="363"/>
      <c r="AB531" s="363"/>
      <c r="AC531" s="152" t="s">
        <v>332</v>
      </c>
      <c r="AD531" s="152"/>
      <c r="AE531" s="152"/>
      <c r="AF531" s="152"/>
      <c r="AG531" s="152"/>
      <c r="AH531" s="362" t="s">
        <v>257</v>
      </c>
      <c r="AI531" s="360"/>
      <c r="AJ531" s="360"/>
      <c r="AK531" s="360"/>
      <c r="AL531" s="360" t="s">
        <v>21</v>
      </c>
      <c r="AM531" s="360"/>
      <c r="AN531" s="360"/>
      <c r="AO531" s="364"/>
      <c r="AP531" s="365" t="s">
        <v>296</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295</v>
      </c>
      <c r="K564" s="361"/>
      <c r="L564" s="361"/>
      <c r="M564" s="361"/>
      <c r="N564" s="361"/>
      <c r="O564" s="361"/>
      <c r="P564" s="247" t="s">
        <v>27</v>
      </c>
      <c r="Q564" s="247"/>
      <c r="R564" s="247"/>
      <c r="S564" s="247"/>
      <c r="T564" s="247"/>
      <c r="U564" s="247"/>
      <c r="V564" s="247"/>
      <c r="W564" s="247"/>
      <c r="X564" s="247"/>
      <c r="Y564" s="362" t="s">
        <v>347</v>
      </c>
      <c r="Z564" s="363"/>
      <c r="AA564" s="363"/>
      <c r="AB564" s="363"/>
      <c r="AC564" s="152" t="s">
        <v>332</v>
      </c>
      <c r="AD564" s="152"/>
      <c r="AE564" s="152"/>
      <c r="AF564" s="152"/>
      <c r="AG564" s="152"/>
      <c r="AH564" s="362" t="s">
        <v>257</v>
      </c>
      <c r="AI564" s="360"/>
      <c r="AJ564" s="360"/>
      <c r="AK564" s="360"/>
      <c r="AL564" s="360" t="s">
        <v>21</v>
      </c>
      <c r="AM564" s="360"/>
      <c r="AN564" s="360"/>
      <c r="AO564" s="364"/>
      <c r="AP564" s="365" t="s">
        <v>296</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295</v>
      </c>
      <c r="K597" s="361"/>
      <c r="L597" s="361"/>
      <c r="M597" s="361"/>
      <c r="N597" s="361"/>
      <c r="O597" s="361"/>
      <c r="P597" s="247" t="s">
        <v>27</v>
      </c>
      <c r="Q597" s="247"/>
      <c r="R597" s="247"/>
      <c r="S597" s="247"/>
      <c r="T597" s="247"/>
      <c r="U597" s="247"/>
      <c r="V597" s="247"/>
      <c r="W597" s="247"/>
      <c r="X597" s="247"/>
      <c r="Y597" s="362" t="s">
        <v>347</v>
      </c>
      <c r="Z597" s="363"/>
      <c r="AA597" s="363"/>
      <c r="AB597" s="363"/>
      <c r="AC597" s="152" t="s">
        <v>332</v>
      </c>
      <c r="AD597" s="152"/>
      <c r="AE597" s="152"/>
      <c r="AF597" s="152"/>
      <c r="AG597" s="152"/>
      <c r="AH597" s="362" t="s">
        <v>257</v>
      </c>
      <c r="AI597" s="360"/>
      <c r="AJ597" s="360"/>
      <c r="AK597" s="360"/>
      <c r="AL597" s="360" t="s">
        <v>21</v>
      </c>
      <c r="AM597" s="360"/>
      <c r="AN597" s="360"/>
      <c r="AO597" s="364"/>
      <c r="AP597" s="365" t="s">
        <v>296</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295</v>
      </c>
      <c r="K630" s="361"/>
      <c r="L630" s="361"/>
      <c r="M630" s="361"/>
      <c r="N630" s="361"/>
      <c r="O630" s="361"/>
      <c r="P630" s="247" t="s">
        <v>27</v>
      </c>
      <c r="Q630" s="247"/>
      <c r="R630" s="247"/>
      <c r="S630" s="247"/>
      <c r="T630" s="247"/>
      <c r="U630" s="247"/>
      <c r="V630" s="247"/>
      <c r="W630" s="247"/>
      <c r="X630" s="247"/>
      <c r="Y630" s="362" t="s">
        <v>347</v>
      </c>
      <c r="Z630" s="363"/>
      <c r="AA630" s="363"/>
      <c r="AB630" s="363"/>
      <c r="AC630" s="152" t="s">
        <v>332</v>
      </c>
      <c r="AD630" s="152"/>
      <c r="AE630" s="152"/>
      <c r="AF630" s="152"/>
      <c r="AG630" s="152"/>
      <c r="AH630" s="362" t="s">
        <v>257</v>
      </c>
      <c r="AI630" s="360"/>
      <c r="AJ630" s="360"/>
      <c r="AK630" s="360"/>
      <c r="AL630" s="360" t="s">
        <v>21</v>
      </c>
      <c r="AM630" s="360"/>
      <c r="AN630" s="360"/>
      <c r="AO630" s="364"/>
      <c r="AP630" s="365" t="s">
        <v>296</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295</v>
      </c>
      <c r="K663" s="361"/>
      <c r="L663" s="361"/>
      <c r="M663" s="361"/>
      <c r="N663" s="361"/>
      <c r="O663" s="361"/>
      <c r="P663" s="247" t="s">
        <v>27</v>
      </c>
      <c r="Q663" s="247"/>
      <c r="R663" s="247"/>
      <c r="S663" s="247"/>
      <c r="T663" s="247"/>
      <c r="U663" s="247"/>
      <c r="V663" s="247"/>
      <c r="W663" s="247"/>
      <c r="X663" s="247"/>
      <c r="Y663" s="362" t="s">
        <v>347</v>
      </c>
      <c r="Z663" s="363"/>
      <c r="AA663" s="363"/>
      <c r="AB663" s="363"/>
      <c r="AC663" s="152" t="s">
        <v>332</v>
      </c>
      <c r="AD663" s="152"/>
      <c r="AE663" s="152"/>
      <c r="AF663" s="152"/>
      <c r="AG663" s="152"/>
      <c r="AH663" s="362" t="s">
        <v>257</v>
      </c>
      <c r="AI663" s="360"/>
      <c r="AJ663" s="360"/>
      <c r="AK663" s="360"/>
      <c r="AL663" s="360" t="s">
        <v>21</v>
      </c>
      <c r="AM663" s="360"/>
      <c r="AN663" s="360"/>
      <c r="AO663" s="364"/>
      <c r="AP663" s="365" t="s">
        <v>296</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295</v>
      </c>
      <c r="K696" s="361"/>
      <c r="L696" s="361"/>
      <c r="M696" s="361"/>
      <c r="N696" s="361"/>
      <c r="O696" s="361"/>
      <c r="P696" s="247" t="s">
        <v>27</v>
      </c>
      <c r="Q696" s="247"/>
      <c r="R696" s="247"/>
      <c r="S696" s="247"/>
      <c r="T696" s="247"/>
      <c r="U696" s="247"/>
      <c r="V696" s="247"/>
      <c r="W696" s="247"/>
      <c r="X696" s="247"/>
      <c r="Y696" s="362" t="s">
        <v>347</v>
      </c>
      <c r="Z696" s="363"/>
      <c r="AA696" s="363"/>
      <c r="AB696" s="363"/>
      <c r="AC696" s="152" t="s">
        <v>332</v>
      </c>
      <c r="AD696" s="152"/>
      <c r="AE696" s="152"/>
      <c r="AF696" s="152"/>
      <c r="AG696" s="152"/>
      <c r="AH696" s="362" t="s">
        <v>257</v>
      </c>
      <c r="AI696" s="360"/>
      <c r="AJ696" s="360"/>
      <c r="AK696" s="360"/>
      <c r="AL696" s="360" t="s">
        <v>21</v>
      </c>
      <c r="AM696" s="360"/>
      <c r="AN696" s="360"/>
      <c r="AO696" s="364"/>
      <c r="AP696" s="365" t="s">
        <v>296</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295</v>
      </c>
      <c r="K729" s="361"/>
      <c r="L729" s="361"/>
      <c r="M729" s="361"/>
      <c r="N729" s="361"/>
      <c r="O729" s="361"/>
      <c r="P729" s="247" t="s">
        <v>27</v>
      </c>
      <c r="Q729" s="247"/>
      <c r="R729" s="247"/>
      <c r="S729" s="247"/>
      <c r="T729" s="247"/>
      <c r="U729" s="247"/>
      <c r="V729" s="247"/>
      <c r="W729" s="247"/>
      <c r="X729" s="247"/>
      <c r="Y729" s="362" t="s">
        <v>347</v>
      </c>
      <c r="Z729" s="363"/>
      <c r="AA729" s="363"/>
      <c r="AB729" s="363"/>
      <c r="AC729" s="152" t="s">
        <v>332</v>
      </c>
      <c r="AD729" s="152"/>
      <c r="AE729" s="152"/>
      <c r="AF729" s="152"/>
      <c r="AG729" s="152"/>
      <c r="AH729" s="362" t="s">
        <v>257</v>
      </c>
      <c r="AI729" s="360"/>
      <c r="AJ729" s="360"/>
      <c r="AK729" s="360"/>
      <c r="AL729" s="360" t="s">
        <v>21</v>
      </c>
      <c r="AM729" s="360"/>
      <c r="AN729" s="360"/>
      <c r="AO729" s="364"/>
      <c r="AP729" s="365" t="s">
        <v>296</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295</v>
      </c>
      <c r="K762" s="361"/>
      <c r="L762" s="361"/>
      <c r="M762" s="361"/>
      <c r="N762" s="361"/>
      <c r="O762" s="361"/>
      <c r="P762" s="247" t="s">
        <v>27</v>
      </c>
      <c r="Q762" s="247"/>
      <c r="R762" s="247"/>
      <c r="S762" s="247"/>
      <c r="T762" s="247"/>
      <c r="U762" s="247"/>
      <c r="V762" s="247"/>
      <c r="W762" s="247"/>
      <c r="X762" s="247"/>
      <c r="Y762" s="362" t="s">
        <v>347</v>
      </c>
      <c r="Z762" s="363"/>
      <c r="AA762" s="363"/>
      <c r="AB762" s="363"/>
      <c r="AC762" s="152" t="s">
        <v>332</v>
      </c>
      <c r="AD762" s="152"/>
      <c r="AE762" s="152"/>
      <c r="AF762" s="152"/>
      <c r="AG762" s="152"/>
      <c r="AH762" s="362" t="s">
        <v>257</v>
      </c>
      <c r="AI762" s="360"/>
      <c r="AJ762" s="360"/>
      <c r="AK762" s="360"/>
      <c r="AL762" s="360" t="s">
        <v>21</v>
      </c>
      <c r="AM762" s="360"/>
      <c r="AN762" s="360"/>
      <c r="AO762" s="364"/>
      <c r="AP762" s="365" t="s">
        <v>296</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295</v>
      </c>
      <c r="K795" s="361"/>
      <c r="L795" s="361"/>
      <c r="M795" s="361"/>
      <c r="N795" s="361"/>
      <c r="O795" s="361"/>
      <c r="P795" s="247" t="s">
        <v>27</v>
      </c>
      <c r="Q795" s="247"/>
      <c r="R795" s="247"/>
      <c r="S795" s="247"/>
      <c r="T795" s="247"/>
      <c r="U795" s="247"/>
      <c r="V795" s="247"/>
      <c r="W795" s="247"/>
      <c r="X795" s="247"/>
      <c r="Y795" s="362" t="s">
        <v>347</v>
      </c>
      <c r="Z795" s="363"/>
      <c r="AA795" s="363"/>
      <c r="AB795" s="363"/>
      <c r="AC795" s="152" t="s">
        <v>332</v>
      </c>
      <c r="AD795" s="152"/>
      <c r="AE795" s="152"/>
      <c r="AF795" s="152"/>
      <c r="AG795" s="152"/>
      <c r="AH795" s="362" t="s">
        <v>257</v>
      </c>
      <c r="AI795" s="360"/>
      <c r="AJ795" s="360"/>
      <c r="AK795" s="360"/>
      <c r="AL795" s="360" t="s">
        <v>21</v>
      </c>
      <c r="AM795" s="360"/>
      <c r="AN795" s="360"/>
      <c r="AO795" s="364"/>
      <c r="AP795" s="365" t="s">
        <v>296</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295</v>
      </c>
      <c r="K828" s="361"/>
      <c r="L828" s="361"/>
      <c r="M828" s="361"/>
      <c r="N828" s="361"/>
      <c r="O828" s="361"/>
      <c r="P828" s="247" t="s">
        <v>27</v>
      </c>
      <c r="Q828" s="247"/>
      <c r="R828" s="247"/>
      <c r="S828" s="247"/>
      <c r="T828" s="247"/>
      <c r="U828" s="247"/>
      <c r="V828" s="247"/>
      <c r="W828" s="247"/>
      <c r="X828" s="247"/>
      <c r="Y828" s="362" t="s">
        <v>347</v>
      </c>
      <c r="Z828" s="363"/>
      <c r="AA828" s="363"/>
      <c r="AB828" s="363"/>
      <c r="AC828" s="152" t="s">
        <v>332</v>
      </c>
      <c r="AD828" s="152"/>
      <c r="AE828" s="152"/>
      <c r="AF828" s="152"/>
      <c r="AG828" s="152"/>
      <c r="AH828" s="362" t="s">
        <v>257</v>
      </c>
      <c r="AI828" s="360"/>
      <c r="AJ828" s="360"/>
      <c r="AK828" s="360"/>
      <c r="AL828" s="360" t="s">
        <v>21</v>
      </c>
      <c r="AM828" s="360"/>
      <c r="AN828" s="360"/>
      <c r="AO828" s="364"/>
      <c r="AP828" s="365" t="s">
        <v>296</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295</v>
      </c>
      <c r="K861" s="361"/>
      <c r="L861" s="361"/>
      <c r="M861" s="361"/>
      <c r="N861" s="361"/>
      <c r="O861" s="361"/>
      <c r="P861" s="247" t="s">
        <v>27</v>
      </c>
      <c r="Q861" s="247"/>
      <c r="R861" s="247"/>
      <c r="S861" s="247"/>
      <c r="T861" s="247"/>
      <c r="U861" s="247"/>
      <c r="V861" s="247"/>
      <c r="W861" s="247"/>
      <c r="X861" s="247"/>
      <c r="Y861" s="362" t="s">
        <v>347</v>
      </c>
      <c r="Z861" s="363"/>
      <c r="AA861" s="363"/>
      <c r="AB861" s="363"/>
      <c r="AC861" s="152" t="s">
        <v>332</v>
      </c>
      <c r="AD861" s="152"/>
      <c r="AE861" s="152"/>
      <c r="AF861" s="152"/>
      <c r="AG861" s="152"/>
      <c r="AH861" s="362" t="s">
        <v>257</v>
      </c>
      <c r="AI861" s="360"/>
      <c r="AJ861" s="360"/>
      <c r="AK861" s="360"/>
      <c r="AL861" s="360" t="s">
        <v>21</v>
      </c>
      <c r="AM861" s="360"/>
      <c r="AN861" s="360"/>
      <c r="AO861" s="364"/>
      <c r="AP861" s="365" t="s">
        <v>296</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295</v>
      </c>
      <c r="K894" s="361"/>
      <c r="L894" s="361"/>
      <c r="M894" s="361"/>
      <c r="N894" s="361"/>
      <c r="O894" s="361"/>
      <c r="P894" s="247" t="s">
        <v>27</v>
      </c>
      <c r="Q894" s="247"/>
      <c r="R894" s="247"/>
      <c r="S894" s="247"/>
      <c r="T894" s="247"/>
      <c r="U894" s="247"/>
      <c r="V894" s="247"/>
      <c r="W894" s="247"/>
      <c r="X894" s="247"/>
      <c r="Y894" s="362" t="s">
        <v>347</v>
      </c>
      <c r="Z894" s="363"/>
      <c r="AA894" s="363"/>
      <c r="AB894" s="363"/>
      <c r="AC894" s="152" t="s">
        <v>332</v>
      </c>
      <c r="AD894" s="152"/>
      <c r="AE894" s="152"/>
      <c r="AF894" s="152"/>
      <c r="AG894" s="152"/>
      <c r="AH894" s="362" t="s">
        <v>257</v>
      </c>
      <c r="AI894" s="360"/>
      <c r="AJ894" s="360"/>
      <c r="AK894" s="360"/>
      <c r="AL894" s="360" t="s">
        <v>21</v>
      </c>
      <c r="AM894" s="360"/>
      <c r="AN894" s="360"/>
      <c r="AO894" s="364"/>
      <c r="AP894" s="365" t="s">
        <v>296</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295</v>
      </c>
      <c r="K927" s="361"/>
      <c r="L927" s="361"/>
      <c r="M927" s="361"/>
      <c r="N927" s="361"/>
      <c r="O927" s="361"/>
      <c r="P927" s="247" t="s">
        <v>27</v>
      </c>
      <c r="Q927" s="247"/>
      <c r="R927" s="247"/>
      <c r="S927" s="247"/>
      <c r="T927" s="247"/>
      <c r="U927" s="247"/>
      <c r="V927" s="247"/>
      <c r="W927" s="247"/>
      <c r="X927" s="247"/>
      <c r="Y927" s="362" t="s">
        <v>347</v>
      </c>
      <c r="Z927" s="363"/>
      <c r="AA927" s="363"/>
      <c r="AB927" s="363"/>
      <c r="AC927" s="152" t="s">
        <v>332</v>
      </c>
      <c r="AD927" s="152"/>
      <c r="AE927" s="152"/>
      <c r="AF927" s="152"/>
      <c r="AG927" s="152"/>
      <c r="AH927" s="362" t="s">
        <v>257</v>
      </c>
      <c r="AI927" s="360"/>
      <c r="AJ927" s="360"/>
      <c r="AK927" s="360"/>
      <c r="AL927" s="360" t="s">
        <v>21</v>
      </c>
      <c r="AM927" s="360"/>
      <c r="AN927" s="360"/>
      <c r="AO927" s="364"/>
      <c r="AP927" s="365" t="s">
        <v>296</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295</v>
      </c>
      <c r="K960" s="361"/>
      <c r="L960" s="361"/>
      <c r="M960" s="361"/>
      <c r="N960" s="361"/>
      <c r="O960" s="361"/>
      <c r="P960" s="247" t="s">
        <v>27</v>
      </c>
      <c r="Q960" s="247"/>
      <c r="R960" s="247"/>
      <c r="S960" s="247"/>
      <c r="T960" s="247"/>
      <c r="U960" s="247"/>
      <c r="V960" s="247"/>
      <c r="W960" s="247"/>
      <c r="X960" s="247"/>
      <c r="Y960" s="362" t="s">
        <v>347</v>
      </c>
      <c r="Z960" s="363"/>
      <c r="AA960" s="363"/>
      <c r="AB960" s="363"/>
      <c r="AC960" s="152" t="s">
        <v>332</v>
      </c>
      <c r="AD960" s="152"/>
      <c r="AE960" s="152"/>
      <c r="AF960" s="152"/>
      <c r="AG960" s="152"/>
      <c r="AH960" s="362" t="s">
        <v>257</v>
      </c>
      <c r="AI960" s="360"/>
      <c r="AJ960" s="360"/>
      <c r="AK960" s="360"/>
      <c r="AL960" s="360" t="s">
        <v>21</v>
      </c>
      <c r="AM960" s="360"/>
      <c r="AN960" s="360"/>
      <c r="AO960" s="364"/>
      <c r="AP960" s="365" t="s">
        <v>296</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295</v>
      </c>
      <c r="K993" s="361"/>
      <c r="L993" s="361"/>
      <c r="M993" s="361"/>
      <c r="N993" s="361"/>
      <c r="O993" s="361"/>
      <c r="P993" s="247" t="s">
        <v>27</v>
      </c>
      <c r="Q993" s="247"/>
      <c r="R993" s="247"/>
      <c r="S993" s="247"/>
      <c r="T993" s="247"/>
      <c r="U993" s="247"/>
      <c r="V993" s="247"/>
      <c r="W993" s="247"/>
      <c r="X993" s="247"/>
      <c r="Y993" s="362" t="s">
        <v>347</v>
      </c>
      <c r="Z993" s="363"/>
      <c r="AA993" s="363"/>
      <c r="AB993" s="363"/>
      <c r="AC993" s="152" t="s">
        <v>332</v>
      </c>
      <c r="AD993" s="152"/>
      <c r="AE993" s="152"/>
      <c r="AF993" s="152"/>
      <c r="AG993" s="152"/>
      <c r="AH993" s="362" t="s">
        <v>257</v>
      </c>
      <c r="AI993" s="360"/>
      <c r="AJ993" s="360"/>
      <c r="AK993" s="360"/>
      <c r="AL993" s="360" t="s">
        <v>21</v>
      </c>
      <c r="AM993" s="360"/>
      <c r="AN993" s="360"/>
      <c r="AO993" s="364"/>
      <c r="AP993" s="365" t="s">
        <v>296</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295</v>
      </c>
      <c r="K1026" s="361"/>
      <c r="L1026" s="361"/>
      <c r="M1026" s="361"/>
      <c r="N1026" s="361"/>
      <c r="O1026" s="361"/>
      <c r="P1026" s="247" t="s">
        <v>27</v>
      </c>
      <c r="Q1026" s="247"/>
      <c r="R1026" s="247"/>
      <c r="S1026" s="247"/>
      <c r="T1026" s="247"/>
      <c r="U1026" s="247"/>
      <c r="V1026" s="247"/>
      <c r="W1026" s="247"/>
      <c r="X1026" s="247"/>
      <c r="Y1026" s="362" t="s">
        <v>347</v>
      </c>
      <c r="Z1026" s="363"/>
      <c r="AA1026" s="363"/>
      <c r="AB1026" s="363"/>
      <c r="AC1026" s="152" t="s">
        <v>332</v>
      </c>
      <c r="AD1026" s="152"/>
      <c r="AE1026" s="152"/>
      <c r="AF1026" s="152"/>
      <c r="AG1026" s="152"/>
      <c r="AH1026" s="362" t="s">
        <v>257</v>
      </c>
      <c r="AI1026" s="360"/>
      <c r="AJ1026" s="360"/>
      <c r="AK1026" s="360"/>
      <c r="AL1026" s="360" t="s">
        <v>21</v>
      </c>
      <c r="AM1026" s="360"/>
      <c r="AN1026" s="360"/>
      <c r="AO1026" s="364"/>
      <c r="AP1026" s="365" t="s">
        <v>296</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295</v>
      </c>
      <c r="K1059" s="361"/>
      <c r="L1059" s="361"/>
      <c r="M1059" s="361"/>
      <c r="N1059" s="361"/>
      <c r="O1059" s="361"/>
      <c r="P1059" s="247" t="s">
        <v>27</v>
      </c>
      <c r="Q1059" s="247"/>
      <c r="R1059" s="247"/>
      <c r="S1059" s="247"/>
      <c r="T1059" s="247"/>
      <c r="U1059" s="247"/>
      <c r="V1059" s="247"/>
      <c r="W1059" s="247"/>
      <c r="X1059" s="247"/>
      <c r="Y1059" s="362" t="s">
        <v>347</v>
      </c>
      <c r="Z1059" s="363"/>
      <c r="AA1059" s="363"/>
      <c r="AB1059" s="363"/>
      <c r="AC1059" s="152" t="s">
        <v>332</v>
      </c>
      <c r="AD1059" s="152"/>
      <c r="AE1059" s="152"/>
      <c r="AF1059" s="152"/>
      <c r="AG1059" s="152"/>
      <c r="AH1059" s="362" t="s">
        <v>257</v>
      </c>
      <c r="AI1059" s="360"/>
      <c r="AJ1059" s="360"/>
      <c r="AK1059" s="360"/>
      <c r="AL1059" s="360" t="s">
        <v>21</v>
      </c>
      <c r="AM1059" s="360"/>
      <c r="AN1059" s="360"/>
      <c r="AO1059" s="364"/>
      <c r="AP1059" s="365" t="s">
        <v>296</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295</v>
      </c>
      <c r="K1092" s="361"/>
      <c r="L1092" s="361"/>
      <c r="M1092" s="361"/>
      <c r="N1092" s="361"/>
      <c r="O1092" s="361"/>
      <c r="P1092" s="247" t="s">
        <v>27</v>
      </c>
      <c r="Q1092" s="247"/>
      <c r="R1092" s="247"/>
      <c r="S1092" s="247"/>
      <c r="T1092" s="247"/>
      <c r="U1092" s="247"/>
      <c r="V1092" s="247"/>
      <c r="W1092" s="247"/>
      <c r="X1092" s="247"/>
      <c r="Y1092" s="362" t="s">
        <v>347</v>
      </c>
      <c r="Z1092" s="363"/>
      <c r="AA1092" s="363"/>
      <c r="AB1092" s="363"/>
      <c r="AC1092" s="152" t="s">
        <v>332</v>
      </c>
      <c r="AD1092" s="152"/>
      <c r="AE1092" s="152"/>
      <c r="AF1092" s="152"/>
      <c r="AG1092" s="152"/>
      <c r="AH1092" s="362" t="s">
        <v>257</v>
      </c>
      <c r="AI1092" s="360"/>
      <c r="AJ1092" s="360"/>
      <c r="AK1092" s="360"/>
      <c r="AL1092" s="360" t="s">
        <v>21</v>
      </c>
      <c r="AM1092" s="360"/>
      <c r="AN1092" s="360"/>
      <c r="AO1092" s="364"/>
      <c r="AP1092" s="365" t="s">
        <v>296</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295</v>
      </c>
      <c r="K1125" s="361"/>
      <c r="L1125" s="361"/>
      <c r="M1125" s="361"/>
      <c r="N1125" s="361"/>
      <c r="O1125" s="361"/>
      <c r="P1125" s="247" t="s">
        <v>27</v>
      </c>
      <c r="Q1125" s="247"/>
      <c r="R1125" s="247"/>
      <c r="S1125" s="247"/>
      <c r="T1125" s="247"/>
      <c r="U1125" s="247"/>
      <c r="V1125" s="247"/>
      <c r="W1125" s="247"/>
      <c r="X1125" s="247"/>
      <c r="Y1125" s="362" t="s">
        <v>347</v>
      </c>
      <c r="Z1125" s="363"/>
      <c r="AA1125" s="363"/>
      <c r="AB1125" s="363"/>
      <c r="AC1125" s="152" t="s">
        <v>332</v>
      </c>
      <c r="AD1125" s="152"/>
      <c r="AE1125" s="152"/>
      <c r="AF1125" s="152"/>
      <c r="AG1125" s="152"/>
      <c r="AH1125" s="362" t="s">
        <v>257</v>
      </c>
      <c r="AI1125" s="360"/>
      <c r="AJ1125" s="360"/>
      <c r="AK1125" s="360"/>
      <c r="AL1125" s="360" t="s">
        <v>21</v>
      </c>
      <c r="AM1125" s="360"/>
      <c r="AN1125" s="360"/>
      <c r="AO1125" s="364"/>
      <c r="AP1125" s="365" t="s">
        <v>296</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295</v>
      </c>
      <c r="K1158" s="361"/>
      <c r="L1158" s="361"/>
      <c r="M1158" s="361"/>
      <c r="N1158" s="361"/>
      <c r="O1158" s="361"/>
      <c r="P1158" s="247" t="s">
        <v>27</v>
      </c>
      <c r="Q1158" s="247"/>
      <c r="R1158" s="247"/>
      <c r="S1158" s="247"/>
      <c r="T1158" s="247"/>
      <c r="U1158" s="247"/>
      <c r="V1158" s="247"/>
      <c r="W1158" s="247"/>
      <c r="X1158" s="247"/>
      <c r="Y1158" s="362" t="s">
        <v>347</v>
      </c>
      <c r="Z1158" s="363"/>
      <c r="AA1158" s="363"/>
      <c r="AB1158" s="363"/>
      <c r="AC1158" s="152" t="s">
        <v>332</v>
      </c>
      <c r="AD1158" s="152"/>
      <c r="AE1158" s="152"/>
      <c r="AF1158" s="152"/>
      <c r="AG1158" s="152"/>
      <c r="AH1158" s="362" t="s">
        <v>257</v>
      </c>
      <c r="AI1158" s="360"/>
      <c r="AJ1158" s="360"/>
      <c r="AK1158" s="360"/>
      <c r="AL1158" s="360" t="s">
        <v>21</v>
      </c>
      <c r="AM1158" s="360"/>
      <c r="AN1158" s="360"/>
      <c r="AO1158" s="364"/>
      <c r="AP1158" s="365" t="s">
        <v>296</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295</v>
      </c>
      <c r="K1191" s="361"/>
      <c r="L1191" s="361"/>
      <c r="M1191" s="361"/>
      <c r="N1191" s="361"/>
      <c r="O1191" s="361"/>
      <c r="P1191" s="247" t="s">
        <v>27</v>
      </c>
      <c r="Q1191" s="247"/>
      <c r="R1191" s="247"/>
      <c r="S1191" s="247"/>
      <c r="T1191" s="247"/>
      <c r="U1191" s="247"/>
      <c r="V1191" s="247"/>
      <c r="W1191" s="247"/>
      <c r="X1191" s="247"/>
      <c r="Y1191" s="362" t="s">
        <v>347</v>
      </c>
      <c r="Z1191" s="363"/>
      <c r="AA1191" s="363"/>
      <c r="AB1191" s="363"/>
      <c r="AC1191" s="152" t="s">
        <v>332</v>
      </c>
      <c r="AD1191" s="152"/>
      <c r="AE1191" s="152"/>
      <c r="AF1191" s="152"/>
      <c r="AG1191" s="152"/>
      <c r="AH1191" s="362" t="s">
        <v>257</v>
      </c>
      <c r="AI1191" s="360"/>
      <c r="AJ1191" s="360"/>
      <c r="AK1191" s="360"/>
      <c r="AL1191" s="360" t="s">
        <v>21</v>
      </c>
      <c r="AM1191" s="360"/>
      <c r="AN1191" s="360"/>
      <c r="AO1191" s="364"/>
      <c r="AP1191" s="365" t="s">
        <v>296</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295</v>
      </c>
      <c r="K1224" s="361"/>
      <c r="L1224" s="361"/>
      <c r="M1224" s="361"/>
      <c r="N1224" s="361"/>
      <c r="O1224" s="361"/>
      <c r="P1224" s="247" t="s">
        <v>27</v>
      </c>
      <c r="Q1224" s="247"/>
      <c r="R1224" s="247"/>
      <c r="S1224" s="247"/>
      <c r="T1224" s="247"/>
      <c r="U1224" s="247"/>
      <c r="V1224" s="247"/>
      <c r="W1224" s="247"/>
      <c r="X1224" s="247"/>
      <c r="Y1224" s="362" t="s">
        <v>347</v>
      </c>
      <c r="Z1224" s="363"/>
      <c r="AA1224" s="363"/>
      <c r="AB1224" s="363"/>
      <c r="AC1224" s="152" t="s">
        <v>332</v>
      </c>
      <c r="AD1224" s="152"/>
      <c r="AE1224" s="152"/>
      <c r="AF1224" s="152"/>
      <c r="AG1224" s="152"/>
      <c r="AH1224" s="362" t="s">
        <v>257</v>
      </c>
      <c r="AI1224" s="360"/>
      <c r="AJ1224" s="360"/>
      <c r="AK1224" s="360"/>
      <c r="AL1224" s="360" t="s">
        <v>21</v>
      </c>
      <c r="AM1224" s="360"/>
      <c r="AN1224" s="360"/>
      <c r="AO1224" s="364"/>
      <c r="AP1224" s="365" t="s">
        <v>296</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295</v>
      </c>
      <c r="K1257" s="361"/>
      <c r="L1257" s="361"/>
      <c r="M1257" s="361"/>
      <c r="N1257" s="361"/>
      <c r="O1257" s="361"/>
      <c r="P1257" s="247" t="s">
        <v>27</v>
      </c>
      <c r="Q1257" s="247"/>
      <c r="R1257" s="247"/>
      <c r="S1257" s="247"/>
      <c r="T1257" s="247"/>
      <c r="U1257" s="247"/>
      <c r="V1257" s="247"/>
      <c r="W1257" s="247"/>
      <c r="X1257" s="247"/>
      <c r="Y1257" s="362" t="s">
        <v>347</v>
      </c>
      <c r="Z1257" s="363"/>
      <c r="AA1257" s="363"/>
      <c r="AB1257" s="363"/>
      <c r="AC1257" s="152" t="s">
        <v>332</v>
      </c>
      <c r="AD1257" s="152"/>
      <c r="AE1257" s="152"/>
      <c r="AF1257" s="152"/>
      <c r="AG1257" s="152"/>
      <c r="AH1257" s="362" t="s">
        <v>257</v>
      </c>
      <c r="AI1257" s="360"/>
      <c r="AJ1257" s="360"/>
      <c r="AK1257" s="360"/>
      <c r="AL1257" s="360" t="s">
        <v>21</v>
      </c>
      <c r="AM1257" s="360"/>
      <c r="AN1257" s="360"/>
      <c r="AO1257" s="364"/>
      <c r="AP1257" s="365" t="s">
        <v>296</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295</v>
      </c>
      <c r="K1290" s="361"/>
      <c r="L1290" s="361"/>
      <c r="M1290" s="361"/>
      <c r="N1290" s="361"/>
      <c r="O1290" s="361"/>
      <c r="P1290" s="247" t="s">
        <v>27</v>
      </c>
      <c r="Q1290" s="247"/>
      <c r="R1290" s="247"/>
      <c r="S1290" s="247"/>
      <c r="T1290" s="247"/>
      <c r="U1290" s="247"/>
      <c r="V1290" s="247"/>
      <c r="W1290" s="247"/>
      <c r="X1290" s="247"/>
      <c r="Y1290" s="362" t="s">
        <v>347</v>
      </c>
      <c r="Z1290" s="363"/>
      <c r="AA1290" s="363"/>
      <c r="AB1290" s="363"/>
      <c r="AC1290" s="152" t="s">
        <v>332</v>
      </c>
      <c r="AD1290" s="152"/>
      <c r="AE1290" s="152"/>
      <c r="AF1290" s="152"/>
      <c r="AG1290" s="152"/>
      <c r="AH1290" s="362" t="s">
        <v>257</v>
      </c>
      <c r="AI1290" s="360"/>
      <c r="AJ1290" s="360"/>
      <c r="AK1290" s="360"/>
      <c r="AL1290" s="360" t="s">
        <v>21</v>
      </c>
      <c r="AM1290" s="360"/>
      <c r="AN1290" s="360"/>
      <c r="AO1290" s="364"/>
      <c r="AP1290" s="365" t="s">
        <v>296</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千広(kubota-chihiro.46u)</dc:creator>
  <cp:lastModifiedBy>厚生労働省ネットワークシステム</cp:lastModifiedBy>
  <cp:lastPrinted>2021-05-24T11:00:34Z</cp:lastPrinted>
  <dcterms:created xsi:type="dcterms:W3CDTF">2012-03-13T00:50:25Z</dcterms:created>
  <dcterms:modified xsi:type="dcterms:W3CDTF">2021-05-27T01:29:39Z</dcterms:modified>
</cp:coreProperties>
</file>