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417"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<sst xmlns="http://schemas.openxmlformats.org/spreadsheetml/2006/main" count="2301" uniqueCount="686">
  <si>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</si>
  <si>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</si>
  <si>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</si>
  <si>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</si>
  <si>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</si>
  <si>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</si>
  <si>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</si>
  <si>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</si>
  <si>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</si>
  <si>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</si>
  <si>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</si>
  <si>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</si>
  <si>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</si>
  <si>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</si>
  <si>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</si>
  <si>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</si>
  <si>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</si>
  <si>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</si>
  <si>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</si>
  <si>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</si>
  <si>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</si>
  <si>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</si>
  <si>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</si>
  <si>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</si>
  <si>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</si>
  <si>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</si>
  <si>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</si>
  <si>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</si>
  <si>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</si>
  <si>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</si>
  <si>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</si>
  <si>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</si>
  <si>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</si>
  <si>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</si>
  <si>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</si>
  <si>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</si>
  <si>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</si>
  <si>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</si>
  <si>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</si>
  <si>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</si>
  <si>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</si>
  <si>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</si>
  <si>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</si>
  <si>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</si>
  <si>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</si>
  <si>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</si>
  <si>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</si>
  <si>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</si>
  <si>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</si>
  <si>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</si>
  <si>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</si>
  <si>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</si>
  <si>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</si>
  <si>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</si>
  <si>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</si>
  <si>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</si>
  <si>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</si>
  <si>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</si>
  <si>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</si>
  <si>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</si>
  <si>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</si>
  <si>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</si>
  <si>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</si>
  <si>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</si>
  <si>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</si>
  <si>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</si>
  <si>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</si>
  <si>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</si>
  <si>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</si>
  <si>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</si>
  <si>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</si>
  <si>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</si>
  <si>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</si>
  <si>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</si>
  <si>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</si>
  <si>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</si>
  <si>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</si>
  <si>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</si>
  <si>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</si>
  <si>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</si>
  <si>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</si>
  <si>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</si>
  <si>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</si>
  <si>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</si>
  <si>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</si>
  <si>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</si>
  <si>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</si>
  <si>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</si>
  <si>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</si>
  <si>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</si>
  <si>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</si>
  <si>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</si>
  <si>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</si>
  <si>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</si>
  <si>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</si>
  <si>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</si>
  <si>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</si>
  <si>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</si>
  <si>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</si>
  <si>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</si>
  <si>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</si>
  <si>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</si>
  <si>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</si>
  <si>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</si>
  <si>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</si>
  <si>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</si>
  <si>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</si>
  <si>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</si>
  <si>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</si>
  <si>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</si>
  <si>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</si>
  <si>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</si>
  <si>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</si>
  <si>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</si>
  <si>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</si>
  <si>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</si>
  <si>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</si>
  <si>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</si>
  <si>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</si>
  <si>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</si>
  <si>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</si>
  <si>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</si>
  <si>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</si>
  <si>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</si>
  <si>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</si>
  <si>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</si>
  <si>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</si>
  <si>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</si>
  <si>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</si>
  <si>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</si>
  <si>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</si>
  <si>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</si>
  <si>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</si>
  <si>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</si>
  <si>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</si>
  <si>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</si>
  <si>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</si>
  <si>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</si>
  <si>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</si>
  <si>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</si>
  <si>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</si>
  <si>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</si>
  <si>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</si>
  <si>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</si>
  <si>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</si>
  <si>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</si>
  <si>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</si>
  <si>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</si>
  <si>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</si>
  <si>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</si>
  <si>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</si>
  <si>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</si>
  <si>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</si>
  <si>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</si>
  <si>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</si>
  <si>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</si>
  <si>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</si>
  <si>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</si>
  <si>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</si>
  <si>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</si>
  <si>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</si>
  <si>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</si>
  <si>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</si>
  <si>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</si>
  <si>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</si>
  <si>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</si>
  <si>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</si>
  <si>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</si>
  <si>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</si>
  <si>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</si>
  <si>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</si>
  <si>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</si>
  <si>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</si>
  <si>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</si>
  <si>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</si>
  <si>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</si>
  <si>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</si>
  <si>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</si>
  <si>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</si>
  <si>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</si>
  <si>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</si>
  <si>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</si>
  <si>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</si>
  <si>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</si>
  <si>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</si>
  <si>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</si>
  <si>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</si>
  <si>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</si>
  <si>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</si>
  <si>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</si>
  <si>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</si>
  <si>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</si>
  <si>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</si>
  <si>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</si>
  <si>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</si>
  <si>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</si>
  <si>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</si>
  <si>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</si>
  <si>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</si>
  <si>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</si>
  <si>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</si>
  <si>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</si>
  <si>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</si>
  <si>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</si>
  <si>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</si>
  <si>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</si>
  <si>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</si>
  <si>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</si>
  <si>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</si>
  <si>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</si>
  <si>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</si>
  <si>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</si>
  <si>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</si>
  <si>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</si>
  <si>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</si>
  <si>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</si>
  <si>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</si>
  <si>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</si>
  <si>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</si>
  <si>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</si>
  <si>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</si>
  <si>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</si>
  <si>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</si>
  <si>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</si>
  <si>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</si>
  <si>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</si>
  <si>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</si>
  <si>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</si>
  <si>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</si>
  <si>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</si>
  <si>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</si>
  <si>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</si>
  <si>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</si>
  <si>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</si>
  <si>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</si>
  <si>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</si>
  <si>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</si>
  <si>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</si>
  <si>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</si>
  <si>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</si>
  <si>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</si>
  <si>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</si>
  <si>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</si>
  <si>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</si>
  <si>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</si>
  <si>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</si>
  <si>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</si>
  <si>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</si>
  <si>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</si>
  <si>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</si>
  <si>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</si>
  <si>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</si>
  <si>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</si>
  <si>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</si>
  <si>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</si>
  <si>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</si>
  <si>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</si>
  <si>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</si>
  <si>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</si>
  <si>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</si>
  <si>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</si>
  <si>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</si>
  <si>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</si>
  <si>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</si>
  <si>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</si>
  <si>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</si>
  <si>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</si>
  <si>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</si>
  <si>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</si>
  <si>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</si>
  <si>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</si>
  <si>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</si>
  <si>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</si>
  <si>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</si>
  <si>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</si>
  <si>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</si>
  <si>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</si>
  <si>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</si>
  <si>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</si>
  <si>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</si>
  <si>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</si>
  <si>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</si>
  <si>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</si>
  <si>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</si>
  <si>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</si>
  <si>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</si>
  <si>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</si>
  <si>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</si>
  <si>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</si>
  <si>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</si>
  <si>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</si>
  <si>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</si>
  <si>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</si>
  <si>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</si>
  <si>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</si>
  <si>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</si>
  <si>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</si>
  <si>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</si>
  <si>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</si>
  <si>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</si>
  <si>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</si>
  <si>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</si>
  <si>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</si>
  <si>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</si>
  <si>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</si>
  <si>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</si>
  <si>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</si>
  <si>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</si>
  <si>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</si>
  <si>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</si>
  <si>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</si>
  <si>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</si>
  <si>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</si>
  <si>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</si>
  <si>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</si>
  <si>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</si>
  <si>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</si>
  <si>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</si>
  <si>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</si>
  <si>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</si>
  <si>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</si>
  <si>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</si>
  <si>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</si>
  <si>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</si>
  <si>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</si>
  <si>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</si>
  <si>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</si>
  <si>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</si>
  <si>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</si>
  <si>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</si>
  <si>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</si>
  <si>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</si>
  <si>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</si>
  <si>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</si>
  <si>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</si>
  <si>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</si>
  <si>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</si>
  <si>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</si>
  <si>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</si>
  <si>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</si>
  <si>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</si>
  <si>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</si>
  <si>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</si>
  <si>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</si>
  <si>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</si>
  <si>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</si>
  <si>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</si>
  <si>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</si>
  <si>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</si>
  <si>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</si>
  <si>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</si>
  <si>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</si>
  <si>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</si>
  <si>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</si>
  <si>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</si>
  <si>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</si>
  <si>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</si>
  <si>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</si>
  <si>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</si>
  <si>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</si>
  <si>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</si>
  <si>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</si>
  <si>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</si>
  <si>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</si>
  <si>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</si>
  <si>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</si>
  <si>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</si>
  <si>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</si>
  <si>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</si>
  <si>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</si>
  <si>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</si>
  <si>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</si>
  <si>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</si>
  <si>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</si>
  <si>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</si>
  <si>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</si>
  <si>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</si>
  <si>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</si>
  <si>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</si>
  <si>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</si>
  <si>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</si>
  <si>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</si>
  <si>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</si>
  <si>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</si>
  <si>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</si>
  <si>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</si>
  <si>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</si>
  <si>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</si>
  <si>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</si>
  <si>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</si>
  <si>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</si>
  <si>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</si>
  <si>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</si>
  <si>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</si>
  <si>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</si>
  <si>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</si>
  <si>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</si>
  <si>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</si>
  <si>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</si>
  <si>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</si>
  <si>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</si>
  <si>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</si>
  <si>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</si>
  <si>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</si>
  <si>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</si>
  <si>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</si>
  <si>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</si>
  <si>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</si>
  <si>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</si>
  <si>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</si>
  <si>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</si>
  <si>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</si>
  <si>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</si>
  <si>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</si>
  <si>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</si>
  <si>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</si>
  <si>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</si>
  <si>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</si>
  <si>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</si>
  <si>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</si>
  <si>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</si>
  <si>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</si>
  <si>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</si>
  <si>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</si>
  <si>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</si>
  <si>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</si>
  <si>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</si>
  <si>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</si>
  <si>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</si>
  <si>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</si>
  <si>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</si>
  <si>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</si>
  <si>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</si>
  <si>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</si>
  <si>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</si>
  <si>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</si>
  <si>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</si>
  <si>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</si>
  <si>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</si>
  <si>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</si>
  <si>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</si>
  <si>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</si>
  <si>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</si>
  <si>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</si>
  <si>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</si>
  <si>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</si>
  <si>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</si>
  <si>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</si>
  <si>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</si>
  <si>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</si>
  <si>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</si>
  <si>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</si>
  <si>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</si>
  <si>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</si>
  <si>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</si>
  <si>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</si>
  <si>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</si>
  <si>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</si>
  <si>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</si>
  <si>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</si>
  <si>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</si>
  <si>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</si>
  <si>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</si>
  <si>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</si>
  <si>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</si>
  <si>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</si>
  <si>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</si>
  <si>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</si>
  <si>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</si>
  <si>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</si>
  <si>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</si>
  <si>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</si>
  <si>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</si>
  <si>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</si>
  <si>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</si>
  <si>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</si>
  <si>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</si>
  <si>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</si>
  <si>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</si>
  <si>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</si>
  <si>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</si>
  <si>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</si>
  <si>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</si>
  <si>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</si>
  <si>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</si>
  <si>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</si>
  <si>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</si>
  <si>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</si>
  <si>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</si>
  <si>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</si>
  <si>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</si>
  <si>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</si>
  <si>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</si>
  <si>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</si>
  <si>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</si>
  <si>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</si>
  <si>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</si>
  <si>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</si>
  <si>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</si>
  <si>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</si>
  <si>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</si>
  <si>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</si>
  <si>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</si>
  <si>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</si>
  <si>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</si>
  <si>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</si>
  <si>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</si>
  <si>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</si>
  <si>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</si>
  <si>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</si>
  <si>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</si>
  <si>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</si>
  <si>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</si>
  <si>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</si>
  <si>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</si>
  <si>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</si>
  <si>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</si>
  <si>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</si>
  <si>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</si>
  <si>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</si>
  <si>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</si>
  <si>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</si>
  <si>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</si>
  <si>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</si>
  <si>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</si>
  <si>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</si>
  <si>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</si>
  <si>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</si>
  <si>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</si>
  <si>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</si>
  <si>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</si>
  <si>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</si>
  <si>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</si>
  <si>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</si>
  <si>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</si>
  <si>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</si>
  <si>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</si>
  <si>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</si>
  <si>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</si>
  <si>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</si>
  <si>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</si>
  <si>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</si>
  <si>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</si>
  <si>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</si>
  <si>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</si>
  <si>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</si>
  <si>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</si>
  <si>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</si>
  <si>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</si>
  <si>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</si>
  <si>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</si>
  <si>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</si>
  <si>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</si>
  <si>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</si>
  <si>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</si>
  <si>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</si>
  <si>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</si>
  <si>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</si>
  <si>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</si>
  <si>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</si>
  <si>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</si>
  <si>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</si>
  <si>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</si>
  <si>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</si>
  <si>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</si>
  <si>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</si>
  <si>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</si>
  <si>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</si>
  <si>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</si>
  <si>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</si>
  <si>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</si>
  <si>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</si>
  <si>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</si>
  <si>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</si>
  <si>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</si>
  <si>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</si>
  <si>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</si>
  <si>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</si>
  <si>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</si>
  <si>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</si>
  <si>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</si>
  <si>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</si>
  <si>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</si>
  <si>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</si>
  <si>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</si>
  <si>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</si>
  <si>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</si>
  <si>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</si>
  <si>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</si>
  <si>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</si>
  <si>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</si>
  <si>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</si>
  <si>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</si>
  <si>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</si>
  <si>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</si>
  <si>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</si>
  <si>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</si>
  <si>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</si>
  <si>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</si>
  <si>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</si>
  <si>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</si>
  <si>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</si>
  <si>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</si>
  <si>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</si>
  <si>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</si>
  <si>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</si>
  <si>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</si>
  <si>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</si>
  <si>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</si>
  <si>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</si>
  <si>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</si>
  <si>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</si>
  <si>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</si>
  <si>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</si>
  <si>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</si>
  <si>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</si>
  <si>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</si>
  <si>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</si>
  <si>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</si>
  <si>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</si>
  <si>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</si>
  <si>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</si>
  <si>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</si>
  <si>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</si>
  <si>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</si>
  <si>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</si>
  <si>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</si>
  <si>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</si>
  <si>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</si>
  <si>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</si>
  <si>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令和元年度</t>
  </si>
  <si>
    <t>終了予定なし</t>
  </si>
  <si>
    <t>-</t>
  </si>
  <si>
    <t>公務部門における障害者雇用に関する基本方針</t>
  </si>
  <si>
    <t>公務部門における障害者雇用に関する基本方針に基づき、各府省や地方公共団体が法定雇用率を速やかに達成し、定着を図るために必要な支援を実施するとともに、公務部門における障害者雇用への取組を契機に、民間企業も対象に広く障害者雇用を推進するため、ハローワーク等の体制整備を図る。</t>
  </si>
  <si>
    <t>各府省に就職した障害者の職場適応を推進するため、ハローワーク等に配置した職場適応支援者が職場を訪問し、障害者に対する業務遂行力やコミュニケーション能力の向上を図るための支援、各府省の人事担当者や同僚などに対する職務や職場環境の改善の助言等を実施する。また、障害者の働きやすい環境作りを行うため、セミナーや見学会等を開催し、障害者に対する正しい理解の促進や、採用後の職場定着支援を図っていくとともに、障害者職業生活相談員の選任に必要となる講習の実施を行う。</t>
  </si>
  <si>
    <t>障害者等雇用安定促進業務諸謝金</t>
  </si>
  <si>
    <t>障害者等雇用安定促進業務庁費</t>
  </si>
  <si>
    <t>障害者等雇用安定促進事業委託費</t>
  </si>
  <si>
    <t>障害者等雇用安定促進業務委員等旅費</t>
  </si>
  <si>
    <t>障害者等雇用安定促進業務職員旅費</t>
  </si>
  <si>
    <t>対象労働者のうち６か月継続雇用された労働者の割合
（6ヶ月間継続雇用者数/対象労働者数（上半期））</t>
  </si>
  <si>
    <t>厚生労働省職業安定局調べ</t>
  </si>
  <si>
    <t>職場適応支援者の活動件数</t>
  </si>
  <si>
    <t>件</t>
  </si>
  <si>
    <t>Ｘ：執行額（千円）／Ｙ：職場適応支援者の活動件数（件）</t>
    <phoneticPr fontId="5"/>
  </si>
  <si>
    <t>千円</t>
  </si>
  <si>
    <t>　　X / Y</t>
    <phoneticPr fontId="5"/>
  </si>
  <si>
    <t>62,538千円/2,379件</t>
  </si>
  <si>
    <t>労働者等の特性に応じた雇用の安定・促進を図ること（Ⅴ-3）</t>
  </si>
  <si>
    <t>高齢者・障害者・若年者等の雇用の安定・促進を図ること（Ⅴ-3-1）</t>
  </si>
  <si>
    <t>－</t>
  </si>
  <si>
    <t>新31</t>
  </si>
  <si>
    <t>○</t>
  </si>
  <si>
    <t>令和2年4月1日から令和2年9月末まで に、職場適応に係る支援が提供された障害者のうち、6ヶ月間継続して雇用された割合90％以上</t>
    <rPh sb="0" eb="2">
      <t>レイワ</t>
    </rPh>
    <phoneticPr fontId="5"/>
  </si>
  <si>
    <t>本事業は、公務部門における障害者の雇用促進や定着を目的として実施しており、国民ニーズがあり、国費を投入しなければ事業目的が達成できない。</t>
    <phoneticPr fontId="5"/>
  </si>
  <si>
    <t>本事業は、公務部門における支援として実施しているものであり、また、国が行う事業主指導・支援と一体的に実施することが、効率的かつ効果的であるため、国が実施すべき。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</si>
  <si>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</si>
  <si>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</si>
  <si>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本事業に必要な経費に限定されている。</t>
    <phoneticPr fontId="5"/>
  </si>
  <si>
    <t>セミナーや説明会等の効率的な実施に努めている。</t>
    <rPh sb="5" eb="8">
      <t>セツメイカイ</t>
    </rPh>
    <phoneticPr fontId="5"/>
  </si>
  <si>
    <t>障害者の職場適応を支援するための研修の実施</t>
    <rPh sb="0" eb="3">
      <t>ショウガイシャ</t>
    </rPh>
    <rPh sb="4" eb="6">
      <t>ショクバ</t>
    </rPh>
    <rPh sb="6" eb="8">
      <t>テキオウ</t>
    </rPh>
    <rPh sb="9" eb="11">
      <t>シエン</t>
    </rPh>
    <rPh sb="16" eb="18">
      <t>ケンシュウ</t>
    </rPh>
    <rPh sb="19" eb="21">
      <t>ジッシ</t>
    </rPh>
    <phoneticPr fontId="5"/>
  </si>
  <si>
    <t>B.特定非営利活動法人ジョブコーチ・ネットワーク</t>
    <phoneticPr fontId="5"/>
  </si>
  <si>
    <t>事業費</t>
    <rPh sb="0" eb="3">
      <t>ジギョウヒ</t>
    </rPh>
    <phoneticPr fontId="5"/>
  </si>
  <si>
    <t>セミナー講師謝金、会場借料　等</t>
    <rPh sb="4" eb="6">
      <t>コウシ</t>
    </rPh>
    <rPh sb="6" eb="8">
      <t>シャキン</t>
    </rPh>
    <rPh sb="9" eb="11">
      <t>カイジョウ</t>
    </rPh>
    <rPh sb="11" eb="13">
      <t>シャクリョウ</t>
    </rPh>
    <rPh sb="14" eb="15">
      <t>ナド</t>
    </rPh>
    <phoneticPr fontId="5"/>
  </si>
  <si>
    <t>人件費</t>
    <rPh sb="0" eb="3">
      <t>ジンケンヒ</t>
    </rPh>
    <phoneticPr fontId="5"/>
  </si>
  <si>
    <t>事業運営職員人件費</t>
    <rPh sb="0" eb="2">
      <t>ジギョウ</t>
    </rPh>
    <rPh sb="2" eb="4">
      <t>ウンエイ</t>
    </rPh>
    <rPh sb="4" eb="6">
      <t>ショクイン</t>
    </rPh>
    <rPh sb="6" eb="9">
      <t>ジンケンヒ</t>
    </rPh>
    <phoneticPr fontId="5"/>
  </si>
  <si>
    <t>管理費</t>
    <rPh sb="0" eb="3">
      <t>カンリヒ</t>
    </rPh>
    <phoneticPr fontId="5"/>
  </si>
  <si>
    <t>事業運営職員旅費　等</t>
    <rPh sb="6" eb="8">
      <t>リョヒ</t>
    </rPh>
    <rPh sb="9" eb="10">
      <t>ナド</t>
    </rPh>
    <phoneticPr fontId="5"/>
  </si>
  <si>
    <t>消費税</t>
    <rPh sb="0" eb="3">
      <t>ショウヒゼイ</t>
    </rPh>
    <phoneticPr fontId="5"/>
  </si>
  <si>
    <t>特定非営利活動法人ジョブコーチ・ネットワーク</t>
    <phoneticPr fontId="5"/>
  </si>
  <si>
    <t>障害者の職場適応を支援するための研修の実施</t>
    <phoneticPr fontId="5"/>
  </si>
  <si>
    <t>特定非営利活動法人全国就業支援ネットワーク</t>
    <phoneticPr fontId="5"/>
  </si>
  <si>
    <t>障害者雇用対策課長
小野寺　徳子</t>
    <rPh sb="0" eb="3">
      <t>ショウガイシャ</t>
    </rPh>
    <rPh sb="3" eb="5">
      <t>コヨウ</t>
    </rPh>
    <rPh sb="5" eb="8">
      <t>タイサクカ</t>
    </rPh>
    <rPh sb="8" eb="9">
      <t>チョウ</t>
    </rPh>
    <rPh sb="10" eb="13">
      <t>オノデラ</t>
    </rPh>
    <rPh sb="14" eb="16">
      <t>トクコ</t>
    </rPh>
    <phoneticPr fontId="5"/>
  </si>
  <si>
    <t>障害者雇用対策課地域就労支援室</t>
    <phoneticPr fontId="5"/>
  </si>
  <si>
    <t>厚労</t>
  </si>
  <si>
    <t>公務部門における障害者雇用に関する基本方針に係る支援</t>
    <phoneticPr fontId="5"/>
  </si>
  <si>
    <t>-</t>
    <phoneticPr fontId="5"/>
  </si>
  <si>
    <t>有</t>
  </si>
  <si>
    <t>●●千円/11,520件</t>
    <rPh sb="2" eb="4">
      <t>センエン</t>
    </rPh>
    <rPh sb="11" eb="12">
      <t>ケン</t>
    </rPh>
    <phoneticPr fontId="5"/>
  </si>
  <si>
    <t>支出先１については、事業内容の見直しを行ったものの、応札者がなく不調となったため、入札説明会に唯一参加していた法人に確認したところ、予定価格内での実施が可能であったため、予算決算及び会計令第99条の２に基づき随意契約を行うこととした。
支出先２についても、事業内容の見直しを行ったものの、一者応札となってしまった。</t>
    <phoneticPr fontId="5"/>
  </si>
  <si>
    <t>成果目標をやや下回る実績ではあるが、必要な対象者に対し適切な支援を実施することができた。</t>
    <phoneticPr fontId="5"/>
  </si>
  <si>
    <t>△</t>
  </si>
  <si>
    <t>コロナ禍で訪問等が制限されたことにより見込み件数を下回ったが、可能な範囲で必要な職場適応支援を実施した。</t>
    <rPh sb="3" eb="4">
      <t>ワザワイ</t>
    </rPh>
    <rPh sb="5" eb="7">
      <t>ホウモン</t>
    </rPh>
    <rPh sb="7" eb="8">
      <t>トウ</t>
    </rPh>
    <rPh sb="9" eb="11">
      <t>セイゲン</t>
    </rPh>
    <rPh sb="19" eb="21">
      <t>ミコ</t>
    </rPh>
    <rPh sb="22" eb="24">
      <t>ケンスウ</t>
    </rPh>
    <rPh sb="25" eb="27">
      <t>シタマワ</t>
    </rPh>
    <rPh sb="31" eb="33">
      <t>カノウ</t>
    </rPh>
    <rPh sb="34" eb="36">
      <t>ハンイ</t>
    </rPh>
    <rPh sb="37" eb="39">
      <t>ヒツヨウ</t>
    </rPh>
    <rPh sb="40" eb="42">
      <t>ショクバ</t>
    </rPh>
    <rPh sb="42" eb="44">
      <t>テキオウ</t>
    </rPh>
    <rPh sb="44" eb="46">
      <t>シエン</t>
    </rPh>
    <rPh sb="47" eb="49">
      <t>ジッシ</t>
    </rPh>
    <phoneticPr fontId="5"/>
  </si>
  <si>
    <t>-</t>
    <phoneticPr fontId="5"/>
  </si>
  <si>
    <t>職場適応支援者の配置等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</si>
</sst>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130968</xdr:colOff>
      <xdr:row>18</xdr:row>
      <xdr:rowOff>11906</xdr:rowOff>
    </xdr:from>
    <xdr:to>
      <xdr:col>34</xdr:col>
      <xdr:colOff>132256</xdr:colOff>
      <xdr:row>18</xdr:row>
      <xdr:rowOff>269338</xdr:rowOff>
    </xdr:to>
    <xdr:sp macro="" textlink="">
      <xdr:nvSpPr>
        <xdr:cNvPr id="2" name="テキスト ボックス 1"/>
        <xdr:cNvSpPr txBox="1"/>
      </xdr:nvSpPr>
      <xdr:spPr>
        <a:xfrm>
          <a:off x="6203156" y="7572375"/>
          <a:ext cx="810913" cy="257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7</xdr:col>
      <xdr:colOff>190500</xdr:colOff>
      <xdr:row>751</xdr:row>
      <xdr:rowOff>13607</xdr:rowOff>
    </xdr:from>
    <xdr:to>
      <xdr:col>21</xdr:col>
      <xdr:colOff>136072</xdr:colOff>
      <xdr:row>752</xdr:row>
      <xdr:rowOff>340178</xdr:rowOff>
    </xdr:to>
    <xdr:sp macro="" textlink="">
      <xdr:nvSpPr>
        <xdr:cNvPr id="11" name="正方形/長方形 10"/>
        <xdr:cNvSpPr/>
      </xdr:nvSpPr>
      <xdr:spPr>
        <a:xfrm>
          <a:off x="2190750" y="44209607"/>
          <a:ext cx="2745922" cy="678996"/>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xdr:txBody>
    </xdr:sp>
    <xdr:clientData/>
  </xdr:twoCellAnchor>
  <xdr:twoCellAnchor>
    <xdr:from>
      <xdr:col>7</xdr:col>
      <xdr:colOff>193222</xdr:colOff>
      <xdr:row>754</xdr:row>
      <xdr:rowOff>16329</xdr:rowOff>
    </xdr:from>
    <xdr:to>
      <xdr:col>25</xdr:col>
      <xdr:colOff>68035</xdr:colOff>
      <xdr:row>756</xdr:row>
      <xdr:rowOff>257432</xdr:rowOff>
    </xdr:to>
    <xdr:sp macro="" textlink="">
      <xdr:nvSpPr>
        <xdr:cNvPr id="12" name="正方形/長方形 11"/>
        <xdr:cNvSpPr/>
      </xdr:nvSpPr>
      <xdr:spPr>
        <a:xfrm>
          <a:off x="2193472" y="45269604"/>
          <a:ext cx="3475263" cy="945953"/>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都道府県労働局（４７局）</a:t>
          </a:r>
          <a:endParaRPr kumimoji="0" lang="en-US" altLang="ja-JP" sz="1400">
            <a:solidFill>
              <a:schemeClr val="lt1"/>
            </a:solidFill>
            <a:effectLst/>
          </a:endParaRPr>
        </a:p>
        <a:p>
          <a:pPr algn="ctr"/>
          <a:r>
            <a:rPr kumimoji="1" lang="ja-JP" altLang="en-US" sz="1400">
              <a:solidFill>
                <a:sysClr val="windowText" lastClr="000000"/>
              </a:solidFill>
            </a:rPr>
            <a:t>精査中</a:t>
          </a:r>
          <a:endParaRPr kumimoji="1" lang="en-US" altLang="ja-JP" sz="1400">
            <a:solidFill>
              <a:sysClr val="windowText" lastClr="000000"/>
            </a:solidFill>
          </a:endParaRPr>
        </a:p>
      </xdr:txBody>
    </xdr:sp>
    <xdr:clientData/>
  </xdr:twoCellAnchor>
  <xdr:twoCellAnchor>
    <xdr:from>
      <xdr:col>7</xdr:col>
      <xdr:colOff>10665</xdr:colOff>
      <xdr:row>756</xdr:row>
      <xdr:rowOff>283176</xdr:rowOff>
    </xdr:from>
    <xdr:to>
      <xdr:col>26</xdr:col>
      <xdr:colOff>0</xdr:colOff>
      <xdr:row>758</xdr:row>
      <xdr:rowOff>136072</xdr:rowOff>
    </xdr:to>
    <xdr:sp macro="" textlink="">
      <xdr:nvSpPr>
        <xdr:cNvPr id="13" name="大かっこ 12"/>
        <xdr:cNvSpPr/>
      </xdr:nvSpPr>
      <xdr:spPr>
        <a:xfrm>
          <a:off x="1439415" y="47499962"/>
          <a:ext cx="3867371" cy="5604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163286</xdr:colOff>
      <xdr:row>752</xdr:row>
      <xdr:rowOff>340178</xdr:rowOff>
    </xdr:from>
    <xdr:to>
      <xdr:col>14</xdr:col>
      <xdr:colOff>163286</xdr:colOff>
      <xdr:row>754</xdr:row>
      <xdr:rowOff>13607</xdr:rowOff>
    </xdr:to>
    <xdr:cxnSp macro="">
      <xdr:nvCxnSpPr>
        <xdr:cNvPr id="14" name="直線矢印コネクタ 13"/>
        <xdr:cNvCxnSpPr>
          <a:stCxn id="11" idx="2"/>
        </xdr:cNvCxnSpPr>
      </xdr:nvCxnSpPr>
      <xdr:spPr>
        <a:xfrm>
          <a:off x="3563711" y="44888603"/>
          <a:ext cx="0" cy="378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136072</xdr:colOff>
      <xdr:row>752</xdr:row>
      <xdr:rowOff>3126</xdr:rowOff>
    </xdr:from>
    <xdr:to>
      <xdr:col>26</xdr:col>
      <xdr:colOff>193075</xdr:colOff>
      <xdr:row>752</xdr:row>
      <xdr:rowOff>12872</xdr:rowOff>
    </xdr:to>
    <xdr:cxnSp macro="">
      <xdr:nvCxnSpPr>
        <xdr:cNvPr id="15" name="直線矢印コネクタ 14"/>
        <xdr:cNvCxnSpPr>
          <a:stCxn id="11" idx="3"/>
        </xdr:cNvCxnSpPr>
      </xdr:nvCxnSpPr>
      <xdr:spPr>
        <a:xfrm>
          <a:off x="4936672" y="44551551"/>
          <a:ext cx="1057128" cy="97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750</xdr:row>
      <xdr:rowOff>334662</xdr:rowOff>
    </xdr:from>
    <xdr:to>
      <xdr:col>44</xdr:col>
      <xdr:colOff>80759</xdr:colOff>
      <xdr:row>753</xdr:row>
      <xdr:rowOff>38615</xdr:rowOff>
    </xdr:to>
    <xdr:sp macro="" textlink="">
      <xdr:nvSpPr>
        <xdr:cNvPr id="16" name="正方形/長方形 15"/>
        <xdr:cNvSpPr/>
      </xdr:nvSpPr>
      <xdr:spPr>
        <a:xfrm>
          <a:off x="6000750" y="44178237"/>
          <a:ext cx="3481184" cy="761228"/>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en-US" altLang="ja-JP" sz="1400" baseline="0">
              <a:solidFill>
                <a:sysClr val="windowText" lastClr="000000"/>
              </a:solidFill>
            </a:rPr>
            <a:t> </a:t>
          </a:r>
          <a:r>
            <a:rPr kumimoji="1" lang="ja-JP" altLang="en-US" sz="1400" baseline="0">
              <a:solidFill>
                <a:sysClr val="windowText" lastClr="000000"/>
              </a:solidFill>
            </a:rPr>
            <a:t>民間団体</a:t>
          </a:r>
          <a:r>
            <a:rPr kumimoji="1" lang="ja-JP" altLang="en-US" sz="1400">
              <a:solidFill>
                <a:sysClr val="windowText" lastClr="000000"/>
              </a:solidFill>
            </a:rPr>
            <a:t>等（２者）</a:t>
          </a:r>
          <a:endParaRPr kumimoji="1" lang="en-US" altLang="ja-JP" sz="1400">
            <a:solidFill>
              <a:sysClr val="windowText" lastClr="000000"/>
            </a:solidFill>
          </a:endParaRPr>
        </a:p>
        <a:p>
          <a:pPr algn="ctr"/>
          <a:r>
            <a:rPr kumimoji="1" lang="ja-JP" altLang="en-US" sz="1400">
              <a:solidFill>
                <a:srgbClr val="FF0000"/>
              </a:solidFill>
            </a:rPr>
            <a:t>　　　</a:t>
          </a:r>
          <a:r>
            <a:rPr kumimoji="1" lang="en-US" altLang="ja-JP" sz="1400">
              <a:solidFill>
                <a:sysClr val="windowText" lastClr="000000"/>
              </a:solidFill>
            </a:rPr>
            <a:t>5.4</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51487</xdr:colOff>
      <xdr:row>753</xdr:row>
      <xdr:rowOff>296048</xdr:rowOff>
    </xdr:from>
    <xdr:to>
      <xdr:col>45</xdr:col>
      <xdr:colOff>28686</xdr:colOff>
      <xdr:row>755</xdr:row>
      <xdr:rowOff>77231</xdr:rowOff>
    </xdr:to>
    <xdr:sp macro="" textlink="">
      <xdr:nvSpPr>
        <xdr:cNvPr id="17" name="大かっこ 16"/>
        <xdr:cNvSpPr/>
      </xdr:nvSpPr>
      <xdr:spPr>
        <a:xfrm>
          <a:off x="5852212" y="45196898"/>
          <a:ext cx="3777674" cy="486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0</xdr:colOff>
      <xdr:row>750</xdr:row>
      <xdr:rowOff>0</xdr:rowOff>
    </xdr:from>
    <xdr:to>
      <xdr:col>38</xdr:col>
      <xdr:colOff>115362</xdr:colOff>
      <xdr:row>750</xdr:row>
      <xdr:rowOff>337471</xdr:rowOff>
    </xdr:to>
    <xdr:sp macro="" textlink="">
      <xdr:nvSpPr>
        <xdr:cNvPr id="18" name="テキスト ボックス 17"/>
        <xdr:cNvSpPr txBox="1"/>
      </xdr:nvSpPr>
      <xdr:spPr>
        <a:xfrm>
          <a:off x="5600700" y="43843575"/>
          <a:ext cx="2715687" cy="33747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130968</xdr:colOff>
      <xdr:row>788</xdr:row>
      <xdr:rowOff>238125</xdr:rowOff>
    </xdr:from>
    <xdr:to>
      <xdr:col>24</xdr:col>
      <xdr:colOff>180524</xdr:colOff>
      <xdr:row>791</xdr:row>
      <xdr:rowOff>287681</xdr:rowOff>
    </xdr:to>
    <xdr:sp macro="" textlink="">
      <xdr:nvSpPr>
        <xdr:cNvPr id="19" name="テキスト ボックス 18"/>
        <xdr:cNvSpPr txBox="1"/>
      </xdr:nvSpPr>
      <xdr:spPr>
        <a:xfrm>
          <a:off x="2155031" y="60043219"/>
          <a:ext cx="2883243" cy="978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rgbClr val="FF0000"/>
              </a:solidFill>
              <a:effectLst/>
              <a:latin typeface="+mn-lt"/>
              <a:ea typeface="+mn-ea"/>
              <a:cs typeface="+mn-cs"/>
            </a:rPr>
            <a:t>精査中</a:t>
          </a:r>
          <a:endParaRPr lang="ja-JP" altLang="ja-JP" sz="1400">
            <a:solidFill>
              <a:srgbClr val="FF0000"/>
            </a:solidFill>
            <a:effectLst/>
          </a:endParaRPr>
        </a:p>
      </xdr:txBody>
    </xdr:sp>
    <xdr:clientData/>
  </xdr:twoCellAnchor>
  <xdr:twoCellAnchor>
    <xdr:from>
      <xdr:col>2</xdr:col>
      <xdr:colOff>130969</xdr:colOff>
      <xdr:row>844</xdr:row>
      <xdr:rowOff>71437</xdr:rowOff>
    </xdr:from>
    <xdr:to>
      <xdr:col>51</xdr:col>
      <xdr:colOff>16089</xdr:colOff>
      <xdr:row>853</xdr:row>
      <xdr:rowOff>130646</xdr:rowOff>
    </xdr:to>
    <xdr:sp macro="" textlink="">
      <xdr:nvSpPr>
        <xdr:cNvPr id="20" name="テキスト ボックス 19"/>
        <xdr:cNvSpPr txBox="1"/>
      </xdr:nvSpPr>
      <xdr:spPr>
        <a:xfrm>
          <a:off x="535782" y="64031812"/>
          <a:ext cx="9898276" cy="34882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rgbClr val="FF0000"/>
              </a:solidFill>
              <a:effectLst/>
              <a:latin typeface="+mn-lt"/>
              <a:ea typeface="+mn-ea"/>
              <a:cs typeface="+mn-cs"/>
            </a:rPr>
            <a:t>精査中</a:t>
          </a:r>
          <a:endParaRPr lang="ja-JP" altLang="ja-JP" sz="1400">
            <a:solidFill>
              <a:srgbClr val="FF0000"/>
            </a:solidFill>
            <a:effectLst/>
          </a:endParaRPr>
        </a:p>
      </xdr:txBody>
    </xdr:sp>
    <xdr:clientData/>
  </xdr:twoCellAnchor>
  <xdr:twoCellAnchor>
    <xdr:from>
      <xdr:col>38</xdr:col>
      <xdr:colOff>47625</xdr:colOff>
      <xdr:row>115</xdr:row>
      <xdr:rowOff>11907</xdr:rowOff>
    </xdr:from>
    <xdr:to>
      <xdr:col>41</xdr:col>
      <xdr:colOff>122603</xdr:colOff>
      <xdr:row>116</xdr:row>
      <xdr:rowOff>23169</xdr:rowOff>
    </xdr:to>
    <xdr:sp macro="" textlink="">
      <xdr:nvSpPr>
        <xdr:cNvPr id="26" name="テキスト ボックス 25"/>
        <xdr:cNvSpPr txBox="1"/>
      </xdr:nvSpPr>
      <xdr:spPr>
        <a:xfrm>
          <a:off x="7739063" y="14263688"/>
          <a:ext cx="682196" cy="308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33338</xdr:colOff>
      <xdr:row>116</xdr:row>
      <xdr:rowOff>188118</xdr:rowOff>
    </xdr:from>
    <xdr:to>
      <xdr:col>41</xdr:col>
      <xdr:colOff>108316</xdr:colOff>
      <xdr:row>116</xdr:row>
      <xdr:rowOff>497037</xdr:rowOff>
    </xdr:to>
    <xdr:sp macro="" textlink="">
      <xdr:nvSpPr>
        <xdr:cNvPr id="27" name="テキスト ボックス 26"/>
        <xdr:cNvSpPr txBox="1"/>
      </xdr:nvSpPr>
      <xdr:spPr>
        <a:xfrm>
          <a:off x="7724776" y="14737556"/>
          <a:ext cx="682196" cy="308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47625</xdr:colOff>
      <xdr:row>708</xdr:row>
      <xdr:rowOff>0</xdr:rowOff>
    </xdr:from>
    <xdr:to>
      <xdr:col>49</xdr:col>
      <xdr:colOff>285750</xdr:colOff>
      <xdr:row>708</xdr:row>
      <xdr:rowOff>308919</xdr:rowOff>
    </xdr:to>
    <xdr:sp macro="" textlink="">
      <xdr:nvSpPr>
        <xdr:cNvPr id="22" name="テキスト ボックス 21"/>
        <xdr:cNvSpPr txBox="1"/>
      </xdr:nvSpPr>
      <xdr:spPr>
        <a:xfrm>
          <a:off x="5917406" y="25003125"/>
          <a:ext cx="4286250" cy="308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40822</xdr:colOff>
      <xdr:row>711</xdr:row>
      <xdr:rowOff>27213</xdr:rowOff>
    </xdr:from>
    <xdr:to>
      <xdr:col>49</xdr:col>
      <xdr:colOff>278947</xdr:colOff>
      <xdr:row>711</xdr:row>
      <xdr:rowOff>336132</xdr:rowOff>
    </xdr:to>
    <xdr:sp macro="" textlink="">
      <xdr:nvSpPr>
        <xdr:cNvPr id="23" name="テキスト ボックス 22"/>
        <xdr:cNvSpPr txBox="1"/>
      </xdr:nvSpPr>
      <xdr:spPr>
        <a:xfrm>
          <a:off x="5959929" y="30479999"/>
          <a:ext cx="4320268" cy="30891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7</xdr:col>
      <xdr:colOff>40821</xdr:colOff>
      <xdr:row>725</xdr:row>
      <xdr:rowOff>340178</xdr:rowOff>
    </xdr:from>
    <xdr:to>
      <xdr:col>21</xdr:col>
      <xdr:colOff>66564</xdr:colOff>
      <xdr:row>726</xdr:row>
      <xdr:rowOff>461171</xdr:rowOff>
    </xdr:to>
    <xdr:sp macro="" textlink="">
      <xdr:nvSpPr>
        <xdr:cNvPr id="24" name="テキスト ボックス 23"/>
        <xdr:cNvSpPr txBox="1"/>
      </xdr:nvSpPr>
      <xdr:spPr>
        <a:xfrm>
          <a:off x="1469571" y="34249178"/>
          <a:ext cx="2883243" cy="978243"/>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68036</xdr:colOff>
      <xdr:row>31</xdr:row>
      <xdr:rowOff>122465</xdr:rowOff>
    </xdr:from>
    <xdr:to>
      <xdr:col>42</xdr:col>
      <xdr:colOff>62520</xdr:colOff>
      <xdr:row>31</xdr:row>
      <xdr:rowOff>379897</xdr:rowOff>
    </xdr:to>
    <xdr:sp macro="" textlink="">
      <xdr:nvSpPr>
        <xdr:cNvPr id="25" name="テキスト ボックス 24"/>
        <xdr:cNvSpPr txBox="1"/>
      </xdr:nvSpPr>
      <xdr:spPr>
        <a:xfrm>
          <a:off x="7824107" y="11715751"/>
          <a:ext cx="810913" cy="25743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89</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P)</a:t>
          </a:r>
          <a:endPar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95250</xdr:colOff>
      <xdr:row>99</xdr:row>
      <xdr:rowOff>367393</xdr:rowOff>
    </xdr:from>
    <xdr:to>
      <xdr:col>42</xdr:col>
      <xdr:colOff>89734</xdr:colOff>
      <xdr:row>100</xdr:row>
      <xdr:rowOff>230218</xdr:rowOff>
    </xdr:to>
    <xdr:sp macro="" textlink="">
      <xdr:nvSpPr>
        <xdr:cNvPr id="30" name="テキスト ボックス 29"/>
        <xdr:cNvSpPr txBox="1"/>
      </xdr:nvSpPr>
      <xdr:spPr>
        <a:xfrm>
          <a:off x="7851321" y="13865679"/>
          <a:ext cx="810913" cy="25743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9,457</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P)</a:t>
          </a:r>
          <a:endPar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324</v>
      </c>
      <c r="AJ2" s="937" t="s">
        <v>675</v>
      </c>
      <c r="AK2" s="937"/>
      <c r="AL2" s="937"/>
      <c r="AM2" s="937"/>
      <c r="AN2" s="83" t="s">
        <v>324</v>
      </c>
      <c r="AO2" s="937">
        <v>20</v>
      </c>
      <c r="AP2" s="937"/>
      <c r="AQ2" s="937"/>
      <c r="AR2" s="84" t="s">
        <v>627</v>
      </c>
      <c r="AS2" s="943">
        <v>669</v>
      </c>
      <c r="AT2" s="943"/>
      <c r="AU2" s="943"/>
      <c r="AV2" s="83" t="str">
        <f>IF(AW2="","","-")</f>
        <v/>
      </c>
      <c r="AW2" s="903"/>
      <c r="AX2" s="903"/>
    </row>
    <row r="3" spans="1:50" ht="21" customHeight="1" thickBot="1" x14ac:dyDescent="0.2">
      <c r="A3" s="857" t="s">
        <v>620</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628</v>
      </c>
      <c r="AK3" s="859"/>
      <c r="AL3" s="859"/>
      <c r="AM3" s="859"/>
      <c r="AN3" s="859"/>
      <c r="AO3" s="859"/>
      <c r="AP3" s="859"/>
      <c r="AQ3" s="859"/>
      <c r="AR3" s="859"/>
      <c r="AS3" s="859"/>
      <c r="AT3" s="859"/>
      <c r="AU3" s="859"/>
      <c r="AV3" s="859"/>
      <c r="AW3" s="859"/>
      <c r="AX3" s="24" t="s">
        <v>64</v>
      </c>
    </row>
    <row r="4" spans="1:50" ht="24.75" customHeight="1" x14ac:dyDescent="0.15">
      <c r="A4" s="695" t="s">
        <v>25</v>
      </c>
      <c r="B4" s="696"/>
      <c r="C4" s="696"/>
      <c r="D4" s="696"/>
      <c r="E4" s="696"/>
      <c r="F4" s="696"/>
      <c r="G4" s="673" t="s">
        <v>676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629</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9" t="s">
        <v>630</v>
      </c>
      <c r="H5" s="830"/>
      <c r="I5" s="830"/>
      <c r="J5" s="830"/>
      <c r="K5" s="830"/>
      <c r="L5" s="830"/>
      <c r="M5" s="831" t="s">
        <v>65</v>
      </c>
      <c r="N5" s="832"/>
      <c r="O5" s="832"/>
      <c r="P5" s="832"/>
      <c r="Q5" s="832"/>
      <c r="R5" s="833"/>
      <c r="S5" s="834" t="s">
        <v>631</v>
      </c>
      <c r="T5" s="830"/>
      <c r="U5" s="830"/>
      <c r="V5" s="830"/>
      <c r="W5" s="830"/>
      <c r="X5" s="835"/>
      <c r="Y5" s="689" t="s">
        <v>3</v>
      </c>
      <c r="Z5" s="531"/>
      <c r="AA5" s="531"/>
      <c r="AB5" s="531"/>
      <c r="AC5" s="531"/>
      <c r="AD5" s="532"/>
      <c r="AE5" s="690" t="s">
        <v>674</v>
      </c>
      <c r="AF5" s="690"/>
      <c r="AG5" s="690"/>
      <c r="AH5" s="690"/>
      <c r="AI5" s="690"/>
      <c r="AJ5" s="690"/>
      <c r="AK5" s="690"/>
      <c r="AL5" s="690"/>
      <c r="AM5" s="690"/>
      <c r="AN5" s="690"/>
      <c r="AO5" s="690"/>
      <c r="AP5" s="691"/>
      <c r="AQ5" s="692" t="s">
        <v>673</v>
      </c>
      <c r="AR5" s="693"/>
      <c r="AS5" s="693"/>
      <c r="AT5" s="693"/>
      <c r="AU5" s="693"/>
      <c r="AV5" s="693"/>
      <c r="AW5" s="693"/>
      <c r="AX5" s="694"/>
    </row>
    <row r="6" spans="1:50" ht="39" customHeight="1" x14ac:dyDescent="0.15">
      <c r="A6" s="697" t="s">
        <v>4</v>
      </c>
      <c r="B6" s="698"/>
      <c r="C6" s="698"/>
      <c r="D6" s="698"/>
      <c r="E6" s="698"/>
      <c r="F6" s="698"/>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632</v>
      </c>
      <c r="H7" s="487"/>
      <c r="I7" s="487"/>
      <c r="J7" s="487"/>
      <c r="K7" s="487"/>
      <c r="L7" s="487"/>
      <c r="M7" s="487"/>
      <c r="N7" s="487"/>
      <c r="O7" s="487"/>
      <c r="P7" s="487"/>
      <c r="Q7" s="487"/>
      <c r="R7" s="487"/>
      <c r="S7" s="487"/>
      <c r="T7" s="487"/>
      <c r="U7" s="487"/>
      <c r="V7" s="487"/>
      <c r="W7" s="487"/>
      <c r="X7" s="488"/>
      <c r="Y7" s="915" t="s">
        <v>307</v>
      </c>
      <c r="Z7" s="428"/>
      <c r="AA7" s="428"/>
      <c r="AB7" s="428"/>
      <c r="AC7" s="428"/>
      <c r="AD7" s="916"/>
      <c r="AE7" s="904" t="s">
        <v>633</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3" t="s">
        <v>208</v>
      </c>
      <c r="B8" s="484"/>
      <c r="C8" s="484"/>
      <c r="D8" s="484"/>
      <c r="E8" s="484"/>
      <c r="F8" s="485"/>
      <c r="G8" s="938" t="str">
        <f>入力規則等!A27</f>
        <v>障害者施策</v>
      </c>
      <c r="H8" s="711"/>
      <c r="I8" s="711"/>
      <c r="J8" s="711"/>
      <c r="K8" s="711"/>
      <c r="L8" s="711"/>
      <c r="M8" s="711"/>
      <c r="N8" s="711"/>
      <c r="O8" s="711"/>
      <c r="P8" s="711"/>
      <c r="Q8" s="711"/>
      <c r="R8" s="711"/>
      <c r="S8" s="711"/>
      <c r="T8" s="711"/>
      <c r="U8" s="711"/>
      <c r="V8" s="711"/>
      <c r="W8" s="711"/>
      <c r="X8" s="939"/>
      <c r="Y8" s="836" t="s">
        <v>209</v>
      </c>
      <c r="Z8" s="837"/>
      <c r="AA8" s="837"/>
      <c r="AB8" s="837"/>
      <c r="AC8" s="837"/>
      <c r="AD8" s="838"/>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9" t="s">
        <v>23</v>
      </c>
      <c r="B9" s="840"/>
      <c r="C9" s="840"/>
      <c r="D9" s="840"/>
      <c r="E9" s="840"/>
      <c r="F9" s="840"/>
      <c r="G9" s="841" t="s">
        <v>634</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9" t="s">
        <v>29</v>
      </c>
      <c r="B10" s="650"/>
      <c r="C10" s="650"/>
      <c r="D10" s="650"/>
      <c r="E10" s="650"/>
      <c r="F10" s="650"/>
      <c r="G10" s="745" t="s">
        <v>635</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49" t="s">
        <v>5</v>
      </c>
      <c r="B11" s="650"/>
      <c r="C11" s="650"/>
      <c r="D11" s="650"/>
      <c r="E11" s="650"/>
      <c r="F11" s="65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6" t="s">
        <v>24</v>
      </c>
      <c r="B12" s="957"/>
      <c r="C12" s="957"/>
      <c r="D12" s="957"/>
      <c r="E12" s="957"/>
      <c r="F12" s="958"/>
      <c r="G12" s="751"/>
      <c r="H12" s="752"/>
      <c r="I12" s="752"/>
      <c r="J12" s="752"/>
      <c r="K12" s="752"/>
      <c r="L12" s="752"/>
      <c r="M12" s="752"/>
      <c r="N12" s="752"/>
      <c r="O12" s="752"/>
      <c r="P12" s="435" t="s">
        <v>308</v>
      </c>
      <c r="Q12" s="430"/>
      <c r="R12" s="430"/>
      <c r="S12" s="430"/>
      <c r="T12" s="430"/>
      <c r="U12" s="430"/>
      <c r="V12" s="431"/>
      <c r="W12" s="435" t="s">
        <v>330</v>
      </c>
      <c r="X12" s="430"/>
      <c r="Y12" s="430"/>
      <c r="Z12" s="430"/>
      <c r="AA12" s="430"/>
      <c r="AB12" s="430"/>
      <c r="AC12" s="431"/>
      <c r="AD12" s="435" t="s">
        <v>617</v>
      </c>
      <c r="AE12" s="430"/>
      <c r="AF12" s="430"/>
      <c r="AG12" s="430"/>
      <c r="AH12" s="430"/>
      <c r="AI12" s="430"/>
      <c r="AJ12" s="431"/>
      <c r="AK12" s="435" t="s">
        <v>621</v>
      </c>
      <c r="AL12" s="430"/>
      <c r="AM12" s="430"/>
      <c r="AN12" s="430"/>
      <c r="AO12" s="430"/>
      <c r="AP12" s="430"/>
      <c r="AQ12" s="431"/>
      <c r="AR12" s="435" t="s">
        <v>622</v>
      </c>
      <c r="AS12" s="430"/>
      <c r="AT12" s="430"/>
      <c r="AU12" s="430"/>
      <c r="AV12" s="430"/>
      <c r="AW12" s="430"/>
      <c r="AX12" s="713"/>
    </row>
    <row r="13" spans="1:50" ht="21" customHeight="1" x14ac:dyDescent="0.15">
      <c r="A13" s="603"/>
      <c r="B13" s="604"/>
      <c r="C13" s="604"/>
      <c r="D13" s="604"/>
      <c r="E13" s="604"/>
      <c r="F13" s="605"/>
      <c r="G13" s="714" t="s">
        <v>6</v>
      </c>
      <c r="H13" s="715"/>
      <c r="I13" s="755" t="s">
        <v>7</v>
      </c>
      <c r="J13" s="756"/>
      <c r="K13" s="756"/>
      <c r="L13" s="756"/>
      <c r="M13" s="756"/>
      <c r="N13" s="756"/>
      <c r="O13" s="757"/>
      <c r="P13" s="646" t="s">
        <v>632</v>
      </c>
      <c r="Q13" s="647"/>
      <c r="R13" s="647"/>
      <c r="S13" s="647"/>
      <c r="T13" s="647"/>
      <c r="U13" s="647"/>
      <c r="V13" s="648"/>
      <c r="W13" s="646">
        <v>151</v>
      </c>
      <c r="X13" s="647"/>
      <c r="Y13" s="647"/>
      <c r="Z13" s="647"/>
      <c r="AA13" s="647"/>
      <c r="AB13" s="647"/>
      <c r="AC13" s="648"/>
      <c r="AD13" s="646">
        <v>412</v>
      </c>
      <c r="AE13" s="647"/>
      <c r="AF13" s="647"/>
      <c r="AG13" s="647"/>
      <c r="AH13" s="647"/>
      <c r="AI13" s="647"/>
      <c r="AJ13" s="648"/>
      <c r="AK13" s="646">
        <v>324</v>
      </c>
      <c r="AL13" s="647"/>
      <c r="AM13" s="647"/>
      <c r="AN13" s="647"/>
      <c r="AO13" s="647"/>
      <c r="AP13" s="647"/>
      <c r="AQ13" s="648"/>
      <c r="AR13" s="912"/>
      <c r="AS13" s="913"/>
      <c r="AT13" s="913"/>
      <c r="AU13" s="913"/>
      <c r="AV13" s="913"/>
      <c r="AW13" s="913"/>
      <c r="AX13" s="914"/>
    </row>
    <row r="14" spans="1:50" ht="21" customHeight="1" x14ac:dyDescent="0.15">
      <c r="A14" s="603"/>
      <c r="B14" s="604"/>
      <c r="C14" s="604"/>
      <c r="D14" s="604"/>
      <c r="E14" s="604"/>
      <c r="F14" s="605"/>
      <c r="G14" s="716"/>
      <c r="H14" s="717"/>
      <c r="I14" s="702" t="s">
        <v>8</v>
      </c>
      <c r="J14" s="753"/>
      <c r="K14" s="753"/>
      <c r="L14" s="753"/>
      <c r="M14" s="753"/>
      <c r="N14" s="753"/>
      <c r="O14" s="754"/>
      <c r="P14" s="646" t="s">
        <v>632</v>
      </c>
      <c r="Q14" s="647"/>
      <c r="R14" s="647"/>
      <c r="S14" s="647"/>
      <c r="T14" s="647"/>
      <c r="U14" s="647"/>
      <c r="V14" s="648"/>
      <c r="W14" s="646">
        <v>0</v>
      </c>
      <c r="X14" s="647"/>
      <c r="Y14" s="647"/>
      <c r="Z14" s="647"/>
      <c r="AA14" s="647"/>
      <c r="AB14" s="647"/>
      <c r="AC14" s="648"/>
      <c r="AD14" s="646">
        <v>0</v>
      </c>
      <c r="AE14" s="647"/>
      <c r="AF14" s="647"/>
      <c r="AG14" s="647"/>
      <c r="AH14" s="647"/>
      <c r="AI14" s="647"/>
      <c r="AJ14" s="648"/>
      <c r="AK14" s="646">
        <v>0</v>
      </c>
      <c r="AL14" s="647"/>
      <c r="AM14" s="647"/>
      <c r="AN14" s="647"/>
      <c r="AO14" s="647"/>
      <c r="AP14" s="647"/>
      <c r="AQ14" s="648"/>
      <c r="AR14" s="779"/>
      <c r="AS14" s="779"/>
      <c r="AT14" s="779"/>
      <c r="AU14" s="779"/>
      <c r="AV14" s="779"/>
      <c r="AW14" s="779"/>
      <c r="AX14" s="780"/>
    </row>
    <row r="15" spans="1:50" ht="21" customHeight="1" x14ac:dyDescent="0.15">
      <c r="A15" s="603"/>
      <c r="B15" s="604"/>
      <c r="C15" s="604"/>
      <c r="D15" s="604"/>
      <c r="E15" s="604"/>
      <c r="F15" s="605"/>
      <c r="G15" s="716"/>
      <c r="H15" s="717"/>
      <c r="I15" s="702" t="s">
        <v>50</v>
      </c>
      <c r="J15" s="703"/>
      <c r="K15" s="703"/>
      <c r="L15" s="703"/>
      <c r="M15" s="703"/>
      <c r="N15" s="703"/>
      <c r="O15" s="704"/>
      <c r="P15" s="646" t="s">
        <v>632</v>
      </c>
      <c r="Q15" s="647"/>
      <c r="R15" s="647"/>
      <c r="S15" s="647"/>
      <c r="T15" s="647"/>
      <c r="U15" s="647"/>
      <c r="V15" s="648"/>
      <c r="W15" s="646">
        <v>0</v>
      </c>
      <c r="X15" s="647"/>
      <c r="Y15" s="647"/>
      <c r="Z15" s="647"/>
      <c r="AA15" s="647"/>
      <c r="AB15" s="647"/>
      <c r="AC15" s="648"/>
      <c r="AD15" s="646">
        <v>0</v>
      </c>
      <c r="AE15" s="647"/>
      <c r="AF15" s="647"/>
      <c r="AG15" s="647"/>
      <c r="AH15" s="647"/>
      <c r="AI15" s="647"/>
      <c r="AJ15" s="648"/>
      <c r="AK15" s="646">
        <v>0</v>
      </c>
      <c r="AL15" s="647"/>
      <c r="AM15" s="647"/>
      <c r="AN15" s="647"/>
      <c r="AO15" s="647"/>
      <c r="AP15" s="647"/>
      <c r="AQ15" s="648"/>
      <c r="AR15" s="646">
        <v>0</v>
      </c>
      <c r="AS15" s="647"/>
      <c r="AT15" s="647"/>
      <c r="AU15" s="647"/>
      <c r="AV15" s="647"/>
      <c r="AW15" s="647"/>
      <c r="AX15" s="796"/>
    </row>
    <row r="16" spans="1:50" ht="21" customHeight="1" x14ac:dyDescent="0.15">
      <c r="A16" s="603"/>
      <c r="B16" s="604"/>
      <c r="C16" s="604"/>
      <c r="D16" s="604"/>
      <c r="E16" s="604"/>
      <c r="F16" s="605"/>
      <c r="G16" s="716"/>
      <c r="H16" s="717"/>
      <c r="I16" s="702" t="s">
        <v>51</v>
      </c>
      <c r="J16" s="703"/>
      <c r="K16" s="703"/>
      <c r="L16" s="703"/>
      <c r="M16" s="703"/>
      <c r="N16" s="703"/>
      <c r="O16" s="704"/>
      <c r="P16" s="646" t="s">
        <v>632</v>
      </c>
      <c r="Q16" s="647"/>
      <c r="R16" s="647"/>
      <c r="S16" s="647"/>
      <c r="T16" s="647"/>
      <c r="U16" s="647"/>
      <c r="V16" s="648"/>
      <c r="W16" s="646">
        <v>0</v>
      </c>
      <c r="X16" s="647"/>
      <c r="Y16" s="647"/>
      <c r="Z16" s="647"/>
      <c r="AA16" s="647"/>
      <c r="AB16" s="647"/>
      <c r="AC16" s="648"/>
      <c r="AD16" s="646">
        <v>0</v>
      </c>
      <c r="AE16" s="647"/>
      <c r="AF16" s="647"/>
      <c r="AG16" s="647"/>
      <c r="AH16" s="647"/>
      <c r="AI16" s="647"/>
      <c r="AJ16" s="648"/>
      <c r="AK16" s="646">
        <v>0</v>
      </c>
      <c r="AL16" s="647"/>
      <c r="AM16" s="647"/>
      <c r="AN16" s="647"/>
      <c r="AO16" s="647"/>
      <c r="AP16" s="647"/>
      <c r="AQ16" s="648"/>
      <c r="AR16" s="748"/>
      <c r="AS16" s="749"/>
      <c r="AT16" s="749"/>
      <c r="AU16" s="749"/>
      <c r="AV16" s="749"/>
      <c r="AW16" s="749"/>
      <c r="AX16" s="750"/>
    </row>
    <row r="17" spans="1:50" ht="24.75" customHeight="1" x14ac:dyDescent="0.15">
      <c r="A17" s="603"/>
      <c r="B17" s="604"/>
      <c r="C17" s="604"/>
      <c r="D17" s="604"/>
      <c r="E17" s="604"/>
      <c r="F17" s="605"/>
      <c r="G17" s="716"/>
      <c r="H17" s="717"/>
      <c r="I17" s="702" t="s">
        <v>49</v>
      </c>
      <c r="J17" s="753"/>
      <c r="K17" s="753"/>
      <c r="L17" s="753"/>
      <c r="M17" s="753"/>
      <c r="N17" s="753"/>
      <c r="O17" s="754"/>
      <c r="P17" s="646" t="s">
        <v>632</v>
      </c>
      <c r="Q17" s="647"/>
      <c r="R17" s="647"/>
      <c r="S17" s="647"/>
      <c r="T17" s="647"/>
      <c r="U17" s="647"/>
      <c r="V17" s="648"/>
      <c r="W17" s="646">
        <v>0</v>
      </c>
      <c r="X17" s="647"/>
      <c r="Y17" s="647"/>
      <c r="Z17" s="647"/>
      <c r="AA17" s="647"/>
      <c r="AB17" s="647"/>
      <c r="AC17" s="648"/>
      <c r="AD17" s="646">
        <v>0</v>
      </c>
      <c r="AE17" s="647"/>
      <c r="AF17" s="647"/>
      <c r="AG17" s="647"/>
      <c r="AH17" s="647"/>
      <c r="AI17" s="647"/>
      <c r="AJ17" s="648"/>
      <c r="AK17" s="646">
        <v>0</v>
      </c>
      <c r="AL17" s="647"/>
      <c r="AM17" s="647"/>
      <c r="AN17" s="647"/>
      <c r="AO17" s="647"/>
      <c r="AP17" s="647"/>
      <c r="AQ17" s="648"/>
      <c r="AR17" s="910"/>
      <c r="AS17" s="910"/>
      <c r="AT17" s="910"/>
      <c r="AU17" s="910"/>
      <c r="AV17" s="910"/>
      <c r="AW17" s="910"/>
      <c r="AX17" s="911"/>
    </row>
    <row r="18" spans="1:50" ht="24.75" customHeight="1" x14ac:dyDescent="0.15">
      <c r="A18" s="603"/>
      <c r="B18" s="604"/>
      <c r="C18" s="604"/>
      <c r="D18" s="604"/>
      <c r="E18" s="604"/>
      <c r="F18" s="605"/>
      <c r="G18" s="718"/>
      <c r="H18" s="719"/>
      <c r="I18" s="707" t="s">
        <v>20</v>
      </c>
      <c r="J18" s="708"/>
      <c r="K18" s="708"/>
      <c r="L18" s="708"/>
      <c r="M18" s="708"/>
      <c r="N18" s="708"/>
      <c r="O18" s="709"/>
      <c r="P18" s="868">
        <f>SUM(P13:V17)</f>
        <v>0</v>
      </c>
      <c r="Q18" s="869"/>
      <c r="R18" s="869"/>
      <c r="S18" s="869"/>
      <c r="T18" s="869"/>
      <c r="U18" s="869"/>
      <c r="V18" s="870"/>
      <c r="W18" s="868">
        <f>SUM(W13:AC17)</f>
        <v>151</v>
      </c>
      <c r="X18" s="869"/>
      <c r="Y18" s="869"/>
      <c r="Z18" s="869"/>
      <c r="AA18" s="869"/>
      <c r="AB18" s="869"/>
      <c r="AC18" s="870"/>
      <c r="AD18" s="868">
        <f>SUM(AD13:AJ17)</f>
        <v>412</v>
      </c>
      <c r="AE18" s="869"/>
      <c r="AF18" s="869"/>
      <c r="AG18" s="869"/>
      <c r="AH18" s="869"/>
      <c r="AI18" s="869"/>
      <c r="AJ18" s="870"/>
      <c r="AK18" s="868">
        <f>SUM(AK13:AQ17)</f>
        <v>324</v>
      </c>
      <c r="AL18" s="869"/>
      <c r="AM18" s="869"/>
      <c r="AN18" s="869"/>
      <c r="AO18" s="869"/>
      <c r="AP18" s="869"/>
      <c r="AQ18" s="870"/>
      <c r="AR18" s="868">
        <f>SUM(AR13:AX17)</f>
        <v>0</v>
      </c>
      <c r="AS18" s="869"/>
      <c r="AT18" s="869"/>
      <c r="AU18" s="869"/>
      <c r="AV18" s="869"/>
      <c r="AW18" s="869"/>
      <c r="AX18" s="871"/>
    </row>
    <row r="19" spans="1:50" ht="24.75" customHeight="1" x14ac:dyDescent="0.15">
      <c r="A19" s="603"/>
      <c r="B19" s="604"/>
      <c r="C19" s="604"/>
      <c r="D19" s="604"/>
      <c r="E19" s="604"/>
      <c r="F19" s="605"/>
      <c r="G19" s="866" t="s">
        <v>9</v>
      </c>
      <c r="H19" s="867"/>
      <c r="I19" s="867"/>
      <c r="J19" s="867"/>
      <c r="K19" s="867"/>
      <c r="L19" s="867"/>
      <c r="M19" s="867"/>
      <c r="N19" s="867"/>
      <c r="O19" s="867"/>
      <c r="P19" s="646">
        <v>0</v>
      </c>
      <c r="Q19" s="647"/>
      <c r="R19" s="647"/>
      <c r="S19" s="647"/>
      <c r="T19" s="647"/>
      <c r="U19" s="647"/>
      <c r="V19" s="648"/>
      <c r="W19" s="646">
        <v>117</v>
      </c>
      <c r="X19" s="647"/>
      <c r="Y19" s="647"/>
      <c r="Z19" s="647"/>
      <c r="AA19" s="647"/>
      <c r="AB19" s="647"/>
      <c r="AC19" s="648"/>
      <c r="AD19" s="646"/>
      <c r="AE19" s="647"/>
      <c r="AF19" s="647"/>
      <c r="AG19" s="647"/>
      <c r="AH19" s="647"/>
      <c r="AI19" s="647"/>
      <c r="AJ19" s="648"/>
      <c r="AK19" s="310"/>
      <c r="AL19" s="310"/>
      <c r="AM19" s="310"/>
      <c r="AN19" s="310"/>
      <c r="AO19" s="310"/>
      <c r="AP19" s="310"/>
      <c r="AQ19" s="310"/>
      <c r="AR19" s="310"/>
      <c r="AS19" s="310"/>
      <c r="AT19" s="310"/>
      <c r="AU19" s="310"/>
      <c r="AV19" s="310"/>
      <c r="AW19" s="310"/>
      <c r="AX19" s="312"/>
    </row>
    <row r="20" spans="1:50" ht="24.75" customHeight="1" x14ac:dyDescent="0.15">
      <c r="A20" s="603"/>
      <c r="B20" s="604"/>
      <c r="C20" s="604"/>
      <c r="D20" s="604"/>
      <c r="E20" s="604"/>
      <c r="F20" s="605"/>
      <c r="G20" s="866" t="s">
        <v>10</v>
      </c>
      <c r="H20" s="867"/>
      <c r="I20" s="867"/>
      <c r="J20" s="867"/>
      <c r="K20" s="867"/>
      <c r="L20" s="867"/>
      <c r="M20" s="867"/>
      <c r="N20" s="867"/>
      <c r="O20" s="867"/>
      <c r="P20" s="302" t="str">
        <f>IF(P18=0, "-", SUM(P19)/P18)</f>
        <v>-</v>
      </c>
      <c r="Q20" s="302"/>
      <c r="R20" s="302"/>
      <c r="S20" s="302"/>
      <c r="T20" s="302"/>
      <c r="U20" s="302"/>
      <c r="V20" s="302"/>
      <c r="W20" s="302">
        <f t="shared" ref="W20" si="0">IF(W18=0, "-", SUM(W19)/W18)</f>
        <v>0.77483443708609268</v>
      </c>
      <c r="X20" s="302"/>
      <c r="Y20" s="302"/>
      <c r="Z20" s="302"/>
      <c r="AA20" s="302"/>
      <c r="AB20" s="302"/>
      <c r="AC20" s="302"/>
      <c r="AD20" s="302">
        <f t="shared" ref="AD20" si="1">IF(AD18=0, "-", SUM(AD19)/AD18)</f>
        <v>0</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9"/>
      <c r="B21" s="840"/>
      <c r="C21" s="840"/>
      <c r="D21" s="840"/>
      <c r="E21" s="840"/>
      <c r="F21" s="959"/>
      <c r="G21" s="300" t="s">
        <v>274</v>
      </c>
      <c r="H21" s="301"/>
      <c r="I21" s="301"/>
      <c r="J21" s="301"/>
      <c r="K21" s="301"/>
      <c r="L21" s="301"/>
      <c r="M21" s="301"/>
      <c r="N21" s="301"/>
      <c r="O21" s="301"/>
      <c r="P21" s="302" t="str">
        <f>IF(P19=0, "-", SUM(P19)/SUM(P13,P14))</f>
        <v>-</v>
      </c>
      <c r="Q21" s="302"/>
      <c r="R21" s="302"/>
      <c r="S21" s="302"/>
      <c r="T21" s="302"/>
      <c r="U21" s="302"/>
      <c r="V21" s="302"/>
      <c r="W21" s="302">
        <f t="shared" ref="W21" si="2">IF(W19=0, "-", SUM(W19)/SUM(W13,W14))</f>
        <v>0.77483443708609268</v>
      </c>
      <c r="X21" s="302"/>
      <c r="Y21" s="302"/>
      <c r="Z21" s="302"/>
      <c r="AA21" s="302"/>
      <c r="AB21" s="302"/>
      <c r="AC21" s="302"/>
      <c r="AD21" s="302" t="str">
        <f t="shared" ref="AD21" si="3">IF(AD19=0, "-", SUM(AD19)/SUM(AD13,AD14))</f>
        <v>-</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65" t="s">
        <v>625</v>
      </c>
      <c r="B22" s="966"/>
      <c r="C22" s="966"/>
      <c r="D22" s="966"/>
      <c r="E22" s="966"/>
      <c r="F22" s="967"/>
      <c r="G22" s="961" t="s">
        <v>254</v>
      </c>
      <c r="H22" s="208"/>
      <c r="I22" s="208"/>
      <c r="J22" s="208"/>
      <c r="K22" s="208"/>
      <c r="L22" s="208"/>
      <c r="M22" s="208"/>
      <c r="N22" s="208"/>
      <c r="O22" s="209"/>
      <c r="P22" s="926" t="s">
        <v>623</v>
      </c>
      <c r="Q22" s="208"/>
      <c r="R22" s="208"/>
      <c r="S22" s="208"/>
      <c r="T22" s="208"/>
      <c r="U22" s="208"/>
      <c r="V22" s="209"/>
      <c r="W22" s="926" t="s">
        <v>624</v>
      </c>
      <c r="X22" s="208"/>
      <c r="Y22" s="208"/>
      <c r="Z22" s="208"/>
      <c r="AA22" s="208"/>
      <c r="AB22" s="208"/>
      <c r="AC22" s="209"/>
      <c r="AD22" s="926" t="s">
        <v>253</v>
      </c>
      <c r="AE22" s="208"/>
      <c r="AF22" s="208"/>
      <c r="AG22" s="208"/>
      <c r="AH22" s="208"/>
      <c r="AI22" s="208"/>
      <c r="AJ22" s="208"/>
      <c r="AK22" s="208"/>
      <c r="AL22" s="208"/>
      <c r="AM22" s="208"/>
      <c r="AN22" s="208"/>
      <c r="AO22" s="208"/>
      <c r="AP22" s="208"/>
      <c r="AQ22" s="208"/>
      <c r="AR22" s="208"/>
      <c r="AS22" s="208"/>
      <c r="AT22" s="208"/>
      <c r="AU22" s="208"/>
      <c r="AV22" s="208"/>
      <c r="AW22" s="208"/>
      <c r="AX22" s="974"/>
    </row>
    <row r="23" spans="1:50" ht="25.5" customHeight="1" x14ac:dyDescent="0.15">
      <c r="A23" s="968"/>
      <c r="B23" s="969"/>
      <c r="C23" s="969"/>
      <c r="D23" s="969"/>
      <c r="E23" s="969"/>
      <c r="F23" s="970"/>
      <c r="G23" s="962" t="s">
        <v>636</v>
      </c>
      <c r="H23" s="963"/>
      <c r="I23" s="963"/>
      <c r="J23" s="963"/>
      <c r="K23" s="963"/>
      <c r="L23" s="963"/>
      <c r="M23" s="963"/>
      <c r="N23" s="963"/>
      <c r="O23" s="964"/>
      <c r="P23" s="912">
        <v>238</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637</v>
      </c>
      <c r="H24" s="929"/>
      <c r="I24" s="929"/>
      <c r="J24" s="929"/>
      <c r="K24" s="929"/>
      <c r="L24" s="929"/>
      <c r="M24" s="929"/>
      <c r="N24" s="929"/>
      <c r="O24" s="930"/>
      <c r="P24" s="646">
        <v>70</v>
      </c>
      <c r="Q24" s="647"/>
      <c r="R24" s="647"/>
      <c r="S24" s="647"/>
      <c r="T24" s="647"/>
      <c r="U24" s="647"/>
      <c r="V24" s="648"/>
      <c r="W24" s="646"/>
      <c r="X24" s="647"/>
      <c r="Y24" s="647"/>
      <c r="Z24" s="647"/>
      <c r="AA24" s="647"/>
      <c r="AB24" s="647"/>
      <c r="AC24" s="64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638</v>
      </c>
      <c r="H25" s="929"/>
      <c r="I25" s="929"/>
      <c r="J25" s="929"/>
      <c r="K25" s="929"/>
      <c r="L25" s="929"/>
      <c r="M25" s="929"/>
      <c r="N25" s="929"/>
      <c r="O25" s="930"/>
      <c r="P25" s="646">
        <v>12</v>
      </c>
      <c r="Q25" s="647"/>
      <c r="R25" s="647"/>
      <c r="S25" s="647"/>
      <c r="T25" s="647"/>
      <c r="U25" s="647"/>
      <c r="V25" s="648"/>
      <c r="W25" s="646"/>
      <c r="X25" s="647"/>
      <c r="Y25" s="647"/>
      <c r="Z25" s="647"/>
      <c r="AA25" s="647"/>
      <c r="AB25" s="647"/>
      <c r="AC25" s="64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639</v>
      </c>
      <c r="H26" s="929"/>
      <c r="I26" s="929"/>
      <c r="J26" s="929"/>
      <c r="K26" s="929"/>
      <c r="L26" s="929"/>
      <c r="M26" s="929"/>
      <c r="N26" s="929"/>
      <c r="O26" s="930"/>
      <c r="P26" s="646">
        <v>3</v>
      </c>
      <c r="Q26" s="647"/>
      <c r="R26" s="647"/>
      <c r="S26" s="647"/>
      <c r="T26" s="647"/>
      <c r="U26" s="647"/>
      <c r="V26" s="648"/>
      <c r="W26" s="646"/>
      <c r="X26" s="647"/>
      <c r="Y26" s="647"/>
      <c r="Z26" s="647"/>
      <c r="AA26" s="647"/>
      <c r="AB26" s="647"/>
      <c r="AC26" s="64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640</v>
      </c>
      <c r="H27" s="929"/>
      <c r="I27" s="929"/>
      <c r="J27" s="929"/>
      <c r="K27" s="929"/>
      <c r="L27" s="929"/>
      <c r="M27" s="929"/>
      <c r="N27" s="929"/>
      <c r="O27" s="930"/>
      <c r="P27" s="646">
        <v>0</v>
      </c>
      <c r="Q27" s="647"/>
      <c r="R27" s="647"/>
      <c r="S27" s="647"/>
      <c r="T27" s="647"/>
      <c r="U27" s="647"/>
      <c r="V27" s="648"/>
      <c r="W27" s="646"/>
      <c r="X27" s="647"/>
      <c r="Y27" s="647"/>
      <c r="Z27" s="647"/>
      <c r="AA27" s="647"/>
      <c r="AB27" s="647"/>
      <c r="AC27" s="64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31" t="s">
        <v>258</v>
      </c>
      <c r="H28" s="932"/>
      <c r="I28" s="932"/>
      <c r="J28" s="932"/>
      <c r="K28" s="932"/>
      <c r="L28" s="932"/>
      <c r="M28" s="932"/>
      <c r="N28" s="932"/>
      <c r="O28" s="933"/>
      <c r="P28" s="868">
        <f>P29-SUM(P23:P27)</f>
        <v>1</v>
      </c>
      <c r="Q28" s="869"/>
      <c r="R28" s="869"/>
      <c r="S28" s="869"/>
      <c r="T28" s="869"/>
      <c r="U28" s="869"/>
      <c r="V28" s="870"/>
      <c r="W28" s="868">
        <f>W29-SUM(W23:W27)</f>
        <v>0</v>
      </c>
      <c r="X28" s="869"/>
      <c r="Y28" s="869"/>
      <c r="Z28" s="869"/>
      <c r="AA28" s="869"/>
      <c r="AB28" s="869"/>
      <c r="AC28" s="87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255</v>
      </c>
      <c r="H29" s="935"/>
      <c r="I29" s="935"/>
      <c r="J29" s="935"/>
      <c r="K29" s="935"/>
      <c r="L29" s="935"/>
      <c r="M29" s="935"/>
      <c r="N29" s="935"/>
      <c r="O29" s="936"/>
      <c r="P29" s="646">
        <f>AK13</f>
        <v>324</v>
      </c>
      <c r="Q29" s="647"/>
      <c r="R29" s="647"/>
      <c r="S29" s="647"/>
      <c r="T29" s="647"/>
      <c r="U29" s="647"/>
      <c r="V29" s="648"/>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1" t="s">
        <v>270</v>
      </c>
      <c r="B30" s="852"/>
      <c r="C30" s="852"/>
      <c r="D30" s="852"/>
      <c r="E30" s="852"/>
      <c r="F30" s="853"/>
      <c r="G30" s="764" t="s">
        <v>145</v>
      </c>
      <c r="H30" s="765"/>
      <c r="I30" s="765"/>
      <c r="J30" s="765"/>
      <c r="K30" s="765"/>
      <c r="L30" s="765"/>
      <c r="M30" s="765"/>
      <c r="N30" s="765"/>
      <c r="O30" s="766"/>
      <c r="P30" s="847" t="s">
        <v>58</v>
      </c>
      <c r="Q30" s="765"/>
      <c r="R30" s="765"/>
      <c r="S30" s="765"/>
      <c r="T30" s="765"/>
      <c r="U30" s="765"/>
      <c r="V30" s="765"/>
      <c r="W30" s="765"/>
      <c r="X30" s="766"/>
      <c r="Y30" s="844"/>
      <c r="Z30" s="845"/>
      <c r="AA30" s="846"/>
      <c r="AB30" s="848" t="s">
        <v>11</v>
      </c>
      <c r="AC30" s="849"/>
      <c r="AD30" s="850"/>
      <c r="AE30" s="848" t="s">
        <v>308</v>
      </c>
      <c r="AF30" s="849"/>
      <c r="AG30" s="849"/>
      <c r="AH30" s="850"/>
      <c r="AI30" s="907" t="s">
        <v>330</v>
      </c>
      <c r="AJ30" s="907"/>
      <c r="AK30" s="907"/>
      <c r="AL30" s="848"/>
      <c r="AM30" s="907" t="s">
        <v>427</v>
      </c>
      <c r="AN30" s="907"/>
      <c r="AO30" s="907"/>
      <c r="AP30" s="848"/>
      <c r="AQ30" s="758" t="s">
        <v>184</v>
      </c>
      <c r="AR30" s="759"/>
      <c r="AS30" s="759"/>
      <c r="AT30" s="760"/>
      <c r="AU30" s="765" t="s">
        <v>133</v>
      </c>
      <c r="AV30" s="765"/>
      <c r="AW30" s="765"/>
      <c r="AX30" s="909"/>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8"/>
      <c r="AJ31" s="908"/>
      <c r="AK31" s="908"/>
      <c r="AL31" s="396"/>
      <c r="AM31" s="908"/>
      <c r="AN31" s="908"/>
      <c r="AO31" s="908"/>
      <c r="AP31" s="396"/>
      <c r="AQ31" s="236" t="s">
        <v>632</v>
      </c>
      <c r="AR31" s="187"/>
      <c r="AS31" s="122" t="s">
        <v>185</v>
      </c>
      <c r="AT31" s="123"/>
      <c r="AU31" s="186">
        <v>3</v>
      </c>
      <c r="AV31" s="186"/>
      <c r="AW31" s="381" t="s">
        <v>175</v>
      </c>
      <c r="AX31" s="382"/>
    </row>
    <row r="32" spans="1:50" ht="33.75" customHeight="1" x14ac:dyDescent="0.15">
      <c r="A32" s="386"/>
      <c r="B32" s="384"/>
      <c r="C32" s="384"/>
      <c r="D32" s="384"/>
      <c r="E32" s="384"/>
      <c r="F32" s="385"/>
      <c r="G32" s="552" t="s">
        <v>654</v>
      </c>
      <c r="H32" s="553"/>
      <c r="I32" s="553"/>
      <c r="J32" s="553"/>
      <c r="K32" s="553"/>
      <c r="L32" s="553"/>
      <c r="M32" s="553"/>
      <c r="N32" s="553"/>
      <c r="O32" s="554"/>
      <c r="P32" s="94" t="s">
        <v>641</v>
      </c>
      <c r="Q32" s="94"/>
      <c r="R32" s="94"/>
      <c r="S32" s="94"/>
      <c r="T32" s="94"/>
      <c r="U32" s="94"/>
      <c r="V32" s="94"/>
      <c r="W32" s="94"/>
      <c r="X32" s="95"/>
      <c r="Y32" s="459" t="s">
        <v>12</v>
      </c>
      <c r="Z32" s="519"/>
      <c r="AA32" s="520"/>
      <c r="AB32" s="449" t="s">
        <v>289</v>
      </c>
      <c r="AC32" s="449"/>
      <c r="AD32" s="449"/>
      <c r="AE32" s="204" t="s">
        <v>632</v>
      </c>
      <c r="AF32" s="205"/>
      <c r="AG32" s="205"/>
      <c r="AH32" s="205"/>
      <c r="AI32" s="204">
        <v>90</v>
      </c>
      <c r="AJ32" s="205"/>
      <c r="AK32" s="205"/>
      <c r="AL32" s="205"/>
      <c r="AM32" s="204"/>
      <c r="AN32" s="205"/>
      <c r="AO32" s="205"/>
      <c r="AP32" s="205"/>
      <c r="AQ32" s="322" t="s">
        <v>632</v>
      </c>
      <c r="AR32" s="194"/>
      <c r="AS32" s="194"/>
      <c r="AT32" s="323"/>
      <c r="AU32" s="205" t="s">
        <v>632</v>
      </c>
      <c r="AV32" s="205"/>
      <c r="AW32" s="205"/>
      <c r="AX32" s="207"/>
    </row>
    <row r="33" spans="1:51" ht="33.75" customHeight="1" x14ac:dyDescent="0.15">
      <c r="A33" s="387"/>
      <c r="B33" s="388"/>
      <c r="C33" s="388"/>
      <c r="D33" s="388"/>
      <c r="E33" s="388"/>
      <c r="F33" s="389"/>
      <c r="G33" s="555"/>
      <c r="H33" s="556"/>
      <c r="I33" s="556"/>
      <c r="J33" s="556"/>
      <c r="K33" s="556"/>
      <c r="L33" s="556"/>
      <c r="M33" s="556"/>
      <c r="N33" s="556"/>
      <c r="O33" s="557"/>
      <c r="P33" s="97"/>
      <c r="Q33" s="97"/>
      <c r="R33" s="97"/>
      <c r="S33" s="97"/>
      <c r="T33" s="97"/>
      <c r="U33" s="97"/>
      <c r="V33" s="97"/>
      <c r="W33" s="97"/>
      <c r="X33" s="98"/>
      <c r="Y33" s="435" t="s">
        <v>53</v>
      </c>
      <c r="Z33" s="430"/>
      <c r="AA33" s="431"/>
      <c r="AB33" s="511" t="s">
        <v>289</v>
      </c>
      <c r="AC33" s="511"/>
      <c r="AD33" s="511"/>
      <c r="AE33" s="204" t="s">
        <v>632</v>
      </c>
      <c r="AF33" s="205"/>
      <c r="AG33" s="205"/>
      <c r="AH33" s="205"/>
      <c r="AI33" s="204">
        <v>90</v>
      </c>
      <c r="AJ33" s="205"/>
      <c r="AK33" s="205"/>
      <c r="AL33" s="205"/>
      <c r="AM33" s="204">
        <v>90</v>
      </c>
      <c r="AN33" s="205"/>
      <c r="AO33" s="205"/>
      <c r="AP33" s="205"/>
      <c r="AQ33" s="322" t="s">
        <v>632</v>
      </c>
      <c r="AR33" s="194"/>
      <c r="AS33" s="194"/>
      <c r="AT33" s="323"/>
      <c r="AU33" s="205">
        <v>90</v>
      </c>
      <c r="AV33" s="205"/>
      <c r="AW33" s="205"/>
      <c r="AX33" s="207"/>
    </row>
    <row r="34" spans="1:51" ht="33.75" customHeight="1" x14ac:dyDescent="0.15">
      <c r="A34" s="386"/>
      <c r="B34" s="384"/>
      <c r="C34" s="384"/>
      <c r="D34" s="384"/>
      <c r="E34" s="384"/>
      <c r="F34" s="385"/>
      <c r="G34" s="558"/>
      <c r="H34" s="559"/>
      <c r="I34" s="559"/>
      <c r="J34" s="559"/>
      <c r="K34" s="559"/>
      <c r="L34" s="559"/>
      <c r="M34" s="559"/>
      <c r="N34" s="559"/>
      <c r="O34" s="560"/>
      <c r="P34" s="100"/>
      <c r="Q34" s="100"/>
      <c r="R34" s="100"/>
      <c r="S34" s="100"/>
      <c r="T34" s="100"/>
      <c r="U34" s="100"/>
      <c r="V34" s="100"/>
      <c r="W34" s="100"/>
      <c r="X34" s="101"/>
      <c r="Y34" s="435" t="s">
        <v>13</v>
      </c>
      <c r="Z34" s="430"/>
      <c r="AA34" s="431"/>
      <c r="AB34" s="544" t="s">
        <v>176</v>
      </c>
      <c r="AC34" s="544"/>
      <c r="AD34" s="544"/>
      <c r="AE34" s="204" t="s">
        <v>632</v>
      </c>
      <c r="AF34" s="205"/>
      <c r="AG34" s="205"/>
      <c r="AH34" s="205"/>
      <c r="AI34" s="204">
        <v>100</v>
      </c>
      <c r="AJ34" s="205"/>
      <c r="AK34" s="205"/>
      <c r="AL34" s="205"/>
      <c r="AM34" s="204">
        <v>100</v>
      </c>
      <c r="AN34" s="205"/>
      <c r="AO34" s="205"/>
      <c r="AP34" s="205"/>
      <c r="AQ34" s="322" t="s">
        <v>632</v>
      </c>
      <c r="AR34" s="194"/>
      <c r="AS34" s="194"/>
      <c r="AT34" s="323"/>
      <c r="AU34" s="205" t="s">
        <v>632</v>
      </c>
      <c r="AV34" s="205"/>
      <c r="AW34" s="205"/>
      <c r="AX34" s="207"/>
    </row>
    <row r="35" spans="1:51" ht="23.25" customHeight="1" x14ac:dyDescent="0.15">
      <c r="A35" s="214" t="s">
        <v>298</v>
      </c>
      <c r="B35" s="215"/>
      <c r="C35" s="215"/>
      <c r="D35" s="215"/>
      <c r="E35" s="215"/>
      <c r="F35" s="216"/>
      <c r="G35" s="220" t="s">
        <v>642</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61" t="s">
        <v>270</v>
      </c>
      <c r="B37" s="762"/>
      <c r="C37" s="762"/>
      <c r="D37" s="762"/>
      <c r="E37" s="762"/>
      <c r="F37" s="763"/>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3" t="s">
        <v>308</v>
      </c>
      <c r="AF37" s="233"/>
      <c r="AG37" s="233"/>
      <c r="AH37" s="233"/>
      <c r="AI37" s="233" t="s">
        <v>330</v>
      </c>
      <c r="AJ37" s="233"/>
      <c r="AK37" s="233"/>
      <c r="AL37" s="233"/>
      <c r="AM37" s="233" t="s">
        <v>427</v>
      </c>
      <c r="AN37" s="233"/>
      <c r="AO37" s="233"/>
      <c r="AP37" s="233"/>
      <c r="AQ37" s="140" t="s">
        <v>184</v>
      </c>
      <c r="AR37" s="141"/>
      <c r="AS37" s="141"/>
      <c r="AT37" s="142"/>
      <c r="AU37" s="400" t="s">
        <v>133</v>
      </c>
      <c r="AV37" s="400"/>
      <c r="AW37" s="400"/>
      <c r="AX37" s="902"/>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3"/>
      <c r="AF38" s="233"/>
      <c r="AG38" s="233"/>
      <c r="AH38" s="233"/>
      <c r="AI38" s="233"/>
      <c r="AJ38" s="233"/>
      <c r="AK38" s="233"/>
      <c r="AL38" s="233"/>
      <c r="AM38" s="233"/>
      <c r="AN38" s="233"/>
      <c r="AO38" s="233"/>
      <c r="AP38" s="233"/>
      <c r="AQ38" s="236"/>
      <c r="AR38" s="187"/>
      <c r="AS38" s="122" t="s">
        <v>185</v>
      </c>
      <c r="AT38" s="123"/>
      <c r="AU38" s="186"/>
      <c r="AV38" s="186"/>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4"/>
      <c r="Q39" s="94"/>
      <c r="R39" s="94"/>
      <c r="S39" s="94"/>
      <c r="T39" s="94"/>
      <c r="U39" s="94"/>
      <c r="V39" s="94"/>
      <c r="W39" s="94"/>
      <c r="X39" s="95"/>
      <c r="Y39" s="459" t="s">
        <v>12</v>
      </c>
      <c r="Z39" s="519"/>
      <c r="AA39" s="520"/>
      <c r="AB39" s="449"/>
      <c r="AC39" s="449"/>
      <c r="AD39" s="449"/>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7"/>
      <c r="Q40" s="97"/>
      <c r="R40" s="97"/>
      <c r="S40" s="97"/>
      <c r="T40" s="97"/>
      <c r="U40" s="97"/>
      <c r="V40" s="97"/>
      <c r="W40" s="97"/>
      <c r="X40" s="98"/>
      <c r="Y40" s="435" t="s">
        <v>53</v>
      </c>
      <c r="Z40" s="430"/>
      <c r="AA40" s="431"/>
      <c r="AB40" s="511"/>
      <c r="AC40" s="511"/>
      <c r="AD40" s="511"/>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100"/>
      <c r="Q41" s="100"/>
      <c r="R41" s="100"/>
      <c r="S41" s="100"/>
      <c r="T41" s="100"/>
      <c r="U41" s="100"/>
      <c r="V41" s="100"/>
      <c r="W41" s="100"/>
      <c r="X41" s="101"/>
      <c r="Y41" s="435" t="s">
        <v>13</v>
      </c>
      <c r="Z41" s="430"/>
      <c r="AA41" s="431"/>
      <c r="AB41" s="544" t="s">
        <v>176</v>
      </c>
      <c r="AC41" s="544"/>
      <c r="AD41" s="544"/>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298</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61" t="s">
        <v>270</v>
      </c>
      <c r="B44" s="762"/>
      <c r="C44" s="762"/>
      <c r="D44" s="762"/>
      <c r="E44" s="762"/>
      <c r="F44" s="763"/>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3" t="s">
        <v>308</v>
      </c>
      <c r="AF44" s="233"/>
      <c r="AG44" s="233"/>
      <c r="AH44" s="233"/>
      <c r="AI44" s="233" t="s">
        <v>330</v>
      </c>
      <c r="AJ44" s="233"/>
      <c r="AK44" s="233"/>
      <c r="AL44" s="233"/>
      <c r="AM44" s="233" t="s">
        <v>427</v>
      </c>
      <c r="AN44" s="233"/>
      <c r="AO44" s="233"/>
      <c r="AP44" s="233"/>
      <c r="AQ44" s="140" t="s">
        <v>184</v>
      </c>
      <c r="AR44" s="141"/>
      <c r="AS44" s="141"/>
      <c r="AT44" s="142"/>
      <c r="AU44" s="400" t="s">
        <v>133</v>
      </c>
      <c r="AV44" s="400"/>
      <c r="AW44" s="400"/>
      <c r="AX44" s="902"/>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3"/>
      <c r="AF45" s="233"/>
      <c r="AG45" s="233"/>
      <c r="AH45" s="233"/>
      <c r="AI45" s="233"/>
      <c r="AJ45" s="233"/>
      <c r="AK45" s="233"/>
      <c r="AL45" s="233"/>
      <c r="AM45" s="233"/>
      <c r="AN45" s="233"/>
      <c r="AO45" s="233"/>
      <c r="AP45" s="233"/>
      <c r="AQ45" s="236"/>
      <c r="AR45" s="187"/>
      <c r="AS45" s="122" t="s">
        <v>185</v>
      </c>
      <c r="AT45" s="123"/>
      <c r="AU45" s="186"/>
      <c r="AV45" s="186"/>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4"/>
      <c r="Q46" s="94"/>
      <c r="R46" s="94"/>
      <c r="S46" s="94"/>
      <c r="T46" s="94"/>
      <c r="U46" s="94"/>
      <c r="V46" s="94"/>
      <c r="W46" s="94"/>
      <c r="X46" s="95"/>
      <c r="Y46" s="459" t="s">
        <v>12</v>
      </c>
      <c r="Z46" s="519"/>
      <c r="AA46" s="520"/>
      <c r="AB46" s="449"/>
      <c r="AC46" s="449"/>
      <c r="AD46" s="449"/>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7"/>
      <c r="Q47" s="97"/>
      <c r="R47" s="97"/>
      <c r="S47" s="97"/>
      <c r="T47" s="97"/>
      <c r="U47" s="97"/>
      <c r="V47" s="97"/>
      <c r="W47" s="97"/>
      <c r="X47" s="98"/>
      <c r="Y47" s="435" t="s">
        <v>53</v>
      </c>
      <c r="Z47" s="430"/>
      <c r="AA47" s="431"/>
      <c r="AB47" s="511"/>
      <c r="AC47" s="511"/>
      <c r="AD47" s="511"/>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100"/>
      <c r="Q48" s="100"/>
      <c r="R48" s="100"/>
      <c r="S48" s="100"/>
      <c r="T48" s="100"/>
      <c r="U48" s="100"/>
      <c r="V48" s="100"/>
      <c r="W48" s="100"/>
      <c r="X48" s="101"/>
      <c r="Y48" s="435" t="s">
        <v>13</v>
      </c>
      <c r="Z48" s="430"/>
      <c r="AA48" s="431"/>
      <c r="AB48" s="544" t="s">
        <v>176</v>
      </c>
      <c r="AC48" s="544"/>
      <c r="AD48" s="544"/>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298</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3" t="s">
        <v>270</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3" t="s">
        <v>308</v>
      </c>
      <c r="AF51" s="233"/>
      <c r="AG51" s="233"/>
      <c r="AH51" s="233"/>
      <c r="AI51" s="233" t="s">
        <v>330</v>
      </c>
      <c r="AJ51" s="233"/>
      <c r="AK51" s="233"/>
      <c r="AL51" s="233"/>
      <c r="AM51" s="233" t="s">
        <v>427</v>
      </c>
      <c r="AN51" s="233"/>
      <c r="AO51" s="233"/>
      <c r="AP51" s="233"/>
      <c r="AQ51" s="140" t="s">
        <v>184</v>
      </c>
      <c r="AR51" s="141"/>
      <c r="AS51" s="141"/>
      <c r="AT51" s="142"/>
      <c r="AU51" s="917" t="s">
        <v>133</v>
      </c>
      <c r="AV51" s="917"/>
      <c r="AW51" s="917"/>
      <c r="AX51" s="918"/>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3"/>
      <c r="AF52" s="233"/>
      <c r="AG52" s="233"/>
      <c r="AH52" s="233"/>
      <c r="AI52" s="233"/>
      <c r="AJ52" s="233"/>
      <c r="AK52" s="233"/>
      <c r="AL52" s="233"/>
      <c r="AM52" s="233"/>
      <c r="AN52" s="233"/>
      <c r="AO52" s="233"/>
      <c r="AP52" s="233"/>
      <c r="AQ52" s="236"/>
      <c r="AR52" s="187"/>
      <c r="AS52" s="122" t="s">
        <v>185</v>
      </c>
      <c r="AT52" s="123"/>
      <c r="AU52" s="186"/>
      <c r="AV52" s="186"/>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4"/>
      <c r="Q53" s="94"/>
      <c r="R53" s="94"/>
      <c r="S53" s="94"/>
      <c r="T53" s="94"/>
      <c r="U53" s="94"/>
      <c r="V53" s="94"/>
      <c r="W53" s="94"/>
      <c r="X53" s="95"/>
      <c r="Y53" s="459" t="s">
        <v>12</v>
      </c>
      <c r="Z53" s="519"/>
      <c r="AA53" s="520"/>
      <c r="AB53" s="449"/>
      <c r="AC53" s="449"/>
      <c r="AD53" s="449"/>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7"/>
      <c r="Q54" s="97"/>
      <c r="R54" s="97"/>
      <c r="S54" s="97"/>
      <c r="T54" s="97"/>
      <c r="U54" s="97"/>
      <c r="V54" s="97"/>
      <c r="W54" s="97"/>
      <c r="X54" s="98"/>
      <c r="Y54" s="435" t="s">
        <v>53</v>
      </c>
      <c r="Z54" s="430"/>
      <c r="AA54" s="431"/>
      <c r="AB54" s="511"/>
      <c r="AC54" s="511"/>
      <c r="AD54" s="511"/>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100"/>
      <c r="Q55" s="100"/>
      <c r="R55" s="100"/>
      <c r="S55" s="100"/>
      <c r="T55" s="100"/>
      <c r="U55" s="100"/>
      <c r="V55" s="100"/>
      <c r="W55" s="100"/>
      <c r="X55" s="101"/>
      <c r="Y55" s="435" t="s">
        <v>13</v>
      </c>
      <c r="Z55" s="430"/>
      <c r="AA55" s="431"/>
      <c r="AB55" s="583" t="s">
        <v>14</v>
      </c>
      <c r="AC55" s="583"/>
      <c r="AD55" s="583"/>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298</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3" t="s">
        <v>270</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3" t="s">
        <v>308</v>
      </c>
      <c r="AF58" s="233"/>
      <c r="AG58" s="233"/>
      <c r="AH58" s="233"/>
      <c r="AI58" s="233" t="s">
        <v>330</v>
      </c>
      <c r="AJ58" s="233"/>
      <c r="AK58" s="233"/>
      <c r="AL58" s="233"/>
      <c r="AM58" s="233" t="s">
        <v>427</v>
      </c>
      <c r="AN58" s="233"/>
      <c r="AO58" s="233"/>
      <c r="AP58" s="233"/>
      <c r="AQ58" s="140" t="s">
        <v>184</v>
      </c>
      <c r="AR58" s="141"/>
      <c r="AS58" s="141"/>
      <c r="AT58" s="142"/>
      <c r="AU58" s="917" t="s">
        <v>133</v>
      </c>
      <c r="AV58" s="917"/>
      <c r="AW58" s="917"/>
      <c r="AX58" s="918"/>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3"/>
      <c r="AF59" s="233"/>
      <c r="AG59" s="233"/>
      <c r="AH59" s="233"/>
      <c r="AI59" s="233"/>
      <c r="AJ59" s="233"/>
      <c r="AK59" s="233"/>
      <c r="AL59" s="233"/>
      <c r="AM59" s="233"/>
      <c r="AN59" s="233"/>
      <c r="AO59" s="233"/>
      <c r="AP59" s="233"/>
      <c r="AQ59" s="236"/>
      <c r="AR59" s="187"/>
      <c r="AS59" s="122" t="s">
        <v>185</v>
      </c>
      <c r="AT59" s="123"/>
      <c r="AU59" s="186"/>
      <c r="AV59" s="186"/>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4"/>
      <c r="Q60" s="94"/>
      <c r="R60" s="94"/>
      <c r="S60" s="94"/>
      <c r="T60" s="94"/>
      <c r="U60" s="94"/>
      <c r="V60" s="94"/>
      <c r="W60" s="94"/>
      <c r="X60" s="95"/>
      <c r="Y60" s="459" t="s">
        <v>12</v>
      </c>
      <c r="Z60" s="519"/>
      <c r="AA60" s="520"/>
      <c r="AB60" s="449"/>
      <c r="AC60" s="449"/>
      <c r="AD60" s="449"/>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7"/>
      <c r="Q61" s="97"/>
      <c r="R61" s="97"/>
      <c r="S61" s="97"/>
      <c r="T61" s="97"/>
      <c r="U61" s="97"/>
      <c r="V61" s="97"/>
      <c r="W61" s="97"/>
      <c r="X61" s="98"/>
      <c r="Y61" s="435" t="s">
        <v>53</v>
      </c>
      <c r="Z61" s="430"/>
      <c r="AA61" s="431"/>
      <c r="AB61" s="511"/>
      <c r="AC61" s="511"/>
      <c r="AD61" s="511"/>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100"/>
      <c r="Q62" s="100"/>
      <c r="R62" s="100"/>
      <c r="S62" s="100"/>
      <c r="T62" s="100"/>
      <c r="U62" s="100"/>
      <c r="V62" s="100"/>
      <c r="W62" s="100"/>
      <c r="X62" s="101"/>
      <c r="Y62" s="435" t="s">
        <v>13</v>
      </c>
      <c r="Z62" s="430"/>
      <c r="AA62" s="431"/>
      <c r="AB62" s="544" t="s">
        <v>14</v>
      </c>
      <c r="AC62" s="544"/>
      <c r="AD62" s="544"/>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298</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70" t="s">
        <v>271</v>
      </c>
      <c r="B65" s="471"/>
      <c r="C65" s="471"/>
      <c r="D65" s="471"/>
      <c r="E65" s="471"/>
      <c r="F65" s="472"/>
      <c r="G65" s="473"/>
      <c r="H65" s="228" t="s">
        <v>145</v>
      </c>
      <c r="I65" s="228"/>
      <c r="J65" s="228"/>
      <c r="K65" s="228"/>
      <c r="L65" s="228"/>
      <c r="M65" s="228"/>
      <c r="N65" s="228"/>
      <c r="O65" s="229"/>
      <c r="P65" s="227" t="s">
        <v>58</v>
      </c>
      <c r="Q65" s="228"/>
      <c r="R65" s="228"/>
      <c r="S65" s="228"/>
      <c r="T65" s="228"/>
      <c r="U65" s="228"/>
      <c r="V65" s="229"/>
      <c r="W65" s="475" t="s">
        <v>266</v>
      </c>
      <c r="X65" s="476"/>
      <c r="Y65" s="479"/>
      <c r="Z65" s="479"/>
      <c r="AA65" s="480"/>
      <c r="AB65" s="227" t="s">
        <v>11</v>
      </c>
      <c r="AC65" s="228"/>
      <c r="AD65" s="229"/>
      <c r="AE65" s="233" t="s">
        <v>308</v>
      </c>
      <c r="AF65" s="233"/>
      <c r="AG65" s="233"/>
      <c r="AH65" s="233"/>
      <c r="AI65" s="233" t="s">
        <v>330</v>
      </c>
      <c r="AJ65" s="233"/>
      <c r="AK65" s="233"/>
      <c r="AL65" s="233"/>
      <c r="AM65" s="233" t="s">
        <v>427</v>
      </c>
      <c r="AN65" s="233"/>
      <c r="AO65" s="233"/>
      <c r="AP65" s="233"/>
      <c r="AQ65" s="144" t="s">
        <v>184</v>
      </c>
      <c r="AR65" s="119"/>
      <c r="AS65" s="119"/>
      <c r="AT65" s="120"/>
      <c r="AU65" s="234" t="s">
        <v>133</v>
      </c>
      <c r="AV65" s="234"/>
      <c r="AW65" s="234"/>
      <c r="AX65" s="235"/>
      <c r="AY65">
        <f>COUNTA($H$67)</f>
        <v>0</v>
      </c>
    </row>
    <row r="66" spans="1:51" ht="18.75" hidden="1" customHeight="1" x14ac:dyDescent="0.15">
      <c r="A66" s="463"/>
      <c r="B66" s="464"/>
      <c r="C66" s="464"/>
      <c r="D66" s="464"/>
      <c r="E66" s="464"/>
      <c r="F66" s="465"/>
      <c r="G66" s="474"/>
      <c r="H66" s="231"/>
      <c r="I66" s="231"/>
      <c r="J66" s="231"/>
      <c r="K66" s="231"/>
      <c r="L66" s="231"/>
      <c r="M66" s="231"/>
      <c r="N66" s="231"/>
      <c r="O66" s="232"/>
      <c r="P66" s="230"/>
      <c r="Q66" s="231"/>
      <c r="R66" s="231"/>
      <c r="S66" s="231"/>
      <c r="T66" s="231"/>
      <c r="U66" s="231"/>
      <c r="V66" s="232"/>
      <c r="W66" s="477"/>
      <c r="X66" s="478"/>
      <c r="Y66" s="481"/>
      <c r="Z66" s="481"/>
      <c r="AA66" s="482"/>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3"/>
      <c r="B67" s="464"/>
      <c r="C67" s="464"/>
      <c r="D67" s="464"/>
      <c r="E67" s="464"/>
      <c r="F67" s="465"/>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288</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3"/>
      <c r="B68" s="464"/>
      <c r="C68" s="464"/>
      <c r="D68" s="464"/>
      <c r="E68" s="464"/>
      <c r="F68" s="465"/>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3"/>
      <c r="B69" s="464"/>
      <c r="C69" s="464"/>
      <c r="D69" s="464"/>
      <c r="E69" s="464"/>
      <c r="F69" s="465"/>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289</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3" t="s">
        <v>275</v>
      </c>
      <c r="B70" s="464"/>
      <c r="C70" s="464"/>
      <c r="D70" s="464"/>
      <c r="E70" s="464"/>
      <c r="F70" s="465"/>
      <c r="G70" s="239" t="s">
        <v>187</v>
      </c>
      <c r="H70" s="291"/>
      <c r="I70" s="291"/>
      <c r="J70" s="291"/>
      <c r="K70" s="291"/>
      <c r="L70" s="291"/>
      <c r="M70" s="291"/>
      <c r="N70" s="291"/>
      <c r="O70" s="291"/>
      <c r="P70" s="291"/>
      <c r="Q70" s="291"/>
      <c r="R70" s="291"/>
      <c r="S70" s="291"/>
      <c r="T70" s="291"/>
      <c r="U70" s="291"/>
      <c r="V70" s="291"/>
      <c r="W70" s="294" t="s">
        <v>287</v>
      </c>
      <c r="X70" s="295"/>
      <c r="Y70" s="253" t="s">
        <v>12</v>
      </c>
      <c r="Z70" s="253"/>
      <c r="AA70" s="254"/>
      <c r="AB70" s="255" t="s">
        <v>288</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3"/>
      <c r="B71" s="464"/>
      <c r="C71" s="464"/>
      <c r="D71" s="464"/>
      <c r="E71" s="464"/>
      <c r="F71" s="465"/>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6"/>
      <c r="B72" s="467"/>
      <c r="C72" s="467"/>
      <c r="D72" s="467"/>
      <c r="E72" s="467"/>
      <c r="F72" s="468"/>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289</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4" t="s">
        <v>271</v>
      </c>
      <c r="B73" s="495"/>
      <c r="C73" s="495"/>
      <c r="D73" s="495"/>
      <c r="E73" s="495"/>
      <c r="F73" s="496"/>
      <c r="G73" s="572"/>
      <c r="H73" s="119" t="s">
        <v>145</v>
      </c>
      <c r="I73" s="119"/>
      <c r="J73" s="119"/>
      <c r="K73" s="119"/>
      <c r="L73" s="119"/>
      <c r="M73" s="119"/>
      <c r="N73" s="119"/>
      <c r="O73" s="120"/>
      <c r="P73" s="144" t="s">
        <v>58</v>
      </c>
      <c r="Q73" s="119"/>
      <c r="R73" s="119"/>
      <c r="S73" s="119"/>
      <c r="T73" s="119"/>
      <c r="U73" s="119"/>
      <c r="V73" s="119"/>
      <c r="W73" s="119"/>
      <c r="X73" s="120"/>
      <c r="Y73" s="574"/>
      <c r="Z73" s="575"/>
      <c r="AA73" s="576"/>
      <c r="AB73" s="144" t="s">
        <v>11</v>
      </c>
      <c r="AC73" s="119"/>
      <c r="AD73" s="120"/>
      <c r="AE73" s="233" t="s">
        <v>308</v>
      </c>
      <c r="AF73" s="233"/>
      <c r="AG73" s="233"/>
      <c r="AH73" s="233"/>
      <c r="AI73" s="233" t="s">
        <v>330</v>
      </c>
      <c r="AJ73" s="233"/>
      <c r="AK73" s="233"/>
      <c r="AL73" s="233"/>
      <c r="AM73" s="233" t="s">
        <v>427</v>
      </c>
      <c r="AN73" s="233"/>
      <c r="AO73" s="233"/>
      <c r="AP73" s="233"/>
      <c r="AQ73" s="144" t="s">
        <v>184</v>
      </c>
      <c r="AR73" s="119"/>
      <c r="AS73" s="119"/>
      <c r="AT73" s="120"/>
      <c r="AU73" s="124" t="s">
        <v>133</v>
      </c>
      <c r="AV73" s="125"/>
      <c r="AW73" s="125"/>
      <c r="AX73" s="126"/>
      <c r="AY73">
        <f>COUNTA($H$75)</f>
        <v>0</v>
      </c>
    </row>
    <row r="74" spans="1:51" ht="18.75" hidden="1" customHeight="1" x14ac:dyDescent="0.15">
      <c r="A74" s="497"/>
      <c r="B74" s="498"/>
      <c r="C74" s="498"/>
      <c r="D74" s="498"/>
      <c r="E74" s="498"/>
      <c r="F74" s="499"/>
      <c r="G74" s="573"/>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7"/>
      <c r="B75" s="498"/>
      <c r="C75" s="498"/>
      <c r="D75" s="498"/>
      <c r="E75" s="498"/>
      <c r="F75" s="499"/>
      <c r="G75" s="598"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7"/>
      <c r="B76" s="498"/>
      <c r="C76" s="498"/>
      <c r="D76" s="498"/>
      <c r="E76" s="498"/>
      <c r="F76" s="499"/>
      <c r="G76" s="599"/>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7"/>
      <c r="B77" s="498"/>
      <c r="C77" s="498"/>
      <c r="D77" s="498"/>
      <c r="E77" s="498"/>
      <c r="F77" s="499"/>
      <c r="G77" s="600"/>
      <c r="H77" s="100"/>
      <c r="I77" s="100"/>
      <c r="J77" s="100"/>
      <c r="K77" s="100"/>
      <c r="L77" s="100"/>
      <c r="M77" s="100"/>
      <c r="N77" s="100"/>
      <c r="O77" s="101"/>
      <c r="P77" s="97"/>
      <c r="Q77" s="97"/>
      <c r="R77" s="97"/>
      <c r="S77" s="97"/>
      <c r="T77" s="97"/>
      <c r="U77" s="97"/>
      <c r="V77" s="97"/>
      <c r="W77" s="97"/>
      <c r="X77" s="98"/>
      <c r="Y77" s="144" t="s">
        <v>13</v>
      </c>
      <c r="Z77" s="119"/>
      <c r="AA77" s="120"/>
      <c r="AB77" s="569" t="s">
        <v>14</v>
      </c>
      <c r="AC77" s="569"/>
      <c r="AD77" s="569"/>
      <c r="AE77" s="880"/>
      <c r="AF77" s="881"/>
      <c r="AG77" s="881"/>
      <c r="AH77" s="881"/>
      <c r="AI77" s="880"/>
      <c r="AJ77" s="881"/>
      <c r="AK77" s="881"/>
      <c r="AL77" s="881"/>
      <c r="AM77" s="880"/>
      <c r="AN77" s="881"/>
      <c r="AO77" s="881"/>
      <c r="AP77" s="881"/>
      <c r="AQ77" s="322"/>
      <c r="AR77" s="194"/>
      <c r="AS77" s="194"/>
      <c r="AT77" s="323"/>
      <c r="AU77" s="205"/>
      <c r="AV77" s="205"/>
      <c r="AW77" s="205"/>
      <c r="AX77" s="207"/>
      <c r="AY77">
        <f t="shared" si="9"/>
        <v>0</v>
      </c>
    </row>
    <row r="78" spans="1:51" ht="69.75" hidden="1" customHeight="1" x14ac:dyDescent="0.15">
      <c r="A78" s="315" t="s">
        <v>301</v>
      </c>
      <c r="B78" s="316"/>
      <c r="C78" s="316"/>
      <c r="D78" s="316"/>
      <c r="E78" s="313" t="s">
        <v>249</v>
      </c>
      <c r="F78" s="314"/>
      <c r="G78" s="45" t="s">
        <v>187</v>
      </c>
      <c r="H78" s="577"/>
      <c r="I78" s="578"/>
      <c r="J78" s="578"/>
      <c r="K78" s="578"/>
      <c r="L78" s="578"/>
      <c r="M78" s="578"/>
      <c r="N78" s="578"/>
      <c r="O78" s="579"/>
      <c r="P78" s="136"/>
      <c r="Q78" s="136"/>
      <c r="R78" s="136"/>
      <c r="S78" s="136"/>
      <c r="T78" s="136"/>
      <c r="U78" s="136"/>
      <c r="V78" s="136"/>
      <c r="W78" s="136"/>
      <c r="X78" s="136"/>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9" t="s">
        <v>265</v>
      </c>
      <c r="AP79" s="260"/>
      <c r="AQ79" s="260"/>
      <c r="AR79" s="62" t="s">
        <v>263</v>
      </c>
      <c r="AS79" s="259"/>
      <c r="AT79" s="260"/>
      <c r="AU79" s="260"/>
      <c r="AV79" s="260"/>
      <c r="AW79" s="260"/>
      <c r="AX79" s="960"/>
      <c r="AY79">
        <f>COUNTIF($AR$79,"☑")</f>
        <v>0</v>
      </c>
    </row>
    <row r="80" spans="1:51" ht="18.75" hidden="1" customHeight="1" x14ac:dyDescent="0.15">
      <c r="A80" s="854" t="s">
        <v>146</v>
      </c>
      <c r="B80" s="512" t="s">
        <v>262</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618</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5"/>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5"/>
      <c r="B82" s="515"/>
      <c r="C82" s="413"/>
      <c r="D82" s="413"/>
      <c r="E82" s="413"/>
      <c r="F82" s="414"/>
      <c r="G82" s="667"/>
      <c r="H82" s="667"/>
      <c r="I82" s="667"/>
      <c r="J82" s="667"/>
      <c r="K82" s="667"/>
      <c r="L82" s="667"/>
      <c r="M82" s="667"/>
      <c r="N82" s="667"/>
      <c r="O82" s="667"/>
      <c r="P82" s="667"/>
      <c r="Q82" s="667"/>
      <c r="R82" s="667"/>
      <c r="S82" s="667"/>
      <c r="T82" s="667"/>
      <c r="U82" s="667"/>
      <c r="V82" s="667"/>
      <c r="W82" s="667"/>
      <c r="X82" s="667"/>
      <c r="Y82" s="667"/>
      <c r="Z82" s="667"/>
      <c r="AA82" s="668"/>
      <c r="AB82" s="874"/>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5"/>
      <c r="AY82">
        <f t="shared" ref="AY82:AY89" si="10">$AY$80</f>
        <v>0</v>
      </c>
    </row>
    <row r="83" spans="1:60" ht="22.5" hidden="1" customHeight="1" x14ac:dyDescent="0.15">
      <c r="A83" s="855"/>
      <c r="B83" s="515"/>
      <c r="C83" s="413"/>
      <c r="D83" s="413"/>
      <c r="E83" s="413"/>
      <c r="F83" s="414"/>
      <c r="G83" s="669"/>
      <c r="H83" s="669"/>
      <c r="I83" s="669"/>
      <c r="J83" s="669"/>
      <c r="K83" s="669"/>
      <c r="L83" s="669"/>
      <c r="M83" s="669"/>
      <c r="N83" s="669"/>
      <c r="O83" s="669"/>
      <c r="P83" s="669"/>
      <c r="Q83" s="669"/>
      <c r="R83" s="669"/>
      <c r="S83" s="669"/>
      <c r="T83" s="669"/>
      <c r="U83" s="669"/>
      <c r="V83" s="669"/>
      <c r="W83" s="669"/>
      <c r="X83" s="669"/>
      <c r="Y83" s="669"/>
      <c r="Z83" s="669"/>
      <c r="AA83" s="670"/>
      <c r="AB83" s="876"/>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7"/>
      <c r="AY83">
        <f t="shared" si="10"/>
        <v>0</v>
      </c>
    </row>
    <row r="84" spans="1:60" ht="19.5" hidden="1" customHeight="1" x14ac:dyDescent="0.15">
      <c r="A84" s="855"/>
      <c r="B84" s="516"/>
      <c r="C84" s="517"/>
      <c r="D84" s="517"/>
      <c r="E84" s="517"/>
      <c r="F84" s="518"/>
      <c r="G84" s="671"/>
      <c r="H84" s="671"/>
      <c r="I84" s="671"/>
      <c r="J84" s="671"/>
      <c r="K84" s="671"/>
      <c r="L84" s="671"/>
      <c r="M84" s="671"/>
      <c r="N84" s="671"/>
      <c r="O84" s="671"/>
      <c r="P84" s="671"/>
      <c r="Q84" s="671"/>
      <c r="R84" s="671"/>
      <c r="S84" s="671"/>
      <c r="T84" s="671"/>
      <c r="U84" s="671"/>
      <c r="V84" s="671"/>
      <c r="W84" s="671"/>
      <c r="X84" s="671"/>
      <c r="Y84" s="671"/>
      <c r="Z84" s="671"/>
      <c r="AA84" s="672"/>
      <c r="AB84" s="878"/>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9"/>
      <c r="AY84">
        <f t="shared" si="10"/>
        <v>0</v>
      </c>
    </row>
    <row r="85" spans="1:60" ht="18.75" hidden="1" customHeight="1" x14ac:dyDescent="0.15">
      <c r="A85" s="855"/>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1"/>
      <c r="Z85" s="152"/>
      <c r="AA85" s="153"/>
      <c r="AB85" s="545" t="s">
        <v>11</v>
      </c>
      <c r="AC85" s="546"/>
      <c r="AD85" s="547"/>
      <c r="AE85" s="233" t="s">
        <v>308</v>
      </c>
      <c r="AF85" s="233"/>
      <c r="AG85" s="233"/>
      <c r="AH85" s="233"/>
      <c r="AI85" s="233" t="s">
        <v>330</v>
      </c>
      <c r="AJ85" s="233"/>
      <c r="AK85" s="233"/>
      <c r="AL85" s="233"/>
      <c r="AM85" s="233" t="s">
        <v>427</v>
      </c>
      <c r="AN85" s="233"/>
      <c r="AO85" s="233"/>
      <c r="AP85" s="233"/>
      <c r="AQ85" s="144" t="s">
        <v>184</v>
      </c>
      <c r="AR85" s="119"/>
      <c r="AS85" s="119"/>
      <c r="AT85" s="120"/>
      <c r="AU85" s="521" t="s">
        <v>133</v>
      </c>
      <c r="AV85" s="521"/>
      <c r="AW85" s="521"/>
      <c r="AX85" s="522"/>
      <c r="AY85">
        <f t="shared" si="10"/>
        <v>0</v>
      </c>
      <c r="AZ85" s="10"/>
      <c r="BA85" s="10"/>
      <c r="BB85" s="10"/>
      <c r="BC85" s="10"/>
    </row>
    <row r="86" spans="1:60" ht="18.75" hidden="1" customHeight="1" x14ac:dyDescent="0.15">
      <c r="A86" s="855"/>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1"/>
      <c r="Z86" s="152"/>
      <c r="AA86" s="153"/>
      <c r="AB86" s="396"/>
      <c r="AC86" s="397"/>
      <c r="AD86" s="398"/>
      <c r="AE86" s="233"/>
      <c r="AF86" s="233"/>
      <c r="AG86" s="233"/>
      <c r="AH86" s="233"/>
      <c r="AI86" s="233"/>
      <c r="AJ86" s="233"/>
      <c r="AK86" s="233"/>
      <c r="AL86" s="233"/>
      <c r="AM86" s="233"/>
      <c r="AN86" s="233"/>
      <c r="AO86" s="233"/>
      <c r="AP86" s="233"/>
      <c r="AQ86" s="185"/>
      <c r="AR86" s="186"/>
      <c r="AS86" s="122" t="s">
        <v>185</v>
      </c>
      <c r="AT86" s="123"/>
      <c r="AU86" s="186"/>
      <c r="AV86" s="186"/>
      <c r="AW86" s="381" t="s">
        <v>175</v>
      </c>
      <c r="AX86" s="382"/>
      <c r="AY86">
        <f t="shared" si="10"/>
        <v>0</v>
      </c>
      <c r="AZ86" s="10"/>
      <c r="BA86" s="10"/>
      <c r="BB86" s="10"/>
      <c r="BC86" s="10"/>
      <c r="BD86" s="10"/>
      <c r="BE86" s="10"/>
      <c r="BF86" s="10"/>
      <c r="BG86" s="10"/>
      <c r="BH86" s="10"/>
    </row>
    <row r="87" spans="1:60" ht="23.25" hidden="1" customHeight="1" x14ac:dyDescent="0.15">
      <c r="A87" s="855"/>
      <c r="B87" s="413"/>
      <c r="C87" s="413"/>
      <c r="D87" s="413"/>
      <c r="E87" s="413"/>
      <c r="F87" s="414"/>
      <c r="G87" s="93"/>
      <c r="H87" s="94"/>
      <c r="I87" s="94"/>
      <c r="J87" s="94"/>
      <c r="K87" s="94"/>
      <c r="L87" s="94"/>
      <c r="M87" s="94"/>
      <c r="N87" s="94"/>
      <c r="O87" s="95"/>
      <c r="P87" s="94"/>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55"/>
      <c r="B88" s="413"/>
      <c r="C88" s="413"/>
      <c r="D88" s="413"/>
      <c r="E88" s="413"/>
      <c r="F88" s="414"/>
      <c r="G88" s="96"/>
      <c r="H88" s="97"/>
      <c r="I88" s="97"/>
      <c r="J88" s="97"/>
      <c r="K88" s="97"/>
      <c r="L88" s="97"/>
      <c r="M88" s="97"/>
      <c r="N88" s="97"/>
      <c r="O88" s="98"/>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55"/>
      <c r="B89" s="517"/>
      <c r="C89" s="517"/>
      <c r="D89" s="517"/>
      <c r="E89" s="517"/>
      <c r="F89" s="518"/>
      <c r="G89" s="99"/>
      <c r="H89" s="100"/>
      <c r="I89" s="100"/>
      <c r="J89" s="100"/>
      <c r="K89" s="100"/>
      <c r="L89" s="100"/>
      <c r="M89" s="100"/>
      <c r="N89" s="100"/>
      <c r="O89" s="101"/>
      <c r="P89" s="163"/>
      <c r="Q89" s="163"/>
      <c r="R89" s="163"/>
      <c r="S89" s="163"/>
      <c r="T89" s="163"/>
      <c r="U89" s="163"/>
      <c r="V89" s="163"/>
      <c r="W89" s="163"/>
      <c r="X89" s="548"/>
      <c r="Y89" s="446" t="s">
        <v>13</v>
      </c>
      <c r="Z89" s="447"/>
      <c r="AA89" s="448"/>
      <c r="AB89" s="583" t="s">
        <v>14</v>
      </c>
      <c r="AC89" s="583"/>
      <c r="AD89" s="583"/>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55"/>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1"/>
      <c r="Z90" s="152"/>
      <c r="AA90" s="153"/>
      <c r="AB90" s="545" t="s">
        <v>11</v>
      </c>
      <c r="AC90" s="546"/>
      <c r="AD90" s="547"/>
      <c r="AE90" s="233" t="s">
        <v>308</v>
      </c>
      <c r="AF90" s="233"/>
      <c r="AG90" s="233"/>
      <c r="AH90" s="233"/>
      <c r="AI90" s="233" t="s">
        <v>330</v>
      </c>
      <c r="AJ90" s="233"/>
      <c r="AK90" s="233"/>
      <c r="AL90" s="233"/>
      <c r="AM90" s="233" t="s">
        <v>427</v>
      </c>
      <c r="AN90" s="233"/>
      <c r="AO90" s="233"/>
      <c r="AP90" s="233"/>
      <c r="AQ90" s="144" t="s">
        <v>184</v>
      </c>
      <c r="AR90" s="119"/>
      <c r="AS90" s="119"/>
      <c r="AT90" s="120"/>
      <c r="AU90" s="521" t="s">
        <v>133</v>
      </c>
      <c r="AV90" s="521"/>
      <c r="AW90" s="521"/>
      <c r="AX90" s="522"/>
      <c r="AY90">
        <f>COUNTA($G$92)</f>
        <v>0</v>
      </c>
    </row>
    <row r="91" spans="1:60" ht="18.75" hidden="1" customHeight="1" x14ac:dyDescent="0.15">
      <c r="A91" s="855"/>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1"/>
      <c r="Z91" s="152"/>
      <c r="AA91" s="153"/>
      <c r="AB91" s="396"/>
      <c r="AC91" s="397"/>
      <c r="AD91" s="398"/>
      <c r="AE91" s="233"/>
      <c r="AF91" s="233"/>
      <c r="AG91" s="233"/>
      <c r="AH91" s="233"/>
      <c r="AI91" s="233"/>
      <c r="AJ91" s="233"/>
      <c r="AK91" s="233"/>
      <c r="AL91" s="233"/>
      <c r="AM91" s="233"/>
      <c r="AN91" s="233"/>
      <c r="AO91" s="233"/>
      <c r="AP91" s="233"/>
      <c r="AQ91" s="185"/>
      <c r="AR91" s="186"/>
      <c r="AS91" s="122" t="s">
        <v>185</v>
      </c>
      <c r="AT91" s="123"/>
      <c r="AU91" s="186"/>
      <c r="AV91" s="186"/>
      <c r="AW91" s="381" t="s">
        <v>175</v>
      </c>
      <c r="AX91" s="382"/>
      <c r="AY91">
        <f>$AY$90</f>
        <v>0</v>
      </c>
      <c r="AZ91" s="10"/>
      <c r="BA91" s="10"/>
      <c r="BB91" s="10"/>
      <c r="BC91" s="10"/>
    </row>
    <row r="92" spans="1:60" ht="23.25" hidden="1" customHeight="1" x14ac:dyDescent="0.15">
      <c r="A92" s="855"/>
      <c r="B92" s="413"/>
      <c r="C92" s="413"/>
      <c r="D92" s="413"/>
      <c r="E92" s="413"/>
      <c r="F92" s="414"/>
      <c r="G92" s="93"/>
      <c r="H92" s="94"/>
      <c r="I92" s="94"/>
      <c r="J92" s="94"/>
      <c r="K92" s="94"/>
      <c r="L92" s="94"/>
      <c r="M92" s="94"/>
      <c r="N92" s="94"/>
      <c r="O92" s="95"/>
      <c r="P92" s="94"/>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55"/>
      <c r="B93" s="413"/>
      <c r="C93" s="413"/>
      <c r="D93" s="413"/>
      <c r="E93" s="413"/>
      <c r="F93" s="414"/>
      <c r="G93" s="96"/>
      <c r="H93" s="97"/>
      <c r="I93" s="97"/>
      <c r="J93" s="97"/>
      <c r="K93" s="97"/>
      <c r="L93" s="97"/>
      <c r="M93" s="97"/>
      <c r="N93" s="97"/>
      <c r="O93" s="98"/>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55"/>
      <c r="B94" s="517"/>
      <c r="C94" s="517"/>
      <c r="D94" s="517"/>
      <c r="E94" s="517"/>
      <c r="F94" s="518"/>
      <c r="G94" s="99"/>
      <c r="H94" s="100"/>
      <c r="I94" s="100"/>
      <c r="J94" s="100"/>
      <c r="K94" s="100"/>
      <c r="L94" s="100"/>
      <c r="M94" s="100"/>
      <c r="N94" s="100"/>
      <c r="O94" s="101"/>
      <c r="P94" s="163"/>
      <c r="Q94" s="163"/>
      <c r="R94" s="163"/>
      <c r="S94" s="163"/>
      <c r="T94" s="163"/>
      <c r="U94" s="163"/>
      <c r="V94" s="163"/>
      <c r="W94" s="163"/>
      <c r="X94" s="548"/>
      <c r="Y94" s="446" t="s">
        <v>13</v>
      </c>
      <c r="Z94" s="447"/>
      <c r="AA94" s="448"/>
      <c r="AB94" s="583" t="s">
        <v>14</v>
      </c>
      <c r="AC94" s="583"/>
      <c r="AD94" s="583"/>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55"/>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1"/>
      <c r="Z95" s="152"/>
      <c r="AA95" s="153"/>
      <c r="AB95" s="545" t="s">
        <v>11</v>
      </c>
      <c r="AC95" s="546"/>
      <c r="AD95" s="547"/>
      <c r="AE95" s="233" t="s">
        <v>308</v>
      </c>
      <c r="AF95" s="233"/>
      <c r="AG95" s="233"/>
      <c r="AH95" s="233"/>
      <c r="AI95" s="233" t="s">
        <v>330</v>
      </c>
      <c r="AJ95" s="233"/>
      <c r="AK95" s="233"/>
      <c r="AL95" s="233"/>
      <c r="AM95" s="233" t="s">
        <v>427</v>
      </c>
      <c r="AN95" s="233"/>
      <c r="AO95" s="233"/>
      <c r="AP95" s="233"/>
      <c r="AQ95" s="144" t="s">
        <v>184</v>
      </c>
      <c r="AR95" s="119"/>
      <c r="AS95" s="119"/>
      <c r="AT95" s="120"/>
      <c r="AU95" s="521" t="s">
        <v>133</v>
      </c>
      <c r="AV95" s="521"/>
      <c r="AW95" s="521"/>
      <c r="AX95" s="522"/>
      <c r="AY95">
        <f>COUNTA($G$97)</f>
        <v>0</v>
      </c>
      <c r="AZ95" s="10"/>
      <c r="BA95" s="10"/>
      <c r="BB95" s="10"/>
      <c r="BC95" s="10"/>
      <c r="BD95" s="10"/>
      <c r="BE95" s="10"/>
      <c r="BF95" s="10"/>
      <c r="BG95" s="10"/>
      <c r="BH95" s="10"/>
    </row>
    <row r="96" spans="1:60" ht="18.75" hidden="1" customHeight="1" x14ac:dyDescent="0.15">
      <c r="A96" s="855"/>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1"/>
      <c r="Z96" s="152"/>
      <c r="AA96" s="153"/>
      <c r="AB96" s="396"/>
      <c r="AC96" s="397"/>
      <c r="AD96" s="398"/>
      <c r="AE96" s="233"/>
      <c r="AF96" s="233"/>
      <c r="AG96" s="233"/>
      <c r="AH96" s="233"/>
      <c r="AI96" s="233"/>
      <c r="AJ96" s="233"/>
      <c r="AK96" s="233"/>
      <c r="AL96" s="233"/>
      <c r="AM96" s="233"/>
      <c r="AN96" s="233"/>
      <c r="AO96" s="233"/>
      <c r="AP96" s="233"/>
      <c r="AQ96" s="185"/>
      <c r="AR96" s="186"/>
      <c r="AS96" s="122" t="s">
        <v>185</v>
      </c>
      <c r="AT96" s="123"/>
      <c r="AU96" s="186"/>
      <c r="AV96" s="186"/>
      <c r="AW96" s="381" t="s">
        <v>175</v>
      </c>
      <c r="AX96" s="382"/>
      <c r="AY96">
        <f>$AY$95</f>
        <v>0</v>
      </c>
    </row>
    <row r="97" spans="1:60" ht="23.25" hidden="1" customHeight="1" x14ac:dyDescent="0.15">
      <c r="A97" s="855"/>
      <c r="B97" s="413"/>
      <c r="C97" s="413"/>
      <c r="D97" s="413"/>
      <c r="E97" s="413"/>
      <c r="F97" s="414"/>
      <c r="G97" s="93"/>
      <c r="H97" s="94"/>
      <c r="I97" s="94"/>
      <c r="J97" s="94"/>
      <c r="K97" s="94"/>
      <c r="L97" s="94"/>
      <c r="M97" s="94"/>
      <c r="N97" s="94"/>
      <c r="O97" s="95"/>
      <c r="P97" s="94"/>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55"/>
      <c r="B98" s="413"/>
      <c r="C98" s="413"/>
      <c r="D98" s="413"/>
      <c r="E98" s="413"/>
      <c r="F98" s="414"/>
      <c r="G98" s="96"/>
      <c r="H98" s="97"/>
      <c r="I98" s="97"/>
      <c r="J98" s="97"/>
      <c r="K98" s="97"/>
      <c r="L98" s="97"/>
      <c r="M98" s="97"/>
      <c r="N98" s="97"/>
      <c r="O98" s="98"/>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56"/>
      <c r="B99" s="415"/>
      <c r="C99" s="415"/>
      <c r="D99" s="415"/>
      <c r="E99" s="415"/>
      <c r="F99" s="416"/>
      <c r="G99" s="570"/>
      <c r="H99" s="202"/>
      <c r="I99" s="202"/>
      <c r="J99" s="202"/>
      <c r="K99" s="202"/>
      <c r="L99" s="202"/>
      <c r="M99" s="202"/>
      <c r="N99" s="202"/>
      <c r="O99" s="571"/>
      <c r="P99" s="506"/>
      <c r="Q99" s="506"/>
      <c r="R99" s="506"/>
      <c r="S99" s="506"/>
      <c r="T99" s="506"/>
      <c r="U99" s="506"/>
      <c r="V99" s="506"/>
      <c r="W99" s="506"/>
      <c r="X99" s="507"/>
      <c r="Y99" s="885" t="s">
        <v>13</v>
      </c>
      <c r="Z99" s="886"/>
      <c r="AA99" s="887"/>
      <c r="AB99" s="882" t="s">
        <v>14</v>
      </c>
      <c r="AC99" s="883"/>
      <c r="AD99" s="884"/>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4"/>
      <c r="Z100" s="845"/>
      <c r="AA100" s="846"/>
      <c r="AB100" s="469" t="s">
        <v>11</v>
      </c>
      <c r="AC100" s="469"/>
      <c r="AD100" s="469"/>
      <c r="AE100" s="527" t="s">
        <v>308</v>
      </c>
      <c r="AF100" s="528"/>
      <c r="AG100" s="528"/>
      <c r="AH100" s="529"/>
      <c r="AI100" s="527" t="s">
        <v>330</v>
      </c>
      <c r="AJ100" s="528"/>
      <c r="AK100" s="528"/>
      <c r="AL100" s="529"/>
      <c r="AM100" s="527" t="s">
        <v>427</v>
      </c>
      <c r="AN100" s="528"/>
      <c r="AO100" s="528"/>
      <c r="AP100" s="529"/>
      <c r="AQ100" s="303" t="s">
        <v>335</v>
      </c>
      <c r="AR100" s="304"/>
      <c r="AS100" s="304"/>
      <c r="AT100" s="305"/>
      <c r="AU100" s="303" t="s">
        <v>459</v>
      </c>
      <c r="AV100" s="304"/>
      <c r="AW100" s="304"/>
      <c r="AX100" s="306"/>
    </row>
    <row r="101" spans="1:60" ht="23.25" customHeight="1" x14ac:dyDescent="0.15">
      <c r="A101" s="407"/>
      <c r="B101" s="408"/>
      <c r="C101" s="408"/>
      <c r="D101" s="408"/>
      <c r="E101" s="408"/>
      <c r="F101" s="409"/>
      <c r="G101" s="94" t="s">
        <v>643</v>
      </c>
      <c r="H101" s="94"/>
      <c r="I101" s="94"/>
      <c r="J101" s="94"/>
      <c r="K101" s="94"/>
      <c r="L101" s="94"/>
      <c r="M101" s="94"/>
      <c r="N101" s="94"/>
      <c r="O101" s="94"/>
      <c r="P101" s="94"/>
      <c r="Q101" s="94"/>
      <c r="R101" s="94"/>
      <c r="S101" s="94"/>
      <c r="T101" s="94"/>
      <c r="U101" s="94"/>
      <c r="V101" s="94"/>
      <c r="W101" s="94"/>
      <c r="X101" s="95"/>
      <c r="Y101" s="530" t="s">
        <v>54</v>
      </c>
      <c r="Z101" s="531"/>
      <c r="AA101" s="532"/>
      <c r="AB101" s="449" t="s">
        <v>644</v>
      </c>
      <c r="AC101" s="449"/>
      <c r="AD101" s="449"/>
      <c r="AE101" s="268" t="s">
        <v>632</v>
      </c>
      <c r="AF101" s="268"/>
      <c r="AG101" s="268"/>
      <c r="AH101" s="268"/>
      <c r="AI101" s="268">
        <v>2379</v>
      </c>
      <c r="AJ101" s="268"/>
      <c r="AK101" s="268"/>
      <c r="AL101" s="268"/>
      <c r="AM101" s="268"/>
      <c r="AN101" s="268"/>
      <c r="AO101" s="268"/>
      <c r="AP101" s="268"/>
      <c r="AQ101" s="268"/>
      <c r="AR101" s="268"/>
      <c r="AS101" s="268"/>
      <c r="AT101" s="268"/>
      <c r="AU101" s="204"/>
      <c r="AV101" s="205"/>
      <c r="AW101" s="205"/>
      <c r="AX101" s="207"/>
    </row>
    <row r="102" spans="1:60" ht="23.25" customHeight="1" x14ac:dyDescent="0.15">
      <c r="A102" s="410"/>
      <c r="B102" s="411"/>
      <c r="C102" s="411"/>
      <c r="D102" s="411"/>
      <c r="E102" s="411"/>
      <c r="F102" s="412"/>
      <c r="G102" s="100"/>
      <c r="H102" s="100"/>
      <c r="I102" s="100"/>
      <c r="J102" s="100"/>
      <c r="K102" s="100"/>
      <c r="L102" s="100"/>
      <c r="M102" s="100"/>
      <c r="N102" s="100"/>
      <c r="O102" s="100"/>
      <c r="P102" s="100"/>
      <c r="Q102" s="100"/>
      <c r="R102" s="100"/>
      <c r="S102" s="100"/>
      <c r="T102" s="100"/>
      <c r="U102" s="100"/>
      <c r="V102" s="100"/>
      <c r="W102" s="100"/>
      <c r="X102" s="101"/>
      <c r="Y102" s="432" t="s">
        <v>55</v>
      </c>
      <c r="Z102" s="433"/>
      <c r="AA102" s="434"/>
      <c r="AB102" s="449" t="s">
        <v>644</v>
      </c>
      <c r="AC102" s="449"/>
      <c r="AD102" s="449"/>
      <c r="AE102" s="268" t="s">
        <v>632</v>
      </c>
      <c r="AF102" s="268"/>
      <c r="AG102" s="268"/>
      <c r="AH102" s="268"/>
      <c r="AI102" s="268">
        <v>2150</v>
      </c>
      <c r="AJ102" s="268"/>
      <c r="AK102" s="268"/>
      <c r="AL102" s="268"/>
      <c r="AM102" s="268">
        <v>12760</v>
      </c>
      <c r="AN102" s="268"/>
      <c r="AO102" s="268"/>
      <c r="AP102" s="268"/>
      <c r="AQ102" s="268">
        <v>11520</v>
      </c>
      <c r="AR102" s="268"/>
      <c r="AS102" s="268"/>
      <c r="AT102" s="268"/>
      <c r="AU102" s="211">
        <v>9120</v>
      </c>
      <c r="AV102" s="212"/>
      <c r="AW102" s="212"/>
      <c r="AX102" s="307"/>
    </row>
    <row r="103" spans="1:60" ht="31.5" hidden="1" customHeight="1" x14ac:dyDescent="0.15">
      <c r="A103" s="404" t="s">
        <v>272</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3" t="s">
        <v>308</v>
      </c>
      <c r="AF103" s="233"/>
      <c r="AG103" s="233"/>
      <c r="AH103" s="233"/>
      <c r="AI103" s="233" t="s">
        <v>330</v>
      </c>
      <c r="AJ103" s="233"/>
      <c r="AK103" s="233"/>
      <c r="AL103" s="233"/>
      <c r="AM103" s="233" t="s">
        <v>427</v>
      </c>
      <c r="AN103" s="233"/>
      <c r="AO103" s="233"/>
      <c r="AP103" s="233"/>
      <c r="AQ103" s="265" t="s">
        <v>335</v>
      </c>
      <c r="AR103" s="266"/>
      <c r="AS103" s="266"/>
      <c r="AT103" s="266"/>
      <c r="AU103" s="265" t="s">
        <v>459</v>
      </c>
      <c r="AV103" s="266"/>
      <c r="AW103" s="266"/>
      <c r="AX103" s="267"/>
      <c r="AY103">
        <f>COUNTA($G$104)</f>
        <v>0</v>
      </c>
    </row>
    <row r="104" spans="1:60" ht="23.25" hidden="1" customHeight="1" x14ac:dyDescent="0.15">
      <c r="A104" s="407"/>
      <c r="B104" s="408"/>
      <c r="C104" s="408"/>
      <c r="D104" s="408"/>
      <c r="E104" s="408"/>
      <c r="F104" s="409"/>
      <c r="G104" s="94"/>
      <c r="H104" s="94"/>
      <c r="I104" s="94"/>
      <c r="J104" s="94"/>
      <c r="K104" s="94"/>
      <c r="L104" s="94"/>
      <c r="M104" s="94"/>
      <c r="N104" s="94"/>
      <c r="O104" s="94"/>
      <c r="P104" s="94"/>
      <c r="Q104" s="94"/>
      <c r="R104" s="94"/>
      <c r="S104" s="94"/>
      <c r="T104" s="94"/>
      <c r="U104" s="94"/>
      <c r="V104" s="94"/>
      <c r="W104" s="94"/>
      <c r="X104" s="95"/>
      <c r="Y104" s="453" t="s">
        <v>54</v>
      </c>
      <c r="Z104" s="454"/>
      <c r="AA104" s="455"/>
      <c r="AB104" s="533"/>
      <c r="AC104" s="534"/>
      <c r="AD104" s="535"/>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10"/>
      <c r="B105" s="411"/>
      <c r="C105" s="411"/>
      <c r="D105" s="411"/>
      <c r="E105" s="411"/>
      <c r="F105" s="412"/>
      <c r="G105" s="100"/>
      <c r="H105" s="100"/>
      <c r="I105" s="100"/>
      <c r="J105" s="100"/>
      <c r="K105" s="100"/>
      <c r="L105" s="100"/>
      <c r="M105" s="100"/>
      <c r="N105" s="100"/>
      <c r="O105" s="100"/>
      <c r="P105" s="100"/>
      <c r="Q105" s="100"/>
      <c r="R105" s="100"/>
      <c r="S105" s="100"/>
      <c r="T105" s="100"/>
      <c r="U105" s="100"/>
      <c r="V105" s="100"/>
      <c r="W105" s="100"/>
      <c r="X105" s="101"/>
      <c r="Y105" s="432" t="s">
        <v>55</v>
      </c>
      <c r="Z105" s="536"/>
      <c r="AA105" s="537"/>
      <c r="AB105" s="456"/>
      <c r="AC105" s="457"/>
      <c r="AD105" s="45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4" t="s">
        <v>272</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3" t="s">
        <v>308</v>
      </c>
      <c r="AF106" s="233"/>
      <c r="AG106" s="233"/>
      <c r="AH106" s="233"/>
      <c r="AI106" s="233" t="s">
        <v>330</v>
      </c>
      <c r="AJ106" s="233"/>
      <c r="AK106" s="233"/>
      <c r="AL106" s="233"/>
      <c r="AM106" s="233" t="s">
        <v>427</v>
      </c>
      <c r="AN106" s="233"/>
      <c r="AO106" s="233"/>
      <c r="AP106" s="233"/>
      <c r="AQ106" s="265" t="s">
        <v>335</v>
      </c>
      <c r="AR106" s="266"/>
      <c r="AS106" s="266"/>
      <c r="AT106" s="266"/>
      <c r="AU106" s="265" t="s">
        <v>459</v>
      </c>
      <c r="AV106" s="266"/>
      <c r="AW106" s="266"/>
      <c r="AX106" s="267"/>
      <c r="AY106">
        <f>COUNTA($G$107)</f>
        <v>0</v>
      </c>
    </row>
    <row r="107" spans="1:60" ht="23.25" hidden="1" customHeight="1" x14ac:dyDescent="0.15">
      <c r="A107" s="407"/>
      <c r="B107" s="408"/>
      <c r="C107" s="408"/>
      <c r="D107" s="408"/>
      <c r="E107" s="408"/>
      <c r="F107" s="409"/>
      <c r="G107" s="94"/>
      <c r="H107" s="94"/>
      <c r="I107" s="94"/>
      <c r="J107" s="94"/>
      <c r="K107" s="94"/>
      <c r="L107" s="94"/>
      <c r="M107" s="94"/>
      <c r="N107" s="94"/>
      <c r="O107" s="94"/>
      <c r="P107" s="94"/>
      <c r="Q107" s="94"/>
      <c r="R107" s="94"/>
      <c r="S107" s="94"/>
      <c r="T107" s="94"/>
      <c r="U107" s="94"/>
      <c r="V107" s="94"/>
      <c r="W107" s="94"/>
      <c r="X107" s="95"/>
      <c r="Y107" s="453" t="s">
        <v>54</v>
      </c>
      <c r="Z107" s="454"/>
      <c r="AA107" s="455"/>
      <c r="AB107" s="533"/>
      <c r="AC107" s="534"/>
      <c r="AD107" s="535"/>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10"/>
      <c r="B108" s="411"/>
      <c r="C108" s="411"/>
      <c r="D108" s="411"/>
      <c r="E108" s="411"/>
      <c r="F108" s="412"/>
      <c r="G108" s="100"/>
      <c r="H108" s="100"/>
      <c r="I108" s="100"/>
      <c r="J108" s="100"/>
      <c r="K108" s="100"/>
      <c r="L108" s="100"/>
      <c r="M108" s="100"/>
      <c r="N108" s="100"/>
      <c r="O108" s="100"/>
      <c r="P108" s="100"/>
      <c r="Q108" s="100"/>
      <c r="R108" s="100"/>
      <c r="S108" s="100"/>
      <c r="T108" s="100"/>
      <c r="U108" s="100"/>
      <c r="V108" s="100"/>
      <c r="W108" s="100"/>
      <c r="X108" s="101"/>
      <c r="Y108" s="432" t="s">
        <v>55</v>
      </c>
      <c r="Z108" s="536"/>
      <c r="AA108" s="537"/>
      <c r="AB108" s="456"/>
      <c r="AC108" s="457"/>
      <c r="AD108" s="45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4" t="s">
        <v>272</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3" t="s">
        <v>308</v>
      </c>
      <c r="AF109" s="233"/>
      <c r="AG109" s="233"/>
      <c r="AH109" s="233"/>
      <c r="AI109" s="233" t="s">
        <v>330</v>
      </c>
      <c r="AJ109" s="233"/>
      <c r="AK109" s="233"/>
      <c r="AL109" s="233"/>
      <c r="AM109" s="233" t="s">
        <v>427</v>
      </c>
      <c r="AN109" s="233"/>
      <c r="AO109" s="233"/>
      <c r="AP109" s="233"/>
      <c r="AQ109" s="265" t="s">
        <v>335</v>
      </c>
      <c r="AR109" s="266"/>
      <c r="AS109" s="266"/>
      <c r="AT109" s="266"/>
      <c r="AU109" s="265" t="s">
        <v>459</v>
      </c>
      <c r="AV109" s="266"/>
      <c r="AW109" s="266"/>
      <c r="AX109" s="267"/>
      <c r="AY109">
        <f>COUNTA($G$110)</f>
        <v>0</v>
      </c>
    </row>
    <row r="110" spans="1:60" ht="23.25" hidden="1" customHeight="1" x14ac:dyDescent="0.15">
      <c r="A110" s="407"/>
      <c r="B110" s="408"/>
      <c r="C110" s="408"/>
      <c r="D110" s="408"/>
      <c r="E110" s="408"/>
      <c r="F110" s="409"/>
      <c r="G110" s="94"/>
      <c r="H110" s="94"/>
      <c r="I110" s="94"/>
      <c r="J110" s="94"/>
      <c r="K110" s="94"/>
      <c r="L110" s="94"/>
      <c r="M110" s="94"/>
      <c r="N110" s="94"/>
      <c r="O110" s="94"/>
      <c r="P110" s="94"/>
      <c r="Q110" s="94"/>
      <c r="R110" s="94"/>
      <c r="S110" s="94"/>
      <c r="T110" s="94"/>
      <c r="U110" s="94"/>
      <c r="V110" s="94"/>
      <c r="W110" s="94"/>
      <c r="X110" s="95"/>
      <c r="Y110" s="453" t="s">
        <v>54</v>
      </c>
      <c r="Z110" s="454"/>
      <c r="AA110" s="455"/>
      <c r="AB110" s="533"/>
      <c r="AC110" s="534"/>
      <c r="AD110" s="535"/>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10"/>
      <c r="B111" s="411"/>
      <c r="C111" s="411"/>
      <c r="D111" s="411"/>
      <c r="E111" s="411"/>
      <c r="F111" s="412"/>
      <c r="G111" s="100"/>
      <c r="H111" s="100"/>
      <c r="I111" s="100"/>
      <c r="J111" s="100"/>
      <c r="K111" s="100"/>
      <c r="L111" s="100"/>
      <c r="M111" s="100"/>
      <c r="N111" s="100"/>
      <c r="O111" s="100"/>
      <c r="P111" s="100"/>
      <c r="Q111" s="100"/>
      <c r="R111" s="100"/>
      <c r="S111" s="100"/>
      <c r="T111" s="100"/>
      <c r="U111" s="100"/>
      <c r="V111" s="100"/>
      <c r="W111" s="100"/>
      <c r="X111" s="101"/>
      <c r="Y111" s="432" t="s">
        <v>55</v>
      </c>
      <c r="Z111" s="536"/>
      <c r="AA111" s="537"/>
      <c r="AB111" s="456"/>
      <c r="AC111" s="457"/>
      <c r="AD111" s="45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4" t="s">
        <v>272</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3" t="s">
        <v>308</v>
      </c>
      <c r="AF112" s="233"/>
      <c r="AG112" s="233"/>
      <c r="AH112" s="233"/>
      <c r="AI112" s="233" t="s">
        <v>330</v>
      </c>
      <c r="AJ112" s="233"/>
      <c r="AK112" s="233"/>
      <c r="AL112" s="233"/>
      <c r="AM112" s="233" t="s">
        <v>427</v>
      </c>
      <c r="AN112" s="233"/>
      <c r="AO112" s="233"/>
      <c r="AP112" s="233"/>
      <c r="AQ112" s="265" t="s">
        <v>335</v>
      </c>
      <c r="AR112" s="266"/>
      <c r="AS112" s="266"/>
      <c r="AT112" s="266"/>
      <c r="AU112" s="265" t="s">
        <v>459</v>
      </c>
      <c r="AV112" s="266"/>
      <c r="AW112" s="266"/>
      <c r="AX112" s="267"/>
      <c r="AY112">
        <f>COUNTA($G$113)</f>
        <v>0</v>
      </c>
    </row>
    <row r="113" spans="1:51" ht="23.25" hidden="1" customHeight="1" x14ac:dyDescent="0.15">
      <c r="A113" s="407"/>
      <c r="B113" s="408"/>
      <c r="C113" s="408"/>
      <c r="D113" s="408"/>
      <c r="E113" s="408"/>
      <c r="F113" s="409"/>
      <c r="G113" s="94"/>
      <c r="H113" s="94"/>
      <c r="I113" s="94"/>
      <c r="J113" s="94"/>
      <c r="K113" s="94"/>
      <c r="L113" s="94"/>
      <c r="M113" s="94"/>
      <c r="N113" s="94"/>
      <c r="O113" s="94"/>
      <c r="P113" s="94"/>
      <c r="Q113" s="94"/>
      <c r="R113" s="94"/>
      <c r="S113" s="94"/>
      <c r="T113" s="94"/>
      <c r="U113" s="94"/>
      <c r="V113" s="94"/>
      <c r="W113" s="94"/>
      <c r="X113" s="95"/>
      <c r="Y113" s="453" t="s">
        <v>54</v>
      </c>
      <c r="Z113" s="454"/>
      <c r="AA113" s="455"/>
      <c r="AB113" s="533"/>
      <c r="AC113" s="534"/>
      <c r="AD113" s="535"/>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10"/>
      <c r="B114" s="411"/>
      <c r="C114" s="411"/>
      <c r="D114" s="411"/>
      <c r="E114" s="411"/>
      <c r="F114" s="412"/>
      <c r="G114" s="100"/>
      <c r="H114" s="100"/>
      <c r="I114" s="100"/>
      <c r="J114" s="100"/>
      <c r="K114" s="100"/>
      <c r="L114" s="100"/>
      <c r="M114" s="100"/>
      <c r="N114" s="100"/>
      <c r="O114" s="100"/>
      <c r="P114" s="100"/>
      <c r="Q114" s="100"/>
      <c r="R114" s="100"/>
      <c r="S114" s="100"/>
      <c r="T114" s="100"/>
      <c r="U114" s="100"/>
      <c r="V114" s="100"/>
      <c r="W114" s="100"/>
      <c r="X114" s="101"/>
      <c r="Y114" s="432" t="s">
        <v>55</v>
      </c>
      <c r="Z114" s="536"/>
      <c r="AA114" s="537"/>
      <c r="AB114" s="456"/>
      <c r="AC114" s="457"/>
      <c r="AD114" s="458"/>
      <c r="AE114" s="538"/>
      <c r="AF114" s="538"/>
      <c r="AG114" s="538"/>
      <c r="AH114" s="538"/>
      <c r="AI114" s="538"/>
      <c r="AJ114" s="538"/>
      <c r="AK114" s="538"/>
      <c r="AL114" s="538"/>
      <c r="AM114" s="538"/>
      <c r="AN114" s="538"/>
      <c r="AO114" s="538"/>
      <c r="AP114" s="538"/>
      <c r="AQ114" s="204"/>
      <c r="AR114" s="205"/>
      <c r="AS114" s="205"/>
      <c r="AT114" s="206"/>
      <c r="AU114" s="204"/>
      <c r="AV114" s="205"/>
      <c r="AW114" s="205"/>
      <c r="AX114" s="207"/>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3" t="s">
        <v>308</v>
      </c>
      <c r="AF115" s="233"/>
      <c r="AG115" s="233"/>
      <c r="AH115" s="233"/>
      <c r="AI115" s="233" t="s">
        <v>330</v>
      </c>
      <c r="AJ115" s="233"/>
      <c r="AK115" s="233"/>
      <c r="AL115" s="233"/>
      <c r="AM115" s="233" t="s">
        <v>427</v>
      </c>
      <c r="AN115" s="233"/>
      <c r="AO115" s="233"/>
      <c r="AP115" s="233"/>
      <c r="AQ115" s="580" t="s">
        <v>460</v>
      </c>
      <c r="AR115" s="581"/>
      <c r="AS115" s="581"/>
      <c r="AT115" s="581"/>
      <c r="AU115" s="581"/>
      <c r="AV115" s="581"/>
      <c r="AW115" s="581"/>
      <c r="AX115" s="582"/>
    </row>
    <row r="116" spans="1:51" ht="23.25" customHeight="1" x14ac:dyDescent="0.15">
      <c r="A116" s="424"/>
      <c r="B116" s="425"/>
      <c r="C116" s="425"/>
      <c r="D116" s="425"/>
      <c r="E116" s="425"/>
      <c r="F116" s="426"/>
      <c r="G116" s="376" t="s">
        <v>645</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646</v>
      </c>
      <c r="AC116" s="451"/>
      <c r="AD116" s="452"/>
      <c r="AE116" s="268" t="s">
        <v>632</v>
      </c>
      <c r="AF116" s="268"/>
      <c r="AG116" s="268"/>
      <c r="AH116" s="268"/>
      <c r="AI116" s="268">
        <v>26</v>
      </c>
      <c r="AJ116" s="268"/>
      <c r="AK116" s="268"/>
      <c r="AL116" s="268"/>
      <c r="AM116" s="268"/>
      <c r="AN116" s="268"/>
      <c r="AO116" s="268"/>
      <c r="AP116" s="268"/>
      <c r="AQ116" s="204"/>
      <c r="AR116" s="205"/>
      <c r="AS116" s="205"/>
      <c r="AT116" s="205"/>
      <c r="AU116" s="205"/>
      <c r="AV116" s="205"/>
      <c r="AW116" s="205"/>
      <c r="AX116" s="207"/>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647</v>
      </c>
      <c r="AC117" s="461"/>
      <c r="AD117" s="462"/>
      <c r="AE117" s="539" t="s">
        <v>632</v>
      </c>
      <c r="AF117" s="539"/>
      <c r="AG117" s="539"/>
      <c r="AH117" s="539"/>
      <c r="AI117" s="539" t="s">
        <v>648</v>
      </c>
      <c r="AJ117" s="539"/>
      <c r="AK117" s="539"/>
      <c r="AL117" s="539"/>
      <c r="AM117" s="539"/>
      <c r="AN117" s="539"/>
      <c r="AO117" s="539"/>
      <c r="AP117" s="539"/>
      <c r="AQ117" s="539" t="s">
        <v>679</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3" t="s">
        <v>308</v>
      </c>
      <c r="AF118" s="233"/>
      <c r="AG118" s="233"/>
      <c r="AH118" s="233"/>
      <c r="AI118" s="233" t="s">
        <v>330</v>
      </c>
      <c r="AJ118" s="233"/>
      <c r="AK118" s="233"/>
      <c r="AL118" s="233"/>
      <c r="AM118" s="233" t="s">
        <v>427</v>
      </c>
      <c r="AN118" s="233"/>
      <c r="AO118" s="233"/>
      <c r="AP118" s="233"/>
      <c r="AQ118" s="580" t="s">
        <v>460</v>
      </c>
      <c r="AR118" s="581"/>
      <c r="AS118" s="581"/>
      <c r="AT118" s="581"/>
      <c r="AU118" s="581"/>
      <c r="AV118" s="581"/>
      <c r="AW118" s="581"/>
      <c r="AX118" s="582"/>
      <c r="AY118" s="77">
        <f>IF(SUBSTITUTE(SUBSTITUTE($G$119,"／",""),"　","")="",0,1)</f>
        <v>0</v>
      </c>
    </row>
    <row r="119" spans="1:51" ht="23.25" hidden="1" customHeight="1" x14ac:dyDescent="0.15">
      <c r="A119" s="424"/>
      <c r="B119" s="425"/>
      <c r="C119" s="425"/>
      <c r="D119" s="425"/>
      <c r="E119" s="425"/>
      <c r="F119" s="426"/>
      <c r="G119" s="376" t="s">
        <v>279</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278</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3" t="s">
        <v>308</v>
      </c>
      <c r="AF121" s="233"/>
      <c r="AG121" s="233"/>
      <c r="AH121" s="233"/>
      <c r="AI121" s="233" t="s">
        <v>330</v>
      </c>
      <c r="AJ121" s="233"/>
      <c r="AK121" s="233"/>
      <c r="AL121" s="233"/>
      <c r="AM121" s="233" t="s">
        <v>427</v>
      </c>
      <c r="AN121" s="233"/>
      <c r="AO121" s="233"/>
      <c r="AP121" s="233"/>
      <c r="AQ121" s="580" t="s">
        <v>460</v>
      </c>
      <c r="AR121" s="581"/>
      <c r="AS121" s="581"/>
      <c r="AT121" s="581"/>
      <c r="AU121" s="581"/>
      <c r="AV121" s="581"/>
      <c r="AW121" s="581"/>
      <c r="AX121" s="582"/>
      <c r="AY121" s="77">
        <f>IF(SUBSTITUTE(SUBSTITUTE($G$122,"／",""),"　","")="",0,1)</f>
        <v>0</v>
      </c>
    </row>
    <row r="122" spans="1:51" ht="23.25" hidden="1" customHeight="1" x14ac:dyDescent="0.15">
      <c r="A122" s="424"/>
      <c r="B122" s="425"/>
      <c r="C122" s="425"/>
      <c r="D122" s="425"/>
      <c r="E122" s="425"/>
      <c r="F122" s="426"/>
      <c r="G122" s="376" t="s">
        <v>280</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278</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3" t="s">
        <v>308</v>
      </c>
      <c r="AF124" s="233"/>
      <c r="AG124" s="233"/>
      <c r="AH124" s="233"/>
      <c r="AI124" s="233" t="s">
        <v>330</v>
      </c>
      <c r="AJ124" s="233"/>
      <c r="AK124" s="233"/>
      <c r="AL124" s="233"/>
      <c r="AM124" s="233" t="s">
        <v>427</v>
      </c>
      <c r="AN124" s="233"/>
      <c r="AO124" s="233"/>
      <c r="AP124" s="233"/>
      <c r="AQ124" s="580" t="s">
        <v>460</v>
      </c>
      <c r="AR124" s="581"/>
      <c r="AS124" s="581"/>
      <c r="AT124" s="581"/>
      <c r="AU124" s="581"/>
      <c r="AV124" s="581"/>
      <c r="AW124" s="581"/>
      <c r="AX124" s="582"/>
      <c r="AY124" s="77">
        <f>IF(SUBSTITUTE(SUBSTITUTE($G$125,"／",""),"　","")="",0,1)</f>
        <v>0</v>
      </c>
    </row>
    <row r="125" spans="1:51" ht="23.25" hidden="1" customHeight="1" x14ac:dyDescent="0.15">
      <c r="A125" s="424"/>
      <c r="B125" s="425"/>
      <c r="C125" s="425"/>
      <c r="D125" s="425"/>
      <c r="E125" s="425"/>
      <c r="F125" s="426"/>
      <c r="G125" s="376" t="s">
        <v>280</v>
      </c>
      <c r="H125" s="376"/>
      <c r="I125" s="376"/>
      <c r="J125" s="376"/>
      <c r="K125" s="376"/>
      <c r="L125" s="376"/>
      <c r="M125" s="376"/>
      <c r="N125" s="376"/>
      <c r="O125" s="376"/>
      <c r="P125" s="376"/>
      <c r="Q125" s="376"/>
      <c r="R125" s="376"/>
      <c r="S125" s="376"/>
      <c r="T125" s="376"/>
      <c r="U125" s="376"/>
      <c r="V125" s="376"/>
      <c r="W125" s="376"/>
      <c r="X125" s="922"/>
      <c r="Y125" s="443" t="s">
        <v>15</v>
      </c>
      <c r="Z125" s="444"/>
      <c r="AA125" s="445"/>
      <c r="AB125" s="450"/>
      <c r="AC125" s="451"/>
      <c r="AD125" s="452"/>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3"/>
      <c r="Y126" s="459" t="s">
        <v>48</v>
      </c>
      <c r="Z126" s="433"/>
      <c r="AA126" s="434"/>
      <c r="AB126" s="460" t="s">
        <v>278</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20"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9"/>
      <c r="Z127" s="920"/>
      <c r="AA127" s="921"/>
      <c r="AB127" s="396" t="s">
        <v>11</v>
      </c>
      <c r="AC127" s="397"/>
      <c r="AD127" s="398"/>
      <c r="AE127" s="233" t="s">
        <v>308</v>
      </c>
      <c r="AF127" s="233"/>
      <c r="AG127" s="233"/>
      <c r="AH127" s="233"/>
      <c r="AI127" s="233" t="s">
        <v>330</v>
      </c>
      <c r="AJ127" s="233"/>
      <c r="AK127" s="233"/>
      <c r="AL127" s="233"/>
      <c r="AM127" s="233" t="s">
        <v>427</v>
      </c>
      <c r="AN127" s="233"/>
      <c r="AO127" s="233"/>
      <c r="AP127" s="233"/>
      <c r="AQ127" s="580" t="s">
        <v>460</v>
      </c>
      <c r="AR127" s="581"/>
      <c r="AS127" s="581"/>
      <c r="AT127" s="581"/>
      <c r="AU127" s="581"/>
      <c r="AV127" s="581"/>
      <c r="AW127" s="581"/>
      <c r="AX127" s="582"/>
      <c r="AY127" s="77">
        <f>IF(SUBSTITUTE(SUBSTITUTE($G$128,"／",""),"　","")="",0,1)</f>
        <v>0</v>
      </c>
    </row>
    <row r="128" spans="1:51" ht="23.25" hidden="1" customHeight="1" x14ac:dyDescent="0.15">
      <c r="A128" s="424"/>
      <c r="B128" s="425"/>
      <c r="C128" s="425"/>
      <c r="D128" s="425"/>
      <c r="E128" s="425"/>
      <c r="F128" s="426"/>
      <c r="G128" s="376" t="s">
        <v>280</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278</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5" t="s">
        <v>323</v>
      </c>
      <c r="B130" s="172"/>
      <c r="C130" s="171" t="s">
        <v>188</v>
      </c>
      <c r="D130" s="172"/>
      <c r="E130" s="156" t="s">
        <v>217</v>
      </c>
      <c r="F130" s="157"/>
      <c r="G130" s="158" t="s">
        <v>649</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650</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308</v>
      </c>
      <c r="AF132" s="119"/>
      <c r="AG132" s="119"/>
      <c r="AH132" s="120"/>
      <c r="AI132" s="144" t="s">
        <v>330</v>
      </c>
      <c r="AJ132" s="119"/>
      <c r="AK132" s="119"/>
      <c r="AL132" s="120"/>
      <c r="AM132" s="144" t="s">
        <v>617</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632</v>
      </c>
      <c r="AR133" s="186"/>
      <c r="AS133" s="122" t="s">
        <v>185</v>
      </c>
      <c r="AT133" s="123"/>
      <c r="AU133" s="187" t="s">
        <v>632</v>
      </c>
      <c r="AV133" s="187"/>
      <c r="AW133" s="122" t="s">
        <v>175</v>
      </c>
      <c r="AX133" s="182"/>
      <c r="AY133">
        <f>$AY$132</f>
        <v>1</v>
      </c>
    </row>
    <row r="134" spans="1:51" ht="39.75" customHeight="1" x14ac:dyDescent="0.15">
      <c r="A134" s="176"/>
      <c r="B134" s="173"/>
      <c r="C134" s="167"/>
      <c r="D134" s="173"/>
      <c r="E134" s="167"/>
      <c r="F134" s="168"/>
      <c r="G134" s="93" t="s">
        <v>651</v>
      </c>
      <c r="H134" s="94"/>
      <c r="I134" s="94"/>
      <c r="J134" s="94"/>
      <c r="K134" s="94"/>
      <c r="L134" s="94"/>
      <c r="M134" s="94"/>
      <c r="N134" s="94"/>
      <c r="O134" s="94"/>
      <c r="P134" s="94"/>
      <c r="Q134" s="94"/>
      <c r="R134" s="94"/>
      <c r="S134" s="94"/>
      <c r="T134" s="94"/>
      <c r="U134" s="94"/>
      <c r="V134" s="94"/>
      <c r="W134" s="94"/>
      <c r="X134" s="95"/>
      <c r="Y134" s="188" t="s">
        <v>199</v>
      </c>
      <c r="Z134" s="189"/>
      <c r="AA134" s="190"/>
      <c r="AB134" s="191" t="s">
        <v>632</v>
      </c>
      <c r="AC134" s="192"/>
      <c r="AD134" s="192"/>
      <c r="AE134" s="193" t="s">
        <v>632</v>
      </c>
      <c r="AF134" s="194"/>
      <c r="AG134" s="194"/>
      <c r="AH134" s="194"/>
      <c r="AI134" s="193" t="s">
        <v>632</v>
      </c>
      <c r="AJ134" s="194"/>
      <c r="AK134" s="194"/>
      <c r="AL134" s="194"/>
      <c r="AM134" s="193"/>
      <c r="AN134" s="194"/>
      <c r="AO134" s="194"/>
      <c r="AP134" s="194"/>
      <c r="AQ134" s="193" t="s">
        <v>632</v>
      </c>
      <c r="AR134" s="194"/>
      <c r="AS134" s="194"/>
      <c r="AT134" s="194"/>
      <c r="AU134" s="193" t="s">
        <v>632</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632</v>
      </c>
      <c r="AC135" s="200"/>
      <c r="AD135" s="200"/>
      <c r="AE135" s="193" t="s">
        <v>632</v>
      </c>
      <c r="AF135" s="194"/>
      <c r="AG135" s="194"/>
      <c r="AH135" s="194"/>
      <c r="AI135" s="193" t="s">
        <v>632</v>
      </c>
      <c r="AJ135" s="194"/>
      <c r="AK135" s="194"/>
      <c r="AL135" s="194"/>
      <c r="AM135" s="193"/>
      <c r="AN135" s="194"/>
      <c r="AO135" s="194"/>
      <c r="AP135" s="194"/>
      <c r="AQ135" s="193" t="s">
        <v>632</v>
      </c>
      <c r="AR135" s="194"/>
      <c r="AS135" s="194"/>
      <c r="AT135" s="194"/>
      <c r="AU135" s="193" t="s">
        <v>632</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308</v>
      </c>
      <c r="AF136" s="119"/>
      <c r="AG136" s="119"/>
      <c r="AH136" s="120"/>
      <c r="AI136" s="144" t="s">
        <v>330</v>
      </c>
      <c r="AJ136" s="119"/>
      <c r="AK136" s="119"/>
      <c r="AL136" s="120"/>
      <c r="AM136" s="144" t="s">
        <v>617</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308</v>
      </c>
      <c r="AF140" s="119"/>
      <c r="AG140" s="119"/>
      <c r="AH140" s="120"/>
      <c r="AI140" s="144" t="s">
        <v>330</v>
      </c>
      <c r="AJ140" s="119"/>
      <c r="AK140" s="119"/>
      <c r="AL140" s="120"/>
      <c r="AM140" s="144" t="s">
        <v>617</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308</v>
      </c>
      <c r="AF144" s="119"/>
      <c r="AG144" s="119"/>
      <c r="AH144" s="120"/>
      <c r="AI144" s="144" t="s">
        <v>330</v>
      </c>
      <c r="AJ144" s="119"/>
      <c r="AK144" s="119"/>
      <c r="AL144" s="120"/>
      <c r="AM144" s="144" t="s">
        <v>617</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308</v>
      </c>
      <c r="AF148" s="119"/>
      <c r="AG148" s="119"/>
      <c r="AH148" s="120"/>
      <c r="AI148" s="144" t="s">
        <v>330</v>
      </c>
      <c r="AJ148" s="119"/>
      <c r="AK148" s="119"/>
      <c r="AL148" s="120"/>
      <c r="AM148" s="144" t="s">
        <v>617</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632</v>
      </c>
      <c r="H154" s="94"/>
      <c r="I154" s="94"/>
      <c r="J154" s="94"/>
      <c r="K154" s="94"/>
      <c r="L154" s="94"/>
      <c r="M154" s="94"/>
      <c r="N154" s="94"/>
      <c r="O154" s="94"/>
      <c r="P154" s="95"/>
      <c r="Q154" s="114" t="s">
        <v>632</v>
      </c>
      <c r="R154" s="94"/>
      <c r="S154" s="94"/>
      <c r="T154" s="94"/>
      <c r="U154" s="94"/>
      <c r="V154" s="94"/>
      <c r="W154" s="94"/>
      <c r="X154" s="94"/>
      <c r="Y154" s="94"/>
      <c r="Z154" s="94"/>
      <c r="AA154" s="276"/>
      <c r="AB154" s="130"/>
      <c r="AC154" s="131"/>
      <c r="AD154" s="131"/>
      <c r="AE154" s="136" t="s">
        <v>632</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22.5"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22.5"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0</v>
      </c>
    </row>
    <row r="188" spans="1:51" ht="24.75" customHeight="1" x14ac:dyDescent="0.15">
      <c r="A188" s="176"/>
      <c r="B188" s="173"/>
      <c r="C188" s="167"/>
      <c r="D188" s="173"/>
      <c r="E188" s="11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0</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0</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308</v>
      </c>
      <c r="AF192" s="119"/>
      <c r="AG192" s="119"/>
      <c r="AH192" s="120"/>
      <c r="AI192" s="144" t="s">
        <v>330</v>
      </c>
      <c r="AJ192" s="119"/>
      <c r="AK192" s="119"/>
      <c r="AL192" s="120"/>
      <c r="AM192" s="144" t="s">
        <v>617</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308</v>
      </c>
      <c r="AF196" s="119"/>
      <c r="AG196" s="119"/>
      <c r="AH196" s="120"/>
      <c r="AI196" s="144" t="s">
        <v>330</v>
      </c>
      <c r="AJ196" s="119"/>
      <c r="AK196" s="119"/>
      <c r="AL196" s="120"/>
      <c r="AM196" s="144" t="s">
        <v>617</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308</v>
      </c>
      <c r="AF200" s="119"/>
      <c r="AG200" s="119"/>
      <c r="AH200" s="120"/>
      <c r="AI200" s="144" t="s">
        <v>330</v>
      </c>
      <c r="AJ200" s="119"/>
      <c r="AK200" s="119"/>
      <c r="AL200" s="120"/>
      <c r="AM200" s="144" t="s">
        <v>617</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308</v>
      </c>
      <c r="AF204" s="119"/>
      <c r="AG204" s="119"/>
      <c r="AH204" s="120"/>
      <c r="AI204" s="144" t="s">
        <v>330</v>
      </c>
      <c r="AJ204" s="119"/>
      <c r="AK204" s="119"/>
      <c r="AL204" s="120"/>
      <c r="AM204" s="144" t="s">
        <v>617</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308</v>
      </c>
      <c r="AF208" s="119"/>
      <c r="AG208" s="119"/>
      <c r="AH208" s="120"/>
      <c r="AI208" s="144" t="s">
        <v>330</v>
      </c>
      <c r="AJ208" s="119"/>
      <c r="AK208" s="119"/>
      <c r="AL208" s="120"/>
      <c r="AM208" s="144" t="s">
        <v>617</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308</v>
      </c>
      <c r="AF252" s="119"/>
      <c r="AG252" s="119"/>
      <c r="AH252" s="120"/>
      <c r="AI252" s="144" t="s">
        <v>330</v>
      </c>
      <c r="AJ252" s="119"/>
      <c r="AK252" s="119"/>
      <c r="AL252" s="120"/>
      <c r="AM252" s="144" t="s">
        <v>617</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308</v>
      </c>
      <c r="AF256" s="119"/>
      <c r="AG256" s="119"/>
      <c r="AH256" s="120"/>
      <c r="AI256" s="144" t="s">
        <v>330</v>
      </c>
      <c r="AJ256" s="119"/>
      <c r="AK256" s="119"/>
      <c r="AL256" s="120"/>
      <c r="AM256" s="144" t="s">
        <v>617</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308</v>
      </c>
      <c r="AF260" s="119"/>
      <c r="AG260" s="119"/>
      <c r="AH260" s="120"/>
      <c r="AI260" s="144" t="s">
        <v>330</v>
      </c>
      <c r="AJ260" s="119"/>
      <c r="AK260" s="119"/>
      <c r="AL260" s="120"/>
      <c r="AM260" s="144" t="s">
        <v>617</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308</v>
      </c>
      <c r="AF264" s="119"/>
      <c r="AG264" s="119"/>
      <c r="AH264" s="120"/>
      <c r="AI264" s="144" t="s">
        <v>330</v>
      </c>
      <c r="AJ264" s="119"/>
      <c r="AK264" s="119"/>
      <c r="AL264" s="120"/>
      <c r="AM264" s="144" t="s">
        <v>617</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308</v>
      </c>
      <c r="AF268" s="119"/>
      <c r="AG268" s="119"/>
      <c r="AH268" s="120"/>
      <c r="AI268" s="144" t="s">
        <v>330</v>
      </c>
      <c r="AJ268" s="119"/>
      <c r="AK268" s="119"/>
      <c r="AL268" s="120"/>
      <c r="AM268" s="144" t="s">
        <v>617</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308</v>
      </c>
      <c r="AF312" s="119"/>
      <c r="AG312" s="119"/>
      <c r="AH312" s="120"/>
      <c r="AI312" s="144" t="s">
        <v>330</v>
      </c>
      <c r="AJ312" s="119"/>
      <c r="AK312" s="119"/>
      <c r="AL312" s="120"/>
      <c r="AM312" s="144" t="s">
        <v>617</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308</v>
      </c>
      <c r="AF316" s="119"/>
      <c r="AG316" s="119"/>
      <c r="AH316" s="120"/>
      <c r="AI316" s="144" t="s">
        <v>330</v>
      </c>
      <c r="AJ316" s="119"/>
      <c r="AK316" s="119"/>
      <c r="AL316" s="120"/>
      <c r="AM316" s="144" t="s">
        <v>617</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308</v>
      </c>
      <c r="AF320" s="119"/>
      <c r="AG320" s="119"/>
      <c r="AH320" s="120"/>
      <c r="AI320" s="144" t="s">
        <v>330</v>
      </c>
      <c r="AJ320" s="119"/>
      <c r="AK320" s="119"/>
      <c r="AL320" s="120"/>
      <c r="AM320" s="144" t="s">
        <v>617</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308</v>
      </c>
      <c r="AF324" s="119"/>
      <c r="AG324" s="119"/>
      <c r="AH324" s="120"/>
      <c r="AI324" s="144" t="s">
        <v>330</v>
      </c>
      <c r="AJ324" s="119"/>
      <c r="AK324" s="119"/>
      <c r="AL324" s="120"/>
      <c r="AM324" s="144" t="s">
        <v>617</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308</v>
      </c>
      <c r="AF328" s="119"/>
      <c r="AG328" s="119"/>
      <c r="AH328" s="120"/>
      <c r="AI328" s="144" t="s">
        <v>330</v>
      </c>
      <c r="AJ328" s="119"/>
      <c r="AK328" s="119"/>
      <c r="AL328" s="120"/>
      <c r="AM328" s="144" t="s">
        <v>617</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308</v>
      </c>
      <c r="AF372" s="119"/>
      <c r="AG372" s="119"/>
      <c r="AH372" s="120"/>
      <c r="AI372" s="144" t="s">
        <v>330</v>
      </c>
      <c r="AJ372" s="119"/>
      <c r="AK372" s="119"/>
      <c r="AL372" s="120"/>
      <c r="AM372" s="144" t="s">
        <v>617</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308</v>
      </c>
      <c r="AF376" s="119"/>
      <c r="AG376" s="119"/>
      <c r="AH376" s="120"/>
      <c r="AI376" s="144" t="s">
        <v>330</v>
      </c>
      <c r="AJ376" s="119"/>
      <c r="AK376" s="119"/>
      <c r="AL376" s="120"/>
      <c r="AM376" s="144" t="s">
        <v>617</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308</v>
      </c>
      <c r="AF380" s="119"/>
      <c r="AG380" s="119"/>
      <c r="AH380" s="120"/>
      <c r="AI380" s="144" t="s">
        <v>330</v>
      </c>
      <c r="AJ380" s="119"/>
      <c r="AK380" s="119"/>
      <c r="AL380" s="120"/>
      <c r="AM380" s="144" t="s">
        <v>617</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308</v>
      </c>
      <c r="AF384" s="119"/>
      <c r="AG384" s="119"/>
      <c r="AH384" s="120"/>
      <c r="AI384" s="144" t="s">
        <v>330</v>
      </c>
      <c r="AJ384" s="119"/>
      <c r="AK384" s="119"/>
      <c r="AL384" s="120"/>
      <c r="AM384" s="144" t="s">
        <v>617</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308</v>
      </c>
      <c r="AF388" s="119"/>
      <c r="AG388" s="119"/>
      <c r="AH388" s="120"/>
      <c r="AI388" s="144" t="s">
        <v>330</v>
      </c>
      <c r="AJ388" s="119"/>
      <c r="AK388" s="119"/>
      <c r="AL388" s="120"/>
      <c r="AM388" s="144" t="s">
        <v>617</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589</v>
      </c>
      <c r="D430" s="924"/>
      <c r="E430" s="161" t="s">
        <v>317</v>
      </c>
      <c r="F430" s="888"/>
      <c r="G430" s="889" t="s">
        <v>204</v>
      </c>
      <c r="H430" s="112"/>
      <c r="I430" s="112"/>
      <c r="J430" s="890" t="s">
        <v>632</v>
      </c>
      <c r="K430" s="891"/>
      <c r="L430" s="891"/>
      <c r="M430" s="891"/>
      <c r="N430" s="891"/>
      <c r="O430" s="891"/>
      <c r="P430" s="891"/>
      <c r="Q430" s="891"/>
      <c r="R430" s="891"/>
      <c r="S430" s="891"/>
      <c r="T430" s="892"/>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3"/>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461</v>
      </c>
      <c r="AJ431" s="320"/>
      <c r="AK431" s="320"/>
      <c r="AL431" s="144"/>
      <c r="AM431" s="320" t="s">
        <v>462</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632</v>
      </c>
      <c r="AF432" s="187"/>
      <c r="AG432" s="122" t="s">
        <v>185</v>
      </c>
      <c r="AH432" s="123"/>
      <c r="AI432" s="321"/>
      <c r="AJ432" s="321"/>
      <c r="AK432" s="321"/>
      <c r="AL432" s="143"/>
      <c r="AM432" s="321"/>
      <c r="AN432" s="321"/>
      <c r="AO432" s="321"/>
      <c r="AP432" s="143"/>
      <c r="AQ432" s="236" t="s">
        <v>632</v>
      </c>
      <c r="AR432" s="187"/>
      <c r="AS432" s="122" t="s">
        <v>185</v>
      </c>
      <c r="AT432" s="123"/>
      <c r="AU432" s="187" t="s">
        <v>632</v>
      </c>
      <c r="AV432" s="187"/>
      <c r="AW432" s="122" t="s">
        <v>175</v>
      </c>
      <c r="AX432" s="182"/>
      <c r="AY432">
        <f>$AY$431</f>
        <v>1</v>
      </c>
    </row>
    <row r="433" spans="1:51" ht="23.25" customHeight="1" x14ac:dyDescent="0.15">
      <c r="A433" s="176"/>
      <c r="B433" s="173"/>
      <c r="C433" s="167"/>
      <c r="D433" s="173"/>
      <c r="E433" s="324"/>
      <c r="F433" s="325"/>
      <c r="G433" s="93" t="s">
        <v>632</v>
      </c>
      <c r="H433" s="94"/>
      <c r="I433" s="94"/>
      <c r="J433" s="94"/>
      <c r="K433" s="94"/>
      <c r="L433" s="94"/>
      <c r="M433" s="94"/>
      <c r="N433" s="94"/>
      <c r="O433" s="94"/>
      <c r="P433" s="94"/>
      <c r="Q433" s="94"/>
      <c r="R433" s="94"/>
      <c r="S433" s="94"/>
      <c r="T433" s="94"/>
      <c r="U433" s="94"/>
      <c r="V433" s="94"/>
      <c r="W433" s="94"/>
      <c r="X433" s="95"/>
      <c r="Y433" s="188" t="s">
        <v>12</v>
      </c>
      <c r="Z433" s="189"/>
      <c r="AA433" s="190"/>
      <c r="AB433" s="200" t="s">
        <v>632</v>
      </c>
      <c r="AC433" s="200"/>
      <c r="AD433" s="200"/>
      <c r="AE433" s="322" t="s">
        <v>632</v>
      </c>
      <c r="AF433" s="194"/>
      <c r="AG433" s="194"/>
      <c r="AH433" s="194"/>
      <c r="AI433" s="322" t="s">
        <v>632</v>
      </c>
      <c r="AJ433" s="194"/>
      <c r="AK433" s="194"/>
      <c r="AL433" s="194"/>
      <c r="AM433" s="322"/>
      <c r="AN433" s="194"/>
      <c r="AO433" s="194"/>
      <c r="AP433" s="323"/>
      <c r="AQ433" s="322" t="s">
        <v>632</v>
      </c>
      <c r="AR433" s="194"/>
      <c r="AS433" s="194"/>
      <c r="AT433" s="323"/>
      <c r="AU433" s="194" t="s">
        <v>632</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632</v>
      </c>
      <c r="AC434" s="192"/>
      <c r="AD434" s="192"/>
      <c r="AE434" s="322" t="s">
        <v>632</v>
      </c>
      <c r="AF434" s="194"/>
      <c r="AG434" s="194"/>
      <c r="AH434" s="323"/>
      <c r="AI434" s="322" t="s">
        <v>632</v>
      </c>
      <c r="AJ434" s="194"/>
      <c r="AK434" s="194"/>
      <c r="AL434" s="194"/>
      <c r="AM434" s="322"/>
      <c r="AN434" s="194"/>
      <c r="AO434" s="194"/>
      <c r="AP434" s="323"/>
      <c r="AQ434" s="322" t="s">
        <v>632</v>
      </c>
      <c r="AR434" s="194"/>
      <c r="AS434" s="194"/>
      <c r="AT434" s="323"/>
      <c r="AU434" s="194" t="s">
        <v>632</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9" t="s">
        <v>176</v>
      </c>
      <c r="AC435" s="569"/>
      <c r="AD435" s="569"/>
      <c r="AE435" s="322" t="s">
        <v>632</v>
      </c>
      <c r="AF435" s="194"/>
      <c r="AG435" s="194"/>
      <c r="AH435" s="323"/>
      <c r="AI435" s="322" t="s">
        <v>632</v>
      </c>
      <c r="AJ435" s="194"/>
      <c r="AK435" s="194"/>
      <c r="AL435" s="194"/>
      <c r="AM435" s="322"/>
      <c r="AN435" s="194"/>
      <c r="AO435" s="194"/>
      <c r="AP435" s="323"/>
      <c r="AQ435" s="322" t="s">
        <v>632</v>
      </c>
      <c r="AR435" s="194"/>
      <c r="AS435" s="194"/>
      <c r="AT435" s="323"/>
      <c r="AU435" s="194" t="s">
        <v>632</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461</v>
      </c>
      <c r="AJ436" s="320"/>
      <c r="AK436" s="320"/>
      <c r="AL436" s="144"/>
      <c r="AM436" s="320" t="s">
        <v>462</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9" t="s">
        <v>176</v>
      </c>
      <c r="AC440" s="569"/>
      <c r="AD440" s="569"/>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461</v>
      </c>
      <c r="AJ441" s="320"/>
      <c r="AK441" s="320"/>
      <c r="AL441" s="144"/>
      <c r="AM441" s="320" t="s">
        <v>462</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9" t="s">
        <v>176</v>
      </c>
      <c r="AC445" s="569"/>
      <c r="AD445" s="569"/>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461</v>
      </c>
      <c r="AJ446" s="320"/>
      <c r="AK446" s="320"/>
      <c r="AL446" s="144"/>
      <c r="AM446" s="320" t="s">
        <v>462</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9" t="s">
        <v>176</v>
      </c>
      <c r="AC450" s="569"/>
      <c r="AD450" s="569"/>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461</v>
      </c>
      <c r="AJ451" s="320"/>
      <c r="AK451" s="320"/>
      <c r="AL451" s="144"/>
      <c r="AM451" s="320" t="s">
        <v>462</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9" t="s">
        <v>176</v>
      </c>
      <c r="AC455" s="569"/>
      <c r="AD455" s="569"/>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461</v>
      </c>
      <c r="AJ456" s="320"/>
      <c r="AK456" s="320"/>
      <c r="AL456" s="144"/>
      <c r="AM456" s="320" t="s">
        <v>462</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632</v>
      </c>
      <c r="AF457" s="187"/>
      <c r="AG457" s="122" t="s">
        <v>185</v>
      </c>
      <c r="AH457" s="123"/>
      <c r="AI457" s="321"/>
      <c r="AJ457" s="321"/>
      <c r="AK457" s="321"/>
      <c r="AL457" s="143"/>
      <c r="AM457" s="321"/>
      <c r="AN457" s="321"/>
      <c r="AO457" s="321"/>
      <c r="AP457" s="143"/>
      <c r="AQ457" s="236" t="s">
        <v>632</v>
      </c>
      <c r="AR457" s="187"/>
      <c r="AS457" s="122" t="s">
        <v>185</v>
      </c>
      <c r="AT457" s="123"/>
      <c r="AU457" s="187" t="s">
        <v>632</v>
      </c>
      <c r="AV457" s="187"/>
      <c r="AW457" s="122" t="s">
        <v>175</v>
      </c>
      <c r="AX457" s="182"/>
      <c r="AY457">
        <f>$AY$456</f>
        <v>1</v>
      </c>
    </row>
    <row r="458" spans="1:51" ht="23.25" customHeight="1" x14ac:dyDescent="0.15">
      <c r="A458" s="176"/>
      <c r="B458" s="173"/>
      <c r="C458" s="167"/>
      <c r="D458" s="173"/>
      <c r="E458" s="324"/>
      <c r="F458" s="325"/>
      <c r="G458" s="93" t="s">
        <v>632</v>
      </c>
      <c r="H458" s="94"/>
      <c r="I458" s="94"/>
      <c r="J458" s="94"/>
      <c r="K458" s="94"/>
      <c r="L458" s="94"/>
      <c r="M458" s="94"/>
      <c r="N458" s="94"/>
      <c r="O458" s="94"/>
      <c r="P458" s="94"/>
      <c r="Q458" s="94"/>
      <c r="R458" s="94"/>
      <c r="S458" s="94"/>
      <c r="T458" s="94"/>
      <c r="U458" s="94"/>
      <c r="V458" s="94"/>
      <c r="W458" s="94"/>
      <c r="X458" s="95"/>
      <c r="Y458" s="188" t="s">
        <v>12</v>
      </c>
      <c r="Z458" s="189"/>
      <c r="AA458" s="190"/>
      <c r="AB458" s="200" t="s">
        <v>632</v>
      </c>
      <c r="AC458" s="200"/>
      <c r="AD458" s="200"/>
      <c r="AE458" s="322" t="s">
        <v>632</v>
      </c>
      <c r="AF458" s="194"/>
      <c r="AG458" s="194"/>
      <c r="AH458" s="194"/>
      <c r="AI458" s="322" t="s">
        <v>632</v>
      </c>
      <c r="AJ458" s="194"/>
      <c r="AK458" s="194"/>
      <c r="AL458" s="194"/>
      <c r="AM458" s="322"/>
      <c r="AN458" s="194"/>
      <c r="AO458" s="194"/>
      <c r="AP458" s="323"/>
      <c r="AQ458" s="322" t="s">
        <v>632</v>
      </c>
      <c r="AR458" s="194"/>
      <c r="AS458" s="194"/>
      <c r="AT458" s="323"/>
      <c r="AU458" s="194" t="s">
        <v>632</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632</v>
      </c>
      <c r="AC459" s="192"/>
      <c r="AD459" s="192"/>
      <c r="AE459" s="322" t="s">
        <v>632</v>
      </c>
      <c r="AF459" s="194"/>
      <c r="AG459" s="194"/>
      <c r="AH459" s="323"/>
      <c r="AI459" s="322" t="s">
        <v>632</v>
      </c>
      <c r="AJ459" s="194"/>
      <c r="AK459" s="194"/>
      <c r="AL459" s="194"/>
      <c r="AM459" s="322"/>
      <c r="AN459" s="194"/>
      <c r="AO459" s="194"/>
      <c r="AP459" s="323"/>
      <c r="AQ459" s="322" t="s">
        <v>632</v>
      </c>
      <c r="AR459" s="194"/>
      <c r="AS459" s="194"/>
      <c r="AT459" s="323"/>
      <c r="AU459" s="194" t="s">
        <v>632</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9" t="s">
        <v>14</v>
      </c>
      <c r="AC460" s="569"/>
      <c r="AD460" s="569"/>
      <c r="AE460" s="322" t="s">
        <v>632</v>
      </c>
      <c r="AF460" s="194"/>
      <c r="AG460" s="194"/>
      <c r="AH460" s="323"/>
      <c r="AI460" s="322" t="s">
        <v>632</v>
      </c>
      <c r="AJ460" s="194"/>
      <c r="AK460" s="194"/>
      <c r="AL460" s="194"/>
      <c r="AM460" s="322"/>
      <c r="AN460" s="194"/>
      <c r="AO460" s="194"/>
      <c r="AP460" s="323"/>
      <c r="AQ460" s="322" t="s">
        <v>632</v>
      </c>
      <c r="AR460" s="194"/>
      <c r="AS460" s="194"/>
      <c r="AT460" s="323"/>
      <c r="AU460" s="194" t="s">
        <v>632</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461</v>
      </c>
      <c r="AJ461" s="320"/>
      <c r="AK461" s="320"/>
      <c r="AL461" s="144"/>
      <c r="AM461" s="320" t="s">
        <v>462</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9" t="s">
        <v>14</v>
      </c>
      <c r="AC465" s="569"/>
      <c r="AD465" s="569"/>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461</v>
      </c>
      <c r="AJ466" s="320"/>
      <c r="AK466" s="320"/>
      <c r="AL466" s="144"/>
      <c r="AM466" s="320" t="s">
        <v>462</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9" t="s">
        <v>14</v>
      </c>
      <c r="AC470" s="569"/>
      <c r="AD470" s="569"/>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461</v>
      </c>
      <c r="AJ471" s="320"/>
      <c r="AK471" s="320"/>
      <c r="AL471" s="144"/>
      <c r="AM471" s="320" t="s">
        <v>462</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9" t="s">
        <v>14</v>
      </c>
      <c r="AC475" s="569"/>
      <c r="AD475" s="569"/>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461</v>
      </c>
      <c r="AJ476" s="320"/>
      <c r="AK476" s="320"/>
      <c r="AL476" s="144"/>
      <c r="AM476" s="320" t="s">
        <v>462</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9" t="s">
        <v>14</v>
      </c>
      <c r="AC480" s="569"/>
      <c r="AD480" s="569"/>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684</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320</v>
      </c>
      <c r="F484" s="162"/>
      <c r="G484" s="889" t="s">
        <v>204</v>
      </c>
      <c r="H484" s="112"/>
      <c r="I484" s="112"/>
      <c r="J484" s="890"/>
      <c r="K484" s="891"/>
      <c r="L484" s="891"/>
      <c r="M484" s="891"/>
      <c r="N484" s="891"/>
      <c r="O484" s="891"/>
      <c r="P484" s="891"/>
      <c r="Q484" s="891"/>
      <c r="R484" s="891"/>
      <c r="S484" s="891"/>
      <c r="T484" s="892"/>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3"/>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461</v>
      </c>
      <c r="AJ485" s="320"/>
      <c r="AK485" s="320"/>
      <c r="AL485" s="144"/>
      <c r="AM485" s="320" t="s">
        <v>462</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9" t="s">
        <v>176</v>
      </c>
      <c r="AC489" s="569"/>
      <c r="AD489" s="569"/>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461</v>
      </c>
      <c r="AJ490" s="320"/>
      <c r="AK490" s="320"/>
      <c r="AL490" s="144"/>
      <c r="AM490" s="320" t="s">
        <v>462</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9" t="s">
        <v>176</v>
      </c>
      <c r="AC494" s="569"/>
      <c r="AD494" s="569"/>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461</v>
      </c>
      <c r="AJ495" s="320"/>
      <c r="AK495" s="320"/>
      <c r="AL495" s="144"/>
      <c r="AM495" s="320" t="s">
        <v>462</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9" t="s">
        <v>176</v>
      </c>
      <c r="AC499" s="569"/>
      <c r="AD499" s="569"/>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461</v>
      </c>
      <c r="AJ500" s="320"/>
      <c r="AK500" s="320"/>
      <c r="AL500" s="144"/>
      <c r="AM500" s="320" t="s">
        <v>462</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9" t="s">
        <v>176</v>
      </c>
      <c r="AC504" s="569"/>
      <c r="AD504" s="569"/>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461</v>
      </c>
      <c r="AJ505" s="320"/>
      <c r="AK505" s="320"/>
      <c r="AL505" s="144"/>
      <c r="AM505" s="320" t="s">
        <v>462</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9" t="s">
        <v>176</v>
      </c>
      <c r="AC509" s="569"/>
      <c r="AD509" s="569"/>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461</v>
      </c>
      <c r="AJ510" s="320"/>
      <c r="AK510" s="320"/>
      <c r="AL510" s="144"/>
      <c r="AM510" s="320" t="s">
        <v>462</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9" t="s">
        <v>14</v>
      </c>
      <c r="AC514" s="569"/>
      <c r="AD514" s="569"/>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461</v>
      </c>
      <c r="AJ515" s="320"/>
      <c r="AK515" s="320"/>
      <c r="AL515" s="144"/>
      <c r="AM515" s="320" t="s">
        <v>462</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9" t="s">
        <v>14</v>
      </c>
      <c r="AC519" s="569"/>
      <c r="AD519" s="569"/>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461</v>
      </c>
      <c r="AJ520" s="320"/>
      <c r="AK520" s="320"/>
      <c r="AL520" s="144"/>
      <c r="AM520" s="320" t="s">
        <v>462</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9" t="s">
        <v>14</v>
      </c>
      <c r="AC524" s="569"/>
      <c r="AD524" s="569"/>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461</v>
      </c>
      <c r="AJ525" s="320"/>
      <c r="AK525" s="320"/>
      <c r="AL525" s="144"/>
      <c r="AM525" s="320" t="s">
        <v>462</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9" t="s">
        <v>14</v>
      </c>
      <c r="AC529" s="569"/>
      <c r="AD529" s="569"/>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461</v>
      </c>
      <c r="AJ530" s="320"/>
      <c r="AK530" s="320"/>
      <c r="AL530" s="144"/>
      <c r="AM530" s="320" t="s">
        <v>462</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9" t="s">
        <v>14</v>
      </c>
      <c r="AC534" s="569"/>
      <c r="AD534" s="569"/>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321</v>
      </c>
      <c r="F538" s="162"/>
      <c r="G538" s="889" t="s">
        <v>204</v>
      </c>
      <c r="H538" s="112"/>
      <c r="I538" s="112"/>
      <c r="J538" s="890"/>
      <c r="K538" s="891"/>
      <c r="L538" s="891"/>
      <c r="M538" s="891"/>
      <c r="N538" s="891"/>
      <c r="O538" s="891"/>
      <c r="P538" s="891"/>
      <c r="Q538" s="891"/>
      <c r="R538" s="891"/>
      <c r="S538" s="891"/>
      <c r="T538" s="892"/>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3"/>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461</v>
      </c>
      <c r="AJ539" s="320"/>
      <c r="AK539" s="320"/>
      <c r="AL539" s="144"/>
      <c r="AM539" s="320" t="s">
        <v>462</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9" t="s">
        <v>176</v>
      </c>
      <c r="AC543" s="569"/>
      <c r="AD543" s="569"/>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461</v>
      </c>
      <c r="AJ544" s="320"/>
      <c r="AK544" s="320"/>
      <c r="AL544" s="144"/>
      <c r="AM544" s="320" t="s">
        <v>462</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9" t="s">
        <v>176</v>
      </c>
      <c r="AC548" s="569"/>
      <c r="AD548" s="569"/>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461</v>
      </c>
      <c r="AJ549" s="320"/>
      <c r="AK549" s="320"/>
      <c r="AL549" s="144"/>
      <c r="AM549" s="320" t="s">
        <v>462</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9" t="s">
        <v>176</v>
      </c>
      <c r="AC553" s="569"/>
      <c r="AD553" s="569"/>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461</v>
      </c>
      <c r="AJ554" s="320"/>
      <c r="AK554" s="320"/>
      <c r="AL554" s="144"/>
      <c r="AM554" s="320" t="s">
        <v>462</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9" t="s">
        <v>176</v>
      </c>
      <c r="AC558" s="569"/>
      <c r="AD558" s="569"/>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461</v>
      </c>
      <c r="AJ559" s="320"/>
      <c r="AK559" s="320"/>
      <c r="AL559" s="144"/>
      <c r="AM559" s="320" t="s">
        <v>462</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9" t="s">
        <v>176</v>
      </c>
      <c r="AC563" s="569"/>
      <c r="AD563" s="569"/>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461</v>
      </c>
      <c r="AJ564" s="320"/>
      <c r="AK564" s="320"/>
      <c r="AL564" s="144"/>
      <c r="AM564" s="320" t="s">
        <v>462</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9" t="s">
        <v>14</v>
      </c>
      <c r="AC568" s="569"/>
      <c r="AD568" s="569"/>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461</v>
      </c>
      <c r="AJ569" s="320"/>
      <c r="AK569" s="320"/>
      <c r="AL569" s="144"/>
      <c r="AM569" s="320" t="s">
        <v>462</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9" t="s">
        <v>14</v>
      </c>
      <c r="AC573" s="569"/>
      <c r="AD573" s="569"/>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461</v>
      </c>
      <c r="AJ574" s="320"/>
      <c r="AK574" s="320"/>
      <c r="AL574" s="144"/>
      <c r="AM574" s="320" t="s">
        <v>462</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9" t="s">
        <v>14</v>
      </c>
      <c r="AC578" s="569"/>
      <c r="AD578" s="569"/>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461</v>
      </c>
      <c r="AJ579" s="320"/>
      <c r="AK579" s="320"/>
      <c r="AL579" s="144"/>
      <c r="AM579" s="320" t="s">
        <v>462</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9" t="s">
        <v>14</v>
      </c>
      <c r="AC583" s="569"/>
      <c r="AD583" s="569"/>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461</v>
      </c>
      <c r="AJ584" s="320"/>
      <c r="AK584" s="320"/>
      <c r="AL584" s="144"/>
      <c r="AM584" s="320" t="s">
        <v>462</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9" t="s">
        <v>14</v>
      </c>
      <c r="AC588" s="569"/>
      <c r="AD588" s="569"/>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320</v>
      </c>
      <c r="F592" s="162"/>
      <c r="G592" s="889" t="s">
        <v>204</v>
      </c>
      <c r="H592" s="112"/>
      <c r="I592" s="112"/>
      <c r="J592" s="890"/>
      <c r="K592" s="891"/>
      <c r="L592" s="891"/>
      <c r="M592" s="891"/>
      <c r="N592" s="891"/>
      <c r="O592" s="891"/>
      <c r="P592" s="891"/>
      <c r="Q592" s="891"/>
      <c r="R592" s="891"/>
      <c r="S592" s="891"/>
      <c r="T592" s="892"/>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3"/>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461</v>
      </c>
      <c r="AJ593" s="320"/>
      <c r="AK593" s="320"/>
      <c r="AL593" s="144"/>
      <c r="AM593" s="320" t="s">
        <v>462</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9" t="s">
        <v>176</v>
      </c>
      <c r="AC597" s="569"/>
      <c r="AD597" s="569"/>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461</v>
      </c>
      <c r="AJ598" s="320"/>
      <c r="AK598" s="320"/>
      <c r="AL598" s="144"/>
      <c r="AM598" s="320" t="s">
        <v>462</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9" t="s">
        <v>176</v>
      </c>
      <c r="AC602" s="569"/>
      <c r="AD602" s="569"/>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461</v>
      </c>
      <c r="AJ603" s="320"/>
      <c r="AK603" s="320"/>
      <c r="AL603" s="144"/>
      <c r="AM603" s="320" t="s">
        <v>462</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9" t="s">
        <v>176</v>
      </c>
      <c r="AC607" s="569"/>
      <c r="AD607" s="569"/>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461</v>
      </c>
      <c r="AJ608" s="320"/>
      <c r="AK608" s="320"/>
      <c r="AL608" s="144"/>
      <c r="AM608" s="320" t="s">
        <v>462</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9" t="s">
        <v>176</v>
      </c>
      <c r="AC612" s="569"/>
      <c r="AD612" s="569"/>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461</v>
      </c>
      <c r="AJ613" s="320"/>
      <c r="AK613" s="320"/>
      <c r="AL613" s="144"/>
      <c r="AM613" s="320" t="s">
        <v>462</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9" t="s">
        <v>176</v>
      </c>
      <c r="AC617" s="569"/>
      <c r="AD617" s="569"/>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461</v>
      </c>
      <c r="AJ618" s="320"/>
      <c r="AK618" s="320"/>
      <c r="AL618" s="144"/>
      <c r="AM618" s="320" t="s">
        <v>462</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9" t="s">
        <v>14</v>
      </c>
      <c r="AC622" s="569"/>
      <c r="AD622" s="569"/>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461</v>
      </c>
      <c r="AJ623" s="320"/>
      <c r="AK623" s="320"/>
      <c r="AL623" s="144"/>
      <c r="AM623" s="320" t="s">
        <v>462</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9" t="s">
        <v>14</v>
      </c>
      <c r="AC627" s="569"/>
      <c r="AD627" s="569"/>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461</v>
      </c>
      <c r="AJ628" s="320"/>
      <c r="AK628" s="320"/>
      <c r="AL628" s="144"/>
      <c r="AM628" s="320" t="s">
        <v>462</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9" t="s">
        <v>14</v>
      </c>
      <c r="AC632" s="569"/>
      <c r="AD632" s="569"/>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461</v>
      </c>
      <c r="AJ633" s="320"/>
      <c r="AK633" s="320"/>
      <c r="AL633" s="144"/>
      <c r="AM633" s="320" t="s">
        <v>462</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9" t="s">
        <v>14</v>
      </c>
      <c r="AC637" s="569"/>
      <c r="AD637" s="569"/>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461</v>
      </c>
      <c r="AJ638" s="320"/>
      <c r="AK638" s="320"/>
      <c r="AL638" s="144"/>
      <c r="AM638" s="320" t="s">
        <v>462</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9" t="s">
        <v>14</v>
      </c>
      <c r="AC642" s="569"/>
      <c r="AD642" s="569"/>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321</v>
      </c>
      <c r="F646" s="162"/>
      <c r="G646" s="889" t="s">
        <v>204</v>
      </c>
      <c r="H646" s="112"/>
      <c r="I646" s="112"/>
      <c r="J646" s="890"/>
      <c r="K646" s="891"/>
      <c r="L646" s="891"/>
      <c r="M646" s="891"/>
      <c r="N646" s="891"/>
      <c r="O646" s="891"/>
      <c r="P646" s="891"/>
      <c r="Q646" s="891"/>
      <c r="R646" s="891"/>
      <c r="S646" s="891"/>
      <c r="T646" s="892"/>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3"/>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461</v>
      </c>
      <c r="AJ647" s="320"/>
      <c r="AK647" s="320"/>
      <c r="AL647" s="144"/>
      <c r="AM647" s="320" t="s">
        <v>462</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9" t="s">
        <v>176</v>
      </c>
      <c r="AC651" s="569"/>
      <c r="AD651" s="569"/>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461</v>
      </c>
      <c r="AJ652" s="320"/>
      <c r="AK652" s="320"/>
      <c r="AL652" s="144"/>
      <c r="AM652" s="320" t="s">
        <v>462</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9" t="s">
        <v>176</v>
      </c>
      <c r="AC656" s="569"/>
      <c r="AD656" s="569"/>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461</v>
      </c>
      <c r="AJ657" s="320"/>
      <c r="AK657" s="320"/>
      <c r="AL657" s="144"/>
      <c r="AM657" s="320" t="s">
        <v>462</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9" t="s">
        <v>176</v>
      </c>
      <c r="AC661" s="569"/>
      <c r="AD661" s="569"/>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461</v>
      </c>
      <c r="AJ662" s="320"/>
      <c r="AK662" s="320"/>
      <c r="AL662" s="144"/>
      <c r="AM662" s="320" t="s">
        <v>462</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9" t="s">
        <v>176</v>
      </c>
      <c r="AC666" s="569"/>
      <c r="AD666" s="569"/>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461</v>
      </c>
      <c r="AJ667" s="320"/>
      <c r="AK667" s="320"/>
      <c r="AL667" s="144"/>
      <c r="AM667" s="320" t="s">
        <v>462</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9" t="s">
        <v>176</v>
      </c>
      <c r="AC671" s="569"/>
      <c r="AD671" s="569"/>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461</v>
      </c>
      <c r="AJ672" s="320"/>
      <c r="AK672" s="320"/>
      <c r="AL672" s="144"/>
      <c r="AM672" s="320" t="s">
        <v>462</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9" t="s">
        <v>14</v>
      </c>
      <c r="AC676" s="569"/>
      <c r="AD676" s="569"/>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461</v>
      </c>
      <c r="AJ677" s="320"/>
      <c r="AK677" s="320"/>
      <c r="AL677" s="144"/>
      <c r="AM677" s="320" t="s">
        <v>462</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9" t="s">
        <v>14</v>
      </c>
      <c r="AC681" s="569"/>
      <c r="AD681" s="569"/>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461</v>
      </c>
      <c r="AJ682" s="320"/>
      <c r="AK682" s="320"/>
      <c r="AL682" s="144"/>
      <c r="AM682" s="320" t="s">
        <v>462</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9" t="s">
        <v>14</v>
      </c>
      <c r="AC686" s="569"/>
      <c r="AD686" s="569"/>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461</v>
      </c>
      <c r="AJ687" s="320"/>
      <c r="AK687" s="320"/>
      <c r="AL687" s="144"/>
      <c r="AM687" s="320" t="s">
        <v>462</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9" t="s">
        <v>14</v>
      </c>
      <c r="AC691" s="569"/>
      <c r="AD691" s="569"/>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461</v>
      </c>
      <c r="AJ692" s="320"/>
      <c r="AK692" s="320"/>
      <c r="AL692" s="144"/>
      <c r="AM692" s="320" t="s">
        <v>462</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9" t="s">
        <v>14</v>
      </c>
      <c r="AC696" s="569"/>
      <c r="AD696" s="569"/>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25"/>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14" t="s">
        <v>30</v>
      </c>
      <c r="AH701" s="365"/>
      <c r="AI701" s="365"/>
      <c r="AJ701" s="365"/>
      <c r="AK701" s="365"/>
      <c r="AL701" s="365"/>
      <c r="AM701" s="365"/>
      <c r="AN701" s="365"/>
      <c r="AO701" s="365"/>
      <c r="AP701" s="365"/>
      <c r="AQ701" s="365"/>
      <c r="AR701" s="365"/>
      <c r="AS701" s="365"/>
      <c r="AT701" s="365"/>
      <c r="AU701" s="365"/>
      <c r="AV701" s="365"/>
      <c r="AW701" s="365"/>
      <c r="AX701" s="815"/>
    </row>
    <row r="702" spans="1:51" ht="48" customHeight="1" x14ac:dyDescent="0.15">
      <c r="A702" s="860" t="s">
        <v>139</v>
      </c>
      <c r="B702" s="861"/>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7" t="s">
        <v>653</v>
      </c>
      <c r="AE702" s="328"/>
      <c r="AF702" s="328"/>
      <c r="AG702" s="368" t="s">
        <v>655</v>
      </c>
      <c r="AH702" s="369"/>
      <c r="AI702" s="369"/>
      <c r="AJ702" s="369"/>
      <c r="AK702" s="369"/>
      <c r="AL702" s="369"/>
      <c r="AM702" s="369"/>
      <c r="AN702" s="369"/>
      <c r="AO702" s="369"/>
      <c r="AP702" s="369"/>
      <c r="AQ702" s="369"/>
      <c r="AR702" s="369"/>
      <c r="AS702" s="369"/>
      <c r="AT702" s="369"/>
      <c r="AU702" s="369"/>
      <c r="AV702" s="369"/>
      <c r="AW702" s="369"/>
      <c r="AX702" s="370"/>
    </row>
    <row r="703" spans="1:51" ht="42.75"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5"/>
      <c r="AD703" s="308" t="s">
        <v>653</v>
      </c>
      <c r="AE703" s="309"/>
      <c r="AF703" s="309"/>
      <c r="AG703" s="90" t="s">
        <v>656</v>
      </c>
      <c r="AH703" s="91"/>
      <c r="AI703" s="91"/>
      <c r="AJ703" s="91"/>
      <c r="AK703" s="91"/>
      <c r="AL703" s="91"/>
      <c r="AM703" s="91"/>
      <c r="AN703" s="91"/>
      <c r="AO703" s="91"/>
      <c r="AP703" s="91"/>
      <c r="AQ703" s="91"/>
      <c r="AR703" s="91"/>
      <c r="AS703" s="91"/>
      <c r="AT703" s="91"/>
      <c r="AU703" s="91"/>
      <c r="AV703" s="91"/>
      <c r="AW703" s="91"/>
      <c r="AX703" s="92"/>
    </row>
    <row r="704" spans="1:51" ht="45.75" customHeight="1" x14ac:dyDescent="0.15">
      <c r="A704" s="864"/>
      <c r="B704" s="865"/>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3" t="s">
        <v>653</v>
      </c>
      <c r="AE704" s="774"/>
      <c r="AF704" s="774"/>
      <c r="AG704" s="154" t="s">
        <v>657</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9" t="s">
        <v>38</v>
      </c>
      <c r="B705" s="630"/>
      <c r="C705" s="811" t="s">
        <v>40</v>
      </c>
      <c r="D705" s="812"/>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3"/>
      <c r="AD705" s="705" t="s">
        <v>653</v>
      </c>
      <c r="AE705" s="706"/>
      <c r="AF705" s="706"/>
      <c r="AG705" s="114" t="s">
        <v>680</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1"/>
      <c r="B706" s="632"/>
      <c r="C706" s="785"/>
      <c r="D706" s="786"/>
      <c r="E706" s="721" t="s">
        <v>299</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8" t="s">
        <v>678</v>
      </c>
      <c r="AE706" s="309"/>
      <c r="AF706" s="652"/>
      <c r="AG706" s="154"/>
      <c r="AH706" s="97"/>
      <c r="AI706" s="97"/>
      <c r="AJ706" s="97"/>
      <c r="AK706" s="97"/>
      <c r="AL706" s="97"/>
      <c r="AM706" s="97"/>
      <c r="AN706" s="97"/>
      <c r="AO706" s="97"/>
      <c r="AP706" s="97"/>
      <c r="AQ706" s="97"/>
      <c r="AR706" s="97"/>
      <c r="AS706" s="97"/>
      <c r="AT706" s="97"/>
      <c r="AU706" s="97"/>
      <c r="AV706" s="97"/>
      <c r="AW706" s="97"/>
      <c r="AX706" s="155"/>
    </row>
    <row r="707" spans="1:50" ht="36.75" customHeight="1" x14ac:dyDescent="0.15">
      <c r="A707" s="631"/>
      <c r="B707" s="632"/>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5" t="s">
        <v>678</v>
      </c>
      <c r="AE707" s="826"/>
      <c r="AF707" s="826"/>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31"/>
      <c r="B708" s="633"/>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3" t="s">
        <v>658</v>
      </c>
      <c r="AE708" s="594"/>
      <c r="AF708" s="594"/>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1"/>
      <c r="B709" s="633"/>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8"/>
      <c r="AE709" s="309"/>
      <c r="AF709" s="309"/>
      <c r="AG709" s="90"/>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1"/>
      <c r="B710" s="633"/>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8" t="s">
        <v>658</v>
      </c>
      <c r="AE710" s="309"/>
      <c r="AF710" s="309"/>
      <c r="AG710" s="90"/>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31"/>
      <c r="B711" s="633"/>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2"/>
      <c r="AD711" s="308" t="s">
        <v>653</v>
      </c>
      <c r="AE711" s="309"/>
      <c r="AF711" s="309"/>
      <c r="AG711" s="90" t="s">
        <v>659</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31"/>
      <c r="B712" s="633"/>
      <c r="C712" s="374" t="s">
        <v>267</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2"/>
      <c r="AD712" s="773"/>
      <c r="AE712" s="774"/>
      <c r="AF712" s="774"/>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1"/>
      <c r="B713" s="633"/>
      <c r="C713" s="940" t="s">
        <v>268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8" t="s">
        <v>658</v>
      </c>
      <c r="AE713" s="309"/>
      <c r="AF713" s="652"/>
      <c r="AG713" s="90"/>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7" t="s">
        <v>653</v>
      </c>
      <c r="AE714" s="798"/>
      <c r="AF714" s="799"/>
      <c r="AG714" s="727" t="s">
        <v>660</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29"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3" t="s">
        <v>682</v>
      </c>
      <c r="AE715" s="594"/>
      <c r="AF715" s="645"/>
      <c r="AG715" s="733" t="s">
        <v>681</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658</v>
      </c>
      <c r="AE716" s="616"/>
      <c r="AF716" s="616"/>
      <c r="AG716" s="90"/>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31"/>
      <c r="B717" s="633"/>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8" t="s">
        <v>682</v>
      </c>
      <c r="AE717" s="309"/>
      <c r="AF717" s="309"/>
      <c r="AG717" s="90" t="s">
        <v>683</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4"/>
      <c r="B718" s="635"/>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8" t="s">
        <v>658</v>
      </c>
      <c r="AE718" s="309"/>
      <c r="AF718" s="309"/>
      <c r="AG718" s="116"/>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7" t="s">
        <v>57</v>
      </c>
      <c r="B719" s="768"/>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658</v>
      </c>
      <c r="AE719" s="594"/>
      <c r="AF719" s="594"/>
      <c r="AG719" s="114"/>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9"/>
      <c r="B720" s="770"/>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hidden="1" customHeight="1" x14ac:dyDescent="0.15">
      <c r="A721" s="769"/>
      <c r="B721" s="770"/>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69"/>
      <c r="B722" s="770"/>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69"/>
      <c r="B723" s="770"/>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9"/>
      <c r="B724" s="770"/>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71"/>
      <c r="B725" s="772"/>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9" t="s">
        <v>47</v>
      </c>
      <c r="B726" s="790"/>
      <c r="C726" s="805" t="s">
        <v>52</v>
      </c>
      <c r="D726" s="827"/>
      <c r="E726" s="827"/>
      <c r="F726" s="828"/>
      <c r="G726" s="566"/>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7.5" customHeight="1" thickBot="1" x14ac:dyDescent="0.2">
      <c r="A727" s="791"/>
      <c r="B727" s="792"/>
      <c r="C727" s="739" t="s">
        <v>56</v>
      </c>
      <c r="D727" s="740"/>
      <c r="E727" s="740"/>
      <c r="F727" s="741"/>
      <c r="G727" s="563"/>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c r="B731" s="665"/>
      <c r="C731" s="665"/>
      <c r="D731" s="665"/>
      <c r="E731" s="666"/>
      <c r="F731" s="720"/>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4"/>
      <c r="B733" s="665"/>
      <c r="C733" s="665"/>
      <c r="D733" s="665"/>
      <c r="E733" s="666"/>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3" t="s">
        <v>590</v>
      </c>
      <c r="B737" s="197"/>
      <c r="C737" s="197"/>
      <c r="D737" s="198"/>
      <c r="E737" s="947"/>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82"/>
    </row>
    <row r="738" spans="1:51" ht="24.75" customHeight="1" x14ac:dyDescent="0.15">
      <c r="A738" s="347" t="s">
        <v>315</v>
      </c>
      <c r="B738" s="347"/>
      <c r="C738" s="347"/>
      <c r="D738" s="347"/>
      <c r="E738" s="947"/>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47" t="s">
        <v>314</v>
      </c>
      <c r="B739" s="347"/>
      <c r="C739" s="347"/>
      <c r="D739" s="347"/>
      <c r="E739" s="947"/>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47" t="s">
        <v>313</v>
      </c>
      <c r="B740" s="347"/>
      <c r="C740" s="347"/>
      <c r="D740" s="347"/>
      <c r="E740" s="947"/>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47" t="s">
        <v>312</v>
      </c>
      <c r="B741" s="347"/>
      <c r="C741" s="347"/>
      <c r="D741" s="347"/>
      <c r="E741" s="947"/>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47" t="s">
        <v>311</v>
      </c>
      <c r="B742" s="347"/>
      <c r="C742" s="347"/>
      <c r="D742" s="347"/>
      <c r="E742" s="947"/>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47" t="s">
        <v>310</v>
      </c>
      <c r="B743" s="347"/>
      <c r="C743" s="347"/>
      <c r="D743" s="347"/>
      <c r="E743" s="947"/>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47" t="s">
        <v>309</v>
      </c>
      <c r="B744" s="347"/>
      <c r="C744" s="347"/>
      <c r="D744" s="347"/>
      <c r="E744" s="947"/>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47" t="s">
        <v>308</v>
      </c>
      <c r="B745" s="347"/>
      <c r="C745" s="347"/>
      <c r="D745" s="347"/>
      <c r="E745" s="984"/>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47" t="s">
        <v>463</v>
      </c>
      <c r="B746" s="347"/>
      <c r="C746" s="347"/>
      <c r="D746" s="347"/>
      <c r="E746" s="953" t="s">
        <v>628</v>
      </c>
      <c r="F746" s="951"/>
      <c r="G746" s="951"/>
      <c r="H746" s="85" t="str">
        <f>IF(E746="","","-")</f>
        <v>-</v>
      </c>
      <c r="I746" s="951" t="s">
        <v>652</v>
      </c>
      <c r="J746" s="951"/>
      <c r="K746" s="85" t="str">
        <f>IF(I746="","","-")</f>
        <v>-</v>
      </c>
      <c r="L746" s="952">
        <v>26</v>
      </c>
      <c r="M746" s="952"/>
      <c r="N746" s="85" t="str">
        <f>IF(O746="","","-")</f>
        <v/>
      </c>
      <c r="O746" s="954"/>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15">
      <c r="A747" s="347" t="s">
        <v>427</v>
      </c>
      <c r="B747" s="347"/>
      <c r="C747" s="347"/>
      <c r="D747" s="347"/>
      <c r="E747" s="953" t="s">
        <v>628</v>
      </c>
      <c r="F747" s="951"/>
      <c r="G747" s="951"/>
      <c r="H747" s="85" t="str">
        <f>IF(E747="","","-")</f>
        <v>-</v>
      </c>
      <c r="I747" s="951"/>
      <c r="J747" s="951"/>
      <c r="K747" s="85" t="str">
        <f>IF(I747="","","-")</f>
        <v/>
      </c>
      <c r="L747" s="952">
        <v>612</v>
      </c>
      <c r="M747" s="952"/>
      <c r="N747" s="85" t="str">
        <f>IF(O747="","","-")</f>
        <v/>
      </c>
      <c r="O747" s="954"/>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35" customHeight="1" x14ac:dyDescent="0.15">
      <c r="A748" s="603" t="s">
        <v>302</v>
      </c>
      <c r="B748" s="604"/>
      <c r="C748" s="604"/>
      <c r="D748" s="604"/>
      <c r="E748" s="604"/>
      <c r="F748" s="605"/>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t="s">
        <v>661</v>
      </c>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t="s">
        <v>685</v>
      </c>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89"/>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304</v>
      </c>
      <c r="B787" s="618"/>
      <c r="C787" s="618"/>
      <c r="D787" s="618"/>
      <c r="E787" s="618"/>
      <c r="F787" s="619"/>
      <c r="G787" s="584" t="s">
        <v>281</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662</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4"/>
    </row>
    <row r="788" spans="1:51" ht="24.75" customHeight="1" x14ac:dyDescent="0.15">
      <c r="A788" s="620"/>
      <c r="B788" s="621"/>
      <c r="C788" s="621"/>
      <c r="D788" s="621"/>
      <c r="E788" s="621"/>
      <c r="F788" s="622"/>
      <c r="G788" s="805" t="s">
        <v>17</v>
      </c>
      <c r="H788" s="659"/>
      <c r="I788" s="659"/>
      <c r="J788" s="659"/>
      <c r="K788" s="659"/>
      <c r="L788" s="658" t="s">
        <v>18</v>
      </c>
      <c r="M788" s="659"/>
      <c r="N788" s="659"/>
      <c r="O788" s="659"/>
      <c r="P788" s="659"/>
      <c r="Q788" s="659"/>
      <c r="R788" s="659"/>
      <c r="S788" s="659"/>
      <c r="T788" s="659"/>
      <c r="U788" s="659"/>
      <c r="V788" s="659"/>
      <c r="W788" s="659"/>
      <c r="X788" s="660"/>
      <c r="Y788" s="642" t="s">
        <v>19</v>
      </c>
      <c r="Z788" s="643"/>
      <c r="AA788" s="643"/>
      <c r="AB788" s="789"/>
      <c r="AC788" s="805" t="s">
        <v>17</v>
      </c>
      <c r="AD788" s="659"/>
      <c r="AE788" s="659"/>
      <c r="AF788" s="659"/>
      <c r="AG788" s="659"/>
      <c r="AH788" s="658" t="s">
        <v>18</v>
      </c>
      <c r="AI788" s="659"/>
      <c r="AJ788" s="659"/>
      <c r="AK788" s="659"/>
      <c r="AL788" s="659"/>
      <c r="AM788" s="659"/>
      <c r="AN788" s="659"/>
      <c r="AO788" s="659"/>
      <c r="AP788" s="659"/>
      <c r="AQ788" s="659"/>
      <c r="AR788" s="659"/>
      <c r="AS788" s="659"/>
      <c r="AT788" s="660"/>
      <c r="AU788" s="642" t="s">
        <v>19</v>
      </c>
      <c r="AV788" s="643"/>
      <c r="AW788" s="643"/>
      <c r="AX788" s="644"/>
    </row>
    <row r="789" spans="1:51" ht="24.75" customHeight="1" x14ac:dyDescent="0.15">
      <c r="A789" s="620"/>
      <c r="B789" s="621"/>
      <c r="C789" s="621"/>
      <c r="D789" s="621"/>
      <c r="E789" s="621"/>
      <c r="F789" s="622"/>
      <c r="G789" s="661"/>
      <c r="H789" s="662"/>
      <c r="I789" s="662"/>
      <c r="J789" s="662"/>
      <c r="K789" s="663"/>
      <c r="L789" s="653"/>
      <c r="M789" s="654"/>
      <c r="N789" s="654"/>
      <c r="O789" s="654"/>
      <c r="P789" s="654"/>
      <c r="Q789" s="654"/>
      <c r="R789" s="654"/>
      <c r="S789" s="654"/>
      <c r="T789" s="654"/>
      <c r="U789" s="654"/>
      <c r="V789" s="654"/>
      <c r="W789" s="654"/>
      <c r="X789" s="655"/>
      <c r="Y789" s="371"/>
      <c r="Z789" s="372"/>
      <c r="AA789" s="372"/>
      <c r="AB789" s="793"/>
      <c r="AC789" s="661" t="s">
        <v>663</v>
      </c>
      <c r="AD789" s="662"/>
      <c r="AE789" s="662"/>
      <c r="AF789" s="662"/>
      <c r="AG789" s="663"/>
      <c r="AH789" s="653" t="s">
        <v>664</v>
      </c>
      <c r="AI789" s="654"/>
      <c r="AJ789" s="654"/>
      <c r="AK789" s="654"/>
      <c r="AL789" s="654"/>
      <c r="AM789" s="654"/>
      <c r="AN789" s="654"/>
      <c r="AO789" s="654"/>
      <c r="AP789" s="654"/>
      <c r="AQ789" s="654"/>
      <c r="AR789" s="654"/>
      <c r="AS789" s="654"/>
      <c r="AT789" s="655"/>
      <c r="AU789" s="371">
        <v>1.6</v>
      </c>
      <c r="AV789" s="372"/>
      <c r="AW789" s="372"/>
      <c r="AX789" s="373"/>
    </row>
    <row r="790" spans="1:51"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t="s">
        <v>667</v>
      </c>
      <c r="AD790" s="656"/>
      <c r="AE790" s="656"/>
      <c r="AF790" s="656"/>
      <c r="AG790" s="657"/>
      <c r="AH790" s="587" t="s">
        <v>668</v>
      </c>
      <c r="AI790" s="794"/>
      <c r="AJ790" s="794"/>
      <c r="AK790" s="794"/>
      <c r="AL790" s="794"/>
      <c r="AM790" s="794"/>
      <c r="AN790" s="794"/>
      <c r="AO790" s="794"/>
      <c r="AP790" s="794"/>
      <c r="AQ790" s="794"/>
      <c r="AR790" s="794"/>
      <c r="AS790" s="794"/>
      <c r="AT790" s="795"/>
      <c r="AU790" s="590">
        <v>0.8</v>
      </c>
      <c r="AV790" s="591"/>
      <c r="AW790" s="591"/>
      <c r="AX790" s="592"/>
    </row>
    <row r="791" spans="1:51"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t="s">
        <v>669</v>
      </c>
      <c r="AD791" s="596"/>
      <c r="AE791" s="596"/>
      <c r="AF791" s="596"/>
      <c r="AG791" s="597"/>
      <c r="AH791" s="587" t="s">
        <v>669</v>
      </c>
      <c r="AI791" s="588"/>
      <c r="AJ791" s="588"/>
      <c r="AK791" s="588"/>
      <c r="AL791" s="588"/>
      <c r="AM791" s="588"/>
      <c r="AN791" s="588"/>
      <c r="AO791" s="588"/>
      <c r="AP791" s="588"/>
      <c r="AQ791" s="588"/>
      <c r="AR791" s="588"/>
      <c r="AS791" s="588"/>
      <c r="AT791" s="589"/>
      <c r="AU791" s="590">
        <v>0.3</v>
      </c>
      <c r="AV791" s="591"/>
      <c r="AW791" s="591"/>
      <c r="AX791" s="592"/>
    </row>
    <row r="792" spans="1:51" ht="24.75" customHeight="1" x14ac:dyDescent="0.15">
      <c r="A792" s="620"/>
      <c r="B792" s="621"/>
      <c r="C792" s="621"/>
      <c r="D792" s="621"/>
      <c r="E792" s="621"/>
      <c r="F792" s="622"/>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t="s">
        <v>665</v>
      </c>
      <c r="AD792" s="596"/>
      <c r="AE792" s="596"/>
      <c r="AF792" s="596"/>
      <c r="AG792" s="597"/>
      <c r="AH792" s="587" t="s">
        <v>666</v>
      </c>
      <c r="AI792" s="588"/>
      <c r="AJ792" s="588"/>
      <c r="AK792" s="588"/>
      <c r="AL792" s="588"/>
      <c r="AM792" s="588"/>
      <c r="AN792" s="588"/>
      <c r="AO792" s="588"/>
      <c r="AP792" s="588"/>
      <c r="AQ792" s="588"/>
      <c r="AR792" s="588"/>
      <c r="AS792" s="588"/>
      <c r="AT792" s="589"/>
      <c r="AU792" s="590">
        <v>0.1</v>
      </c>
      <c r="AV792" s="591"/>
      <c r="AW792" s="591"/>
      <c r="AX792" s="592"/>
    </row>
    <row r="793" spans="1:51" ht="24.75" customHeight="1" x14ac:dyDescent="0.15">
      <c r="A793" s="620"/>
      <c r="B793" s="621"/>
      <c r="C793" s="621"/>
      <c r="D793" s="621"/>
      <c r="E793" s="621"/>
      <c r="F793" s="622"/>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customHeight="1" x14ac:dyDescent="0.15">
      <c r="A794" s="620"/>
      <c r="B794" s="621"/>
      <c r="C794" s="621"/>
      <c r="D794" s="621"/>
      <c r="E794" s="621"/>
      <c r="F794" s="622"/>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15">
      <c r="A799" s="620"/>
      <c r="B799" s="621"/>
      <c r="C799" s="621"/>
      <c r="D799" s="621"/>
      <c r="E799" s="621"/>
      <c r="F799" s="622"/>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2.8000000000000003</v>
      </c>
      <c r="AV799" s="822"/>
      <c r="AW799" s="822"/>
      <c r="AX799" s="824"/>
    </row>
    <row r="800" spans="1:51" ht="24.75" hidden="1" customHeight="1" x14ac:dyDescent="0.15">
      <c r="A800" s="620"/>
      <c r="B800" s="621"/>
      <c r="C800" s="621"/>
      <c r="D800" s="621"/>
      <c r="E800" s="621"/>
      <c r="F800" s="622"/>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4"/>
      <c r="AY800">
        <f>COUNTA($G$802,$AC$802)</f>
        <v>0</v>
      </c>
    </row>
    <row r="801" spans="1:51" ht="24.75" hidden="1" customHeight="1" x14ac:dyDescent="0.15">
      <c r="A801" s="620"/>
      <c r="B801" s="621"/>
      <c r="C801" s="621"/>
      <c r="D801" s="621"/>
      <c r="E801" s="621"/>
      <c r="F801" s="622"/>
      <c r="G801" s="805" t="s">
        <v>17</v>
      </c>
      <c r="H801" s="659"/>
      <c r="I801" s="659"/>
      <c r="J801" s="659"/>
      <c r="K801" s="659"/>
      <c r="L801" s="658" t="s">
        <v>18</v>
      </c>
      <c r="M801" s="659"/>
      <c r="N801" s="659"/>
      <c r="O801" s="659"/>
      <c r="P801" s="659"/>
      <c r="Q801" s="659"/>
      <c r="R801" s="659"/>
      <c r="S801" s="659"/>
      <c r="T801" s="659"/>
      <c r="U801" s="659"/>
      <c r="V801" s="659"/>
      <c r="W801" s="659"/>
      <c r="X801" s="660"/>
      <c r="Y801" s="642" t="s">
        <v>19</v>
      </c>
      <c r="Z801" s="643"/>
      <c r="AA801" s="643"/>
      <c r="AB801" s="789"/>
      <c r="AC801" s="805" t="s">
        <v>17</v>
      </c>
      <c r="AD801" s="659"/>
      <c r="AE801" s="659"/>
      <c r="AF801" s="659"/>
      <c r="AG801" s="659"/>
      <c r="AH801" s="658" t="s">
        <v>18</v>
      </c>
      <c r="AI801" s="659"/>
      <c r="AJ801" s="659"/>
      <c r="AK801" s="659"/>
      <c r="AL801" s="659"/>
      <c r="AM801" s="659"/>
      <c r="AN801" s="659"/>
      <c r="AO801" s="659"/>
      <c r="AP801" s="659"/>
      <c r="AQ801" s="659"/>
      <c r="AR801" s="659"/>
      <c r="AS801" s="659"/>
      <c r="AT801" s="660"/>
      <c r="AU801" s="642" t="s">
        <v>19</v>
      </c>
      <c r="AV801" s="643"/>
      <c r="AW801" s="643"/>
      <c r="AX801" s="644"/>
      <c r="AY801">
        <f>$AY$800</f>
        <v>0</v>
      </c>
    </row>
    <row r="802" spans="1:51" ht="24.75" hidden="1" customHeight="1" x14ac:dyDescent="0.15">
      <c r="A802" s="620"/>
      <c r="B802" s="621"/>
      <c r="C802" s="621"/>
      <c r="D802" s="621"/>
      <c r="E802" s="621"/>
      <c r="F802" s="622"/>
      <c r="G802" s="661"/>
      <c r="H802" s="662"/>
      <c r="I802" s="662"/>
      <c r="J802" s="662"/>
      <c r="K802" s="663"/>
      <c r="L802" s="653"/>
      <c r="M802" s="654"/>
      <c r="N802" s="654"/>
      <c r="O802" s="654"/>
      <c r="P802" s="654"/>
      <c r="Q802" s="654"/>
      <c r="R802" s="654"/>
      <c r="S802" s="654"/>
      <c r="T802" s="654"/>
      <c r="U802" s="654"/>
      <c r="V802" s="654"/>
      <c r="W802" s="654"/>
      <c r="X802" s="655"/>
      <c r="Y802" s="371"/>
      <c r="Z802" s="372"/>
      <c r="AA802" s="372"/>
      <c r="AB802" s="793"/>
      <c r="AC802" s="661"/>
      <c r="AD802" s="662"/>
      <c r="AE802" s="662"/>
      <c r="AF802" s="662"/>
      <c r="AG802" s="663"/>
      <c r="AH802" s="653"/>
      <c r="AI802" s="654"/>
      <c r="AJ802" s="654"/>
      <c r="AK802" s="654"/>
      <c r="AL802" s="654"/>
      <c r="AM802" s="654"/>
      <c r="AN802" s="654"/>
      <c r="AO802" s="654"/>
      <c r="AP802" s="654"/>
      <c r="AQ802" s="654"/>
      <c r="AR802" s="654"/>
      <c r="AS802" s="654"/>
      <c r="AT802" s="655"/>
      <c r="AU802" s="371"/>
      <c r="AV802" s="372"/>
      <c r="AW802" s="372"/>
      <c r="AX802" s="373"/>
      <c r="AY802">
        <f t="shared" ref="AY802:AY812" si="115">$AY$800</f>
        <v>0</v>
      </c>
    </row>
    <row r="803" spans="1:51"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15">
      <c r="A805" s="620"/>
      <c r="B805" s="621"/>
      <c r="C805" s="621"/>
      <c r="D805" s="621"/>
      <c r="E805" s="621"/>
      <c r="F805" s="622"/>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15">
      <c r="A806" s="620"/>
      <c r="B806" s="621"/>
      <c r="C806" s="621"/>
      <c r="D806" s="621"/>
      <c r="E806" s="621"/>
      <c r="F806" s="622"/>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15">
      <c r="A807" s="620"/>
      <c r="B807" s="621"/>
      <c r="C807" s="621"/>
      <c r="D807" s="621"/>
      <c r="E807" s="621"/>
      <c r="F807" s="622"/>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
      <c r="A812" s="620"/>
      <c r="B812" s="621"/>
      <c r="C812" s="621"/>
      <c r="D812" s="621"/>
      <c r="E812" s="621"/>
      <c r="F812" s="622"/>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0"/>
      <c r="B813" s="621"/>
      <c r="C813" s="621"/>
      <c r="D813" s="621"/>
      <c r="E813" s="621"/>
      <c r="F813" s="622"/>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4"/>
      <c r="AY813">
        <f>COUNTA($G$815,$AC$815)</f>
        <v>0</v>
      </c>
    </row>
    <row r="814" spans="1:51" ht="24.75" hidden="1" customHeight="1" x14ac:dyDescent="0.15">
      <c r="A814" s="620"/>
      <c r="B814" s="621"/>
      <c r="C814" s="621"/>
      <c r="D814" s="621"/>
      <c r="E814" s="621"/>
      <c r="F814" s="622"/>
      <c r="G814" s="805" t="s">
        <v>17</v>
      </c>
      <c r="H814" s="659"/>
      <c r="I814" s="659"/>
      <c r="J814" s="659"/>
      <c r="K814" s="659"/>
      <c r="L814" s="658" t="s">
        <v>18</v>
      </c>
      <c r="M814" s="659"/>
      <c r="N814" s="659"/>
      <c r="O814" s="659"/>
      <c r="P814" s="659"/>
      <c r="Q814" s="659"/>
      <c r="R814" s="659"/>
      <c r="S814" s="659"/>
      <c r="T814" s="659"/>
      <c r="U814" s="659"/>
      <c r="V814" s="659"/>
      <c r="W814" s="659"/>
      <c r="X814" s="660"/>
      <c r="Y814" s="642" t="s">
        <v>19</v>
      </c>
      <c r="Z814" s="643"/>
      <c r="AA814" s="643"/>
      <c r="AB814" s="789"/>
      <c r="AC814" s="805" t="s">
        <v>17</v>
      </c>
      <c r="AD814" s="659"/>
      <c r="AE814" s="659"/>
      <c r="AF814" s="659"/>
      <c r="AG814" s="659"/>
      <c r="AH814" s="658" t="s">
        <v>18</v>
      </c>
      <c r="AI814" s="659"/>
      <c r="AJ814" s="659"/>
      <c r="AK814" s="659"/>
      <c r="AL814" s="659"/>
      <c r="AM814" s="659"/>
      <c r="AN814" s="659"/>
      <c r="AO814" s="659"/>
      <c r="AP814" s="659"/>
      <c r="AQ814" s="659"/>
      <c r="AR814" s="659"/>
      <c r="AS814" s="659"/>
      <c r="AT814" s="660"/>
      <c r="AU814" s="642" t="s">
        <v>19</v>
      </c>
      <c r="AV814" s="643"/>
      <c r="AW814" s="643"/>
      <c r="AX814" s="644"/>
      <c r="AY814">
        <f>$AY$813</f>
        <v>0</v>
      </c>
    </row>
    <row r="815" spans="1:51" ht="24.75" hidden="1" customHeight="1" x14ac:dyDescent="0.15">
      <c r="A815" s="620"/>
      <c r="B815" s="621"/>
      <c r="C815" s="621"/>
      <c r="D815" s="621"/>
      <c r="E815" s="621"/>
      <c r="F815" s="622"/>
      <c r="G815" s="661"/>
      <c r="H815" s="662"/>
      <c r="I815" s="662"/>
      <c r="J815" s="662"/>
      <c r="K815" s="663"/>
      <c r="L815" s="653"/>
      <c r="M815" s="654"/>
      <c r="N815" s="654"/>
      <c r="O815" s="654"/>
      <c r="P815" s="654"/>
      <c r="Q815" s="654"/>
      <c r="R815" s="654"/>
      <c r="S815" s="654"/>
      <c r="T815" s="654"/>
      <c r="U815" s="654"/>
      <c r="V815" s="654"/>
      <c r="W815" s="654"/>
      <c r="X815" s="655"/>
      <c r="Y815" s="371"/>
      <c r="Z815" s="372"/>
      <c r="AA815" s="372"/>
      <c r="AB815" s="793"/>
      <c r="AC815" s="661"/>
      <c r="AD815" s="662"/>
      <c r="AE815" s="662"/>
      <c r="AF815" s="662"/>
      <c r="AG815" s="663"/>
      <c r="AH815" s="653"/>
      <c r="AI815" s="654"/>
      <c r="AJ815" s="654"/>
      <c r="AK815" s="654"/>
      <c r="AL815" s="654"/>
      <c r="AM815" s="654"/>
      <c r="AN815" s="654"/>
      <c r="AO815" s="654"/>
      <c r="AP815" s="654"/>
      <c r="AQ815" s="654"/>
      <c r="AR815" s="654"/>
      <c r="AS815" s="654"/>
      <c r="AT815" s="655"/>
      <c r="AU815" s="371"/>
      <c r="AV815" s="372"/>
      <c r="AW815" s="372"/>
      <c r="AX815" s="373"/>
      <c r="AY815">
        <f t="shared" ref="AY815:AY825" si="116">$AY$813</f>
        <v>0</v>
      </c>
    </row>
    <row r="816" spans="1:51"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0"/>
      <c r="B818" s="621"/>
      <c r="C818" s="621"/>
      <c r="D818" s="621"/>
      <c r="E818" s="621"/>
      <c r="F818" s="622"/>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0"/>
      <c r="B819" s="621"/>
      <c r="C819" s="621"/>
      <c r="D819" s="621"/>
      <c r="E819" s="621"/>
      <c r="F819" s="622"/>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0"/>
      <c r="B820" s="621"/>
      <c r="C820" s="621"/>
      <c r="D820" s="621"/>
      <c r="E820" s="621"/>
      <c r="F820" s="622"/>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0"/>
      <c r="B825" s="621"/>
      <c r="C825" s="621"/>
      <c r="D825" s="621"/>
      <c r="E825" s="621"/>
      <c r="F825" s="622"/>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0"/>
      <c r="B826" s="621"/>
      <c r="C826" s="621"/>
      <c r="D826" s="621"/>
      <c r="E826" s="621"/>
      <c r="F826" s="622"/>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4"/>
      <c r="AY826">
        <f>COUNTA($G$828,$AC$828)</f>
        <v>0</v>
      </c>
    </row>
    <row r="827" spans="1:51" ht="24.75" hidden="1" customHeight="1" x14ac:dyDescent="0.15">
      <c r="A827" s="620"/>
      <c r="B827" s="621"/>
      <c r="C827" s="621"/>
      <c r="D827" s="621"/>
      <c r="E827" s="621"/>
      <c r="F827" s="622"/>
      <c r="G827" s="805" t="s">
        <v>17</v>
      </c>
      <c r="H827" s="659"/>
      <c r="I827" s="659"/>
      <c r="J827" s="659"/>
      <c r="K827" s="659"/>
      <c r="L827" s="658" t="s">
        <v>18</v>
      </c>
      <c r="M827" s="659"/>
      <c r="N827" s="659"/>
      <c r="O827" s="659"/>
      <c r="P827" s="659"/>
      <c r="Q827" s="659"/>
      <c r="R827" s="659"/>
      <c r="S827" s="659"/>
      <c r="T827" s="659"/>
      <c r="U827" s="659"/>
      <c r="V827" s="659"/>
      <c r="W827" s="659"/>
      <c r="X827" s="660"/>
      <c r="Y827" s="642" t="s">
        <v>19</v>
      </c>
      <c r="Z827" s="643"/>
      <c r="AA827" s="643"/>
      <c r="AB827" s="789"/>
      <c r="AC827" s="805" t="s">
        <v>17</v>
      </c>
      <c r="AD827" s="659"/>
      <c r="AE827" s="659"/>
      <c r="AF827" s="659"/>
      <c r="AG827" s="659"/>
      <c r="AH827" s="658" t="s">
        <v>18</v>
      </c>
      <c r="AI827" s="659"/>
      <c r="AJ827" s="659"/>
      <c r="AK827" s="659"/>
      <c r="AL827" s="659"/>
      <c r="AM827" s="659"/>
      <c r="AN827" s="659"/>
      <c r="AO827" s="659"/>
      <c r="AP827" s="659"/>
      <c r="AQ827" s="659"/>
      <c r="AR827" s="659"/>
      <c r="AS827" s="659"/>
      <c r="AT827" s="660"/>
      <c r="AU827" s="642" t="s">
        <v>19</v>
      </c>
      <c r="AV827" s="643"/>
      <c r="AW827" s="643"/>
      <c r="AX827" s="644"/>
      <c r="AY827">
        <f>$AY$826</f>
        <v>0</v>
      </c>
    </row>
    <row r="828" spans="1:51" s="16" customFormat="1" ht="24.75" hidden="1" customHeight="1" x14ac:dyDescent="0.15">
      <c r="A828" s="620"/>
      <c r="B828" s="621"/>
      <c r="C828" s="621"/>
      <c r="D828" s="621"/>
      <c r="E828" s="621"/>
      <c r="F828" s="622"/>
      <c r="G828" s="661"/>
      <c r="H828" s="662"/>
      <c r="I828" s="662"/>
      <c r="J828" s="662"/>
      <c r="K828" s="663"/>
      <c r="L828" s="653"/>
      <c r="M828" s="654"/>
      <c r="N828" s="654"/>
      <c r="O828" s="654"/>
      <c r="P828" s="654"/>
      <c r="Q828" s="654"/>
      <c r="R828" s="654"/>
      <c r="S828" s="654"/>
      <c r="T828" s="654"/>
      <c r="U828" s="654"/>
      <c r="V828" s="654"/>
      <c r="W828" s="654"/>
      <c r="X828" s="655"/>
      <c r="Y828" s="371"/>
      <c r="Z828" s="372"/>
      <c r="AA828" s="372"/>
      <c r="AB828" s="793"/>
      <c r="AC828" s="661"/>
      <c r="AD828" s="662"/>
      <c r="AE828" s="662"/>
      <c r="AF828" s="662"/>
      <c r="AG828" s="663"/>
      <c r="AH828" s="653"/>
      <c r="AI828" s="654"/>
      <c r="AJ828" s="654"/>
      <c r="AK828" s="654"/>
      <c r="AL828" s="654"/>
      <c r="AM828" s="654"/>
      <c r="AN828" s="654"/>
      <c r="AO828" s="654"/>
      <c r="AP828" s="654"/>
      <c r="AQ828" s="654"/>
      <c r="AR828" s="654"/>
      <c r="AS828" s="654"/>
      <c r="AT828" s="655"/>
      <c r="AU828" s="371"/>
      <c r="AV828" s="372"/>
      <c r="AW828" s="372"/>
      <c r="AX828" s="373"/>
      <c r="AY828">
        <f t="shared" ref="AY828:AY838" si="117">$AY$826</f>
        <v>0</v>
      </c>
    </row>
    <row r="829" spans="1:51"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0"/>
      <c r="B831" s="621"/>
      <c r="C831" s="621"/>
      <c r="D831" s="621"/>
      <c r="E831" s="621"/>
      <c r="F831" s="622"/>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0"/>
      <c r="B832" s="621"/>
      <c r="C832" s="621"/>
      <c r="D832" s="621"/>
      <c r="E832" s="621"/>
      <c r="F832" s="622"/>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0"/>
      <c r="B833" s="621"/>
      <c r="C833" s="621"/>
      <c r="D833" s="621"/>
      <c r="E833" s="621"/>
      <c r="F833" s="622"/>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0"/>
      <c r="B834" s="621"/>
      <c r="C834" s="621"/>
      <c r="D834" s="621"/>
      <c r="E834" s="621"/>
      <c r="F834" s="622"/>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0"/>
      <c r="B835" s="621"/>
      <c r="C835" s="621"/>
      <c r="D835" s="621"/>
      <c r="E835" s="621"/>
      <c r="F835" s="622"/>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0"/>
      <c r="B836" s="621"/>
      <c r="C836" s="621"/>
      <c r="D836" s="621"/>
      <c r="E836" s="621"/>
      <c r="F836" s="622"/>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0"/>
      <c r="B837" s="621"/>
      <c r="C837" s="621"/>
      <c r="D837" s="621"/>
      <c r="E837" s="621"/>
      <c r="F837" s="622"/>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0"/>
      <c r="B838" s="621"/>
      <c r="C838" s="621"/>
      <c r="D838" s="621"/>
      <c r="E838" s="621"/>
      <c r="F838" s="622"/>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1" t="s">
        <v>265</v>
      </c>
      <c r="AM839" s="262"/>
      <c r="AN839" s="26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286</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29"/>
      <c r="D845" s="329"/>
      <c r="E845" s="329"/>
      <c r="F845" s="329"/>
      <c r="G845" s="329"/>
      <c r="H845" s="329"/>
      <c r="I845" s="329"/>
      <c r="J845" s="330"/>
      <c r="K845" s="331"/>
      <c r="L845" s="331"/>
      <c r="M845" s="331"/>
      <c r="N845" s="331"/>
      <c r="O845" s="331"/>
      <c r="P845" s="332"/>
      <c r="Q845" s="332"/>
      <c r="R845" s="332"/>
      <c r="S845" s="332"/>
      <c r="T845" s="332"/>
      <c r="U845" s="332"/>
      <c r="V845" s="332"/>
      <c r="W845" s="332"/>
      <c r="X845" s="332"/>
      <c r="Y845" s="333"/>
      <c r="Z845" s="334"/>
      <c r="AA845" s="334"/>
      <c r="AB845" s="335"/>
      <c r="AC845" s="336"/>
      <c r="AD845" s="337"/>
      <c r="AE845" s="337"/>
      <c r="AF845" s="337"/>
      <c r="AG845" s="337"/>
      <c r="AH845" s="352"/>
      <c r="AI845" s="353"/>
      <c r="AJ845" s="353"/>
      <c r="AK845" s="353"/>
      <c r="AL845" s="340"/>
      <c r="AM845" s="341"/>
      <c r="AN845" s="341"/>
      <c r="AO845" s="342"/>
      <c r="AP845" s="343"/>
      <c r="AQ845" s="343"/>
      <c r="AR845" s="343"/>
      <c r="AS845" s="343"/>
      <c r="AT845" s="343"/>
      <c r="AU845" s="343"/>
      <c r="AV845" s="343"/>
      <c r="AW845" s="343"/>
      <c r="AX845" s="343"/>
    </row>
    <row r="846" spans="1:51" ht="30"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286</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47.25" customHeight="1" x14ac:dyDescent="0.15">
      <c r="A878" s="356">
        <v>1</v>
      </c>
      <c r="B878" s="356">
        <v>1</v>
      </c>
      <c r="C878" s="344" t="s">
        <v>670</v>
      </c>
      <c r="D878" s="329"/>
      <c r="E878" s="329"/>
      <c r="F878" s="329"/>
      <c r="G878" s="329"/>
      <c r="H878" s="329"/>
      <c r="I878" s="329"/>
      <c r="J878" s="330">
        <v>1012305001522</v>
      </c>
      <c r="K878" s="331"/>
      <c r="L878" s="331"/>
      <c r="M878" s="331"/>
      <c r="N878" s="331"/>
      <c r="O878" s="331"/>
      <c r="P878" s="363" t="s">
        <v>671</v>
      </c>
      <c r="Q878" s="364"/>
      <c r="R878" s="364"/>
      <c r="S878" s="364"/>
      <c r="T878" s="364"/>
      <c r="U878" s="364"/>
      <c r="V878" s="364"/>
      <c r="W878" s="364"/>
      <c r="X878" s="364"/>
      <c r="Y878" s="333">
        <v>2.8</v>
      </c>
      <c r="Z878" s="334"/>
      <c r="AA878" s="334"/>
      <c r="AB878" s="335"/>
      <c r="AC878" s="900" t="s">
        <v>297</v>
      </c>
      <c r="AD878" s="901"/>
      <c r="AE878" s="901"/>
      <c r="AF878" s="901"/>
      <c r="AG878" s="901"/>
      <c r="AH878" s="352" t="s">
        <v>677</v>
      </c>
      <c r="AI878" s="353"/>
      <c r="AJ878" s="353"/>
      <c r="AK878" s="353"/>
      <c r="AL878" s="340" t="s">
        <v>677</v>
      </c>
      <c r="AM878" s="341"/>
      <c r="AN878" s="341"/>
      <c r="AO878" s="342"/>
      <c r="AP878" s="343"/>
      <c r="AQ878" s="343"/>
      <c r="AR878" s="343"/>
      <c r="AS878" s="343"/>
      <c r="AT878" s="343"/>
      <c r="AU878" s="343"/>
      <c r="AV878" s="343"/>
      <c r="AW878" s="343"/>
      <c r="AX878" s="343"/>
      <c r="AY878">
        <f t="shared" si="118"/>
        <v>1</v>
      </c>
    </row>
    <row r="879" spans="1:51" ht="47.25" customHeight="1" x14ac:dyDescent="0.15">
      <c r="A879" s="356">
        <v>2</v>
      </c>
      <c r="B879" s="356">
        <v>1</v>
      </c>
      <c r="C879" s="344" t="s">
        <v>672</v>
      </c>
      <c r="D879" s="329"/>
      <c r="E879" s="329"/>
      <c r="F879" s="329"/>
      <c r="G879" s="329"/>
      <c r="H879" s="329"/>
      <c r="I879" s="329"/>
      <c r="J879" s="330">
        <v>6120005010786</v>
      </c>
      <c r="K879" s="331"/>
      <c r="L879" s="331"/>
      <c r="M879" s="331"/>
      <c r="N879" s="331"/>
      <c r="O879" s="331"/>
      <c r="P879" s="363" t="s">
        <v>671</v>
      </c>
      <c r="Q879" s="364"/>
      <c r="R879" s="364"/>
      <c r="S879" s="364"/>
      <c r="T879" s="364"/>
      <c r="U879" s="364"/>
      <c r="V879" s="364"/>
      <c r="W879" s="364"/>
      <c r="X879" s="364"/>
      <c r="Y879" s="333">
        <v>2.6</v>
      </c>
      <c r="Z879" s="334"/>
      <c r="AA879" s="334"/>
      <c r="AB879" s="335"/>
      <c r="AC879" s="900" t="s">
        <v>290</v>
      </c>
      <c r="AD879" s="900"/>
      <c r="AE879" s="900"/>
      <c r="AF879" s="900"/>
      <c r="AG879" s="900"/>
      <c r="AH879" s="352">
        <v>1</v>
      </c>
      <c r="AI879" s="353"/>
      <c r="AJ879" s="353"/>
      <c r="AK879" s="353"/>
      <c r="AL879" s="340">
        <v>32.5</v>
      </c>
      <c r="AM879" s="341"/>
      <c r="AN879" s="341"/>
      <c r="AO879" s="342"/>
      <c r="AP879" s="343"/>
      <c r="AQ879" s="343"/>
      <c r="AR879" s="343"/>
      <c r="AS879" s="343"/>
      <c r="AT879" s="343"/>
      <c r="AU879" s="343"/>
      <c r="AV879" s="343"/>
      <c r="AW879" s="343"/>
      <c r="AX879" s="343"/>
      <c r="AY879">
        <f>COUNTA($C$879)</f>
        <v>1</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286</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286</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286</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286</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286</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286</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1"/>
      <c r="E1109" s="138" t="s">
        <v>214</v>
      </c>
      <c r="F1109" s="361"/>
      <c r="G1109" s="361"/>
      <c r="H1109" s="361"/>
      <c r="I1109" s="361"/>
      <c r="J1109" s="138" t="s">
        <v>221</v>
      </c>
      <c r="K1109" s="138"/>
      <c r="L1109" s="138"/>
      <c r="M1109" s="138"/>
      <c r="N1109" s="138"/>
      <c r="O1109" s="138"/>
      <c r="P1109" s="348" t="s">
        <v>27</v>
      </c>
      <c r="Q1109" s="348"/>
      <c r="R1109" s="348"/>
      <c r="S1109" s="348"/>
      <c r="T1109" s="348"/>
      <c r="U1109" s="348"/>
      <c r="V1109" s="348"/>
      <c r="W1109" s="348"/>
      <c r="X1109" s="348"/>
      <c r="Y1109" s="138" t="s">
        <v>223</v>
      </c>
      <c r="Z1109" s="361"/>
      <c r="AA1109" s="361"/>
      <c r="AB1109" s="361"/>
      <c r="AC1109" s="138" t="s">
        <v>197</v>
      </c>
      <c r="AD1109" s="138"/>
      <c r="AE1109" s="138"/>
      <c r="AF1109" s="138"/>
      <c r="AG1109" s="138"/>
      <c r="AH1109" s="348" t="s">
        <v>210</v>
      </c>
      <c r="AI1109" s="349"/>
      <c r="AJ1109" s="349"/>
      <c r="AK1109" s="349"/>
      <c r="AL1109" s="349" t="s">
        <v>21</v>
      </c>
      <c r="AM1109" s="349"/>
      <c r="AN1109" s="349"/>
      <c r="AO1109" s="362"/>
      <c r="AP1109" s="351" t="s">
        <v>251</v>
      </c>
      <c r="AQ1109" s="351"/>
      <c r="AR1109" s="351"/>
      <c r="AS1109" s="351"/>
      <c r="AT1109" s="351"/>
      <c r="AU1109" s="351"/>
      <c r="AV1109" s="351"/>
      <c r="AW1109" s="351"/>
      <c r="AX1109" s="351"/>
    </row>
    <row r="1110" spans="1:51" ht="30" customHeight="1" x14ac:dyDescent="0.15">
      <c r="A1110" s="356">
        <v>1</v>
      </c>
      <c r="B1110" s="356">
        <v>1</v>
      </c>
      <c r="C1110" s="354"/>
      <c r="D1110" s="354"/>
      <c r="E1110" s="136" t="s">
        <v>324</v>
      </c>
      <c r="F1110" s="355"/>
      <c r="G1110" s="355"/>
      <c r="H1110" s="355"/>
      <c r="I1110" s="355"/>
      <c r="J1110" s="330" t="s">
        <v>324</v>
      </c>
      <c r="K1110" s="331"/>
      <c r="L1110" s="331"/>
      <c r="M1110" s="331"/>
      <c r="N1110" s="331"/>
      <c r="O1110" s="331"/>
      <c r="P1110" s="363" t="s">
        <v>324</v>
      </c>
      <c r="Q1110" s="364"/>
      <c r="R1110" s="364"/>
      <c r="S1110" s="364"/>
      <c r="T1110" s="364"/>
      <c r="U1110" s="364"/>
      <c r="V1110" s="364"/>
      <c r="W1110" s="364"/>
      <c r="X1110" s="364"/>
      <c r="Y1110" s="333" t="s">
        <v>324</v>
      </c>
      <c r="Z1110" s="334"/>
      <c r="AA1110" s="334"/>
      <c r="AB1110" s="335"/>
      <c r="AC1110" s="357"/>
      <c r="AD1110" s="357"/>
      <c r="AE1110" s="357"/>
      <c r="AF1110" s="357"/>
      <c r="AG1110" s="357"/>
      <c r="AH1110" s="338" t="s">
        <v>324</v>
      </c>
      <c r="AI1110" s="339"/>
      <c r="AJ1110" s="339"/>
      <c r="AK1110" s="339"/>
      <c r="AL1110" s="340" t="s">
        <v>324</v>
      </c>
      <c r="AM1110" s="341"/>
      <c r="AN1110" s="341"/>
      <c r="AO1110" s="342"/>
      <c r="AP1110" s="343" t="s">
        <v>324</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17">
      <formula>IF(RIGHT(TEXT(P14,"0.#"),1)=".",FALSE,TRUE)</formula>
    </cfRule>
    <cfRule type="expression" dxfId="2108" priority="14018">
      <formula>IF(RIGHT(TEXT(P14,"0.#"),1)=".",TRUE,FALSE)</formula>
    </cfRule>
  </conditionalFormatting>
  <conditionalFormatting sqref="AE32">
    <cfRule type="expression" dxfId="2107" priority="14007">
      <formula>IF(RIGHT(TEXT(AE32,"0.#"),1)=".",FALSE,TRUE)</formula>
    </cfRule>
    <cfRule type="expression" dxfId="2106" priority="14008">
      <formula>IF(RIGHT(TEXT(AE32,"0.#"),1)=".",TRUE,FALSE)</formula>
    </cfRule>
  </conditionalFormatting>
  <conditionalFormatting sqref="P18:AX18">
    <cfRule type="expression" dxfId="2105" priority="13893">
      <formula>IF(RIGHT(TEXT(P18,"0.#"),1)=".",FALSE,TRUE)</formula>
    </cfRule>
    <cfRule type="expression" dxfId="2104" priority="13894">
      <formula>IF(RIGHT(TEXT(P18,"0.#"),1)=".",TRUE,FALSE)</formula>
    </cfRule>
  </conditionalFormatting>
  <conditionalFormatting sqref="Y790">
    <cfRule type="expression" dxfId="2103" priority="13889">
      <formula>IF(RIGHT(TEXT(Y790,"0.#"),1)=".",FALSE,TRUE)</formula>
    </cfRule>
    <cfRule type="expression" dxfId="2102" priority="13890">
      <formula>IF(RIGHT(TEXT(Y790,"0.#"),1)=".",TRUE,FALSE)</formula>
    </cfRule>
  </conditionalFormatting>
  <conditionalFormatting sqref="Y799">
    <cfRule type="expression" dxfId="2101" priority="13885">
      <formula>IF(RIGHT(TEXT(Y799,"0.#"),1)=".",FALSE,TRUE)</formula>
    </cfRule>
    <cfRule type="expression" dxfId="2100" priority="13886">
      <formula>IF(RIGHT(TEXT(Y799,"0.#"),1)=".",TRUE,FALSE)</formula>
    </cfRule>
  </conditionalFormatting>
  <conditionalFormatting sqref="Y830:Y837 Y828 Y817:Y824 Y815 Y804:Y811 Y802">
    <cfRule type="expression" dxfId="2099" priority="13667">
      <formula>IF(RIGHT(TEXT(Y802,"0.#"),1)=".",FALSE,TRUE)</formula>
    </cfRule>
    <cfRule type="expression" dxfId="2098" priority="13668">
      <formula>IF(RIGHT(TEXT(Y802,"0.#"),1)=".",TRUE,FALSE)</formula>
    </cfRule>
  </conditionalFormatting>
  <conditionalFormatting sqref="P16:AQ17 P15:AX15 P13:AX13">
    <cfRule type="expression" dxfId="2097" priority="13715">
      <formula>IF(RIGHT(TEXT(P13,"0.#"),1)=".",FALSE,TRUE)</formula>
    </cfRule>
    <cfRule type="expression" dxfId="2096" priority="13716">
      <formula>IF(RIGHT(TEXT(P13,"0.#"),1)=".",TRUE,FALSE)</formula>
    </cfRule>
  </conditionalFormatting>
  <conditionalFormatting sqref="P19:AJ19">
    <cfRule type="expression" dxfId="2095" priority="13713">
      <formula>IF(RIGHT(TEXT(P19,"0.#"),1)=".",FALSE,TRUE)</formula>
    </cfRule>
    <cfRule type="expression" dxfId="2094" priority="13714">
      <formula>IF(RIGHT(TEXT(P19,"0.#"),1)=".",TRUE,FALSE)</formula>
    </cfRule>
  </conditionalFormatting>
  <conditionalFormatting sqref="AE101 AQ101">
    <cfRule type="expression" dxfId="2093" priority="13705">
      <formula>IF(RIGHT(TEXT(AE101,"0.#"),1)=".",FALSE,TRUE)</formula>
    </cfRule>
    <cfRule type="expression" dxfId="2092" priority="13706">
      <formula>IF(RIGHT(TEXT(AE101,"0.#"),1)=".",TRUE,FALSE)</formula>
    </cfRule>
  </conditionalFormatting>
  <conditionalFormatting sqref="Y791:Y798 Y789">
    <cfRule type="expression" dxfId="2091" priority="13691">
      <formula>IF(RIGHT(TEXT(Y789,"0.#"),1)=".",FALSE,TRUE)</formula>
    </cfRule>
    <cfRule type="expression" dxfId="2090" priority="13692">
      <formula>IF(RIGHT(TEXT(Y789,"0.#"),1)=".",TRUE,FALSE)</formula>
    </cfRule>
  </conditionalFormatting>
  <conditionalFormatting sqref="AU799">
    <cfRule type="expression" dxfId="2089" priority="13687">
      <formula>IF(RIGHT(TEXT(AU799,"0.#"),1)=".",FALSE,TRUE)</formula>
    </cfRule>
    <cfRule type="expression" dxfId="2088" priority="13688">
      <formula>IF(RIGHT(TEXT(AU799,"0.#"),1)=".",TRUE,FALSE)</formula>
    </cfRule>
  </conditionalFormatting>
  <conditionalFormatting sqref="AU793:AU798">
    <cfRule type="expression" dxfId="2087" priority="13685">
      <formula>IF(RIGHT(TEXT(AU793,"0.#"),1)=".",FALSE,TRUE)</formula>
    </cfRule>
    <cfRule type="expression" dxfId="2086" priority="13686">
      <formula>IF(RIGHT(TEXT(AU793,"0.#"),1)=".",TRUE,FALSE)</formula>
    </cfRule>
  </conditionalFormatting>
  <conditionalFormatting sqref="Y829 Y816 Y803">
    <cfRule type="expression" dxfId="2085" priority="13671">
      <formula>IF(RIGHT(TEXT(Y803,"0.#"),1)=".",FALSE,TRUE)</formula>
    </cfRule>
    <cfRule type="expression" dxfId="2084" priority="13672">
      <formula>IF(RIGHT(TEXT(Y803,"0.#"),1)=".",TRUE,FALSE)</formula>
    </cfRule>
  </conditionalFormatting>
  <conditionalFormatting sqref="Y838 Y825 Y812">
    <cfRule type="expression" dxfId="2083" priority="13669">
      <formula>IF(RIGHT(TEXT(Y812,"0.#"),1)=".",FALSE,TRUE)</formula>
    </cfRule>
    <cfRule type="expression" dxfId="2082" priority="13670">
      <formula>IF(RIGHT(TEXT(Y812,"0.#"),1)=".",TRUE,FALSE)</formula>
    </cfRule>
  </conditionalFormatting>
  <conditionalFormatting sqref="AU829 AU816 AU803">
    <cfRule type="expression" dxfId="2081" priority="13665">
      <formula>IF(RIGHT(TEXT(AU803,"0.#"),1)=".",FALSE,TRUE)</formula>
    </cfRule>
    <cfRule type="expression" dxfId="2080" priority="13666">
      <formula>IF(RIGHT(TEXT(AU803,"0.#"),1)=".",TRUE,FALSE)</formula>
    </cfRule>
  </conditionalFormatting>
  <conditionalFormatting sqref="AU838 AU825 AU812">
    <cfRule type="expression" dxfId="2079" priority="13663">
      <formula>IF(RIGHT(TEXT(AU812,"0.#"),1)=".",FALSE,TRUE)</formula>
    </cfRule>
    <cfRule type="expression" dxfId="2078" priority="13664">
      <formula>IF(RIGHT(TEXT(AU812,"0.#"),1)=".",TRUE,FALSE)</formula>
    </cfRule>
  </conditionalFormatting>
  <conditionalFormatting sqref="AU830:AU837 AU828 AU817:AU824 AU815 AU804:AU811 AU802">
    <cfRule type="expression" dxfId="2077" priority="13661">
      <formula>IF(RIGHT(TEXT(AU802,"0.#"),1)=".",FALSE,TRUE)</formula>
    </cfRule>
    <cfRule type="expression" dxfId="2076" priority="13662">
      <formula>IF(RIGHT(TEXT(AU802,"0.#"),1)=".",TRUE,FALSE)</formula>
    </cfRule>
  </conditionalFormatting>
  <conditionalFormatting sqref="AM87">
    <cfRule type="expression" dxfId="2075" priority="13315">
      <formula>IF(RIGHT(TEXT(AM87,"0.#"),1)=".",FALSE,TRUE)</formula>
    </cfRule>
    <cfRule type="expression" dxfId="2074" priority="13316">
      <formula>IF(RIGHT(TEXT(AM87,"0.#"),1)=".",TRUE,FALSE)</formula>
    </cfRule>
  </conditionalFormatting>
  <conditionalFormatting sqref="AE55">
    <cfRule type="expression" dxfId="2073" priority="13383">
      <formula>IF(RIGHT(TEXT(AE55,"0.#"),1)=".",FALSE,TRUE)</formula>
    </cfRule>
    <cfRule type="expression" dxfId="2072" priority="13384">
      <formula>IF(RIGHT(TEXT(AE55,"0.#"),1)=".",TRUE,FALSE)</formula>
    </cfRule>
  </conditionalFormatting>
  <conditionalFormatting sqref="AI55">
    <cfRule type="expression" dxfId="2071" priority="13381">
      <formula>IF(RIGHT(TEXT(AI55,"0.#"),1)=".",FALSE,TRUE)</formula>
    </cfRule>
    <cfRule type="expression" dxfId="2070" priority="13382">
      <formula>IF(RIGHT(TEXT(AI55,"0.#"),1)=".",TRUE,FALSE)</formula>
    </cfRule>
  </conditionalFormatting>
  <conditionalFormatting sqref="AM34">
    <cfRule type="expression" dxfId="2069" priority="13461">
      <formula>IF(RIGHT(TEXT(AM34,"0.#"),1)=".",FALSE,TRUE)</formula>
    </cfRule>
    <cfRule type="expression" dxfId="2068" priority="13462">
      <formula>IF(RIGHT(TEXT(AM34,"0.#"),1)=".",TRUE,FALSE)</formula>
    </cfRule>
  </conditionalFormatting>
  <conditionalFormatting sqref="AE33">
    <cfRule type="expression" dxfId="2067" priority="13475">
      <formula>IF(RIGHT(TEXT(AE33,"0.#"),1)=".",FALSE,TRUE)</formula>
    </cfRule>
    <cfRule type="expression" dxfId="2066" priority="13476">
      <formula>IF(RIGHT(TEXT(AE33,"0.#"),1)=".",TRUE,FALSE)</formula>
    </cfRule>
  </conditionalFormatting>
  <conditionalFormatting sqref="AE34">
    <cfRule type="expression" dxfId="2065" priority="13473">
      <formula>IF(RIGHT(TEXT(AE34,"0.#"),1)=".",FALSE,TRUE)</formula>
    </cfRule>
    <cfRule type="expression" dxfId="2064" priority="13474">
      <formula>IF(RIGHT(TEXT(AE34,"0.#"),1)=".",TRUE,FALSE)</formula>
    </cfRule>
  </conditionalFormatting>
  <conditionalFormatting sqref="AI34">
    <cfRule type="expression" dxfId="2063" priority="13471">
      <formula>IF(RIGHT(TEXT(AI34,"0.#"),1)=".",FALSE,TRUE)</formula>
    </cfRule>
    <cfRule type="expression" dxfId="2062" priority="13472">
      <formula>IF(RIGHT(TEXT(AI34,"0.#"),1)=".",TRUE,FALSE)</formula>
    </cfRule>
  </conditionalFormatting>
  <conditionalFormatting sqref="AI33">
    <cfRule type="expression" dxfId="2061" priority="13469">
      <formula>IF(RIGHT(TEXT(AI33,"0.#"),1)=".",FALSE,TRUE)</formula>
    </cfRule>
    <cfRule type="expression" dxfId="2060" priority="13470">
      <formula>IF(RIGHT(TEXT(AI33,"0.#"),1)=".",TRUE,FALSE)</formula>
    </cfRule>
  </conditionalFormatting>
  <conditionalFormatting sqref="AI32">
    <cfRule type="expression" dxfId="2059" priority="13467">
      <formula>IF(RIGHT(TEXT(AI32,"0.#"),1)=".",FALSE,TRUE)</formula>
    </cfRule>
    <cfRule type="expression" dxfId="2058" priority="13468">
      <formula>IF(RIGHT(TEXT(AI32,"0.#"),1)=".",TRUE,FALSE)</formula>
    </cfRule>
  </conditionalFormatting>
  <conditionalFormatting sqref="AM32">
    <cfRule type="expression" dxfId="2057" priority="13465">
      <formula>IF(RIGHT(TEXT(AM32,"0.#"),1)=".",FALSE,TRUE)</formula>
    </cfRule>
    <cfRule type="expression" dxfId="2056" priority="13466">
      <formula>IF(RIGHT(TEXT(AM32,"0.#"),1)=".",TRUE,FALSE)</formula>
    </cfRule>
  </conditionalFormatting>
  <conditionalFormatting sqref="AM33">
    <cfRule type="expression" dxfId="2055" priority="13463">
      <formula>IF(RIGHT(TEXT(AM33,"0.#"),1)=".",FALSE,TRUE)</formula>
    </cfRule>
    <cfRule type="expression" dxfId="2054" priority="13464">
      <formula>IF(RIGHT(TEXT(AM33,"0.#"),1)=".",TRUE,FALSE)</formula>
    </cfRule>
  </conditionalFormatting>
  <conditionalFormatting sqref="AQ32:AQ34">
    <cfRule type="expression" dxfId="2053" priority="13455">
      <formula>IF(RIGHT(TEXT(AQ32,"0.#"),1)=".",FALSE,TRUE)</formula>
    </cfRule>
    <cfRule type="expression" dxfId="2052" priority="13456">
      <formula>IF(RIGHT(TEXT(AQ32,"0.#"),1)=".",TRUE,FALSE)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7:AO874">
    <cfRule type="expression" dxfId="1811" priority="6639">
      <formula>IF(AND(AL847&gt;=0, RIGHT(TEXT(AL847,"0.#"),1)&lt;&gt;"."),TRUE,FALSE)</formula>
    </cfRule>
    <cfRule type="expression" dxfId="1810" priority="6640">
      <formula>IF(AND(AL847&gt;=0, RIGHT(TEXT(AL847,"0.#"),1)="."),TRUE,FALSE)</formula>
    </cfRule>
    <cfRule type="expression" dxfId="1809" priority="6641">
      <formula>IF(AND(AL847&lt;0, RIGHT(TEXT(AL847,"0.#"),1)&lt;&gt;"."),TRUE,FALSE)</formula>
    </cfRule>
    <cfRule type="expression" dxfId="1808" priority="6642">
      <formula>IF(AND(AL847&lt;0, RIGHT(TEXT(AL847,"0.#"),1)="."),TRUE,FALSE)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7:Y874">
    <cfRule type="expression" dxfId="1737" priority="2967">
      <formula>IF(RIGHT(TEXT(Y847,"0.#"),1)=".",FALSE,TRUE)</formula>
    </cfRule>
    <cfRule type="expression" dxfId="1736" priority="2968">
      <formula>IF(RIGHT(TEXT(Y847,"0.#"),1)=".",TRUE,FALSE)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11:AO1139">
    <cfRule type="expression" dxfId="1707" priority="2873">
      <formula>IF(AND(AL1111&gt;=0, RIGHT(TEXT(AL1111,"0.#"),1)&lt;&gt;"."),TRUE,FALSE)</formula>
    </cfRule>
    <cfRule type="expression" dxfId="1706" priority="2874">
      <formula>IF(AND(AL1111&gt;=0, RIGHT(TEXT(AL1111,"0.#"),1)="."),TRUE,FALSE)</formula>
    </cfRule>
    <cfRule type="expression" dxfId="1705" priority="2875">
      <formula>IF(AND(AL1111&lt;0, RIGHT(TEXT(AL1111,"0.#"),1)&lt;&gt;"."),TRUE,FALSE)</formula>
    </cfRule>
    <cfRule type="expression" dxfId="1704" priority="2876">
      <formula>IF(AND(AL1111&lt;0, RIGHT(TEXT(AL1111,"0.#"),1)="."),TRUE,FALSE)</formula>
    </cfRule>
  </conditionalFormatting>
  <conditionalFormatting sqref="Y1111:Y1139">
    <cfRule type="expression" dxfId="1703" priority="2871">
      <formula>IF(RIGHT(TEXT(Y1111,"0.#"),1)=".",FALSE,TRUE)</formula>
    </cfRule>
    <cfRule type="expression" dxfId="1702" priority="2872">
      <formula>IF(RIGHT(TEXT(Y1111,"0.#"),1)=".",TRUE,FALSE)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45:AO846">
    <cfRule type="expression" dxfId="1693" priority="2825">
      <formula>IF(AND(AL845&gt;=0, RIGHT(TEXT(AL845,"0.#"),1)&lt;&gt;"."),TRUE,FALSE)</formula>
    </cfRule>
    <cfRule type="expression" dxfId="1692" priority="2826">
      <formula>IF(AND(AL845&gt;=0, RIGHT(TEXT(AL845,"0.#"),1)="."),TRUE,FALSE)</formula>
    </cfRule>
    <cfRule type="expression" dxfId="1691" priority="2827">
      <formula>IF(AND(AL845&lt;0, RIGHT(TEXT(AL845,"0.#"),1)&lt;&gt;"."),TRUE,FALSE)</formula>
    </cfRule>
    <cfRule type="expression" dxfId="1690" priority="2828">
      <formula>IF(AND(AL845&lt;0, RIGHT(TEXT(AL845,"0.#"),1)="."),TRUE,FALSE)</formula>
    </cfRule>
  </conditionalFormatting>
  <conditionalFormatting sqref="Y845:Y846">
    <cfRule type="expression" dxfId="1689" priority="2823">
      <formula>IF(RIGHT(TEXT(Y845,"0.#"),1)=".",FALSE,TRUE)</formula>
    </cfRule>
    <cfRule type="expression" dxfId="1688" priority="2824">
      <formula>IF(RIGHT(TEXT(Y845,"0.#"),1)=".",TRUE,FALSE)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80:Y907">
    <cfRule type="expression" dxfId="1371" priority="2083">
      <formula>IF(RIGHT(TEXT(Y880,"0.#"),1)=".",FALSE,TRUE)</formula>
    </cfRule>
    <cfRule type="expression" dxfId="1370" priority="2084">
      <formula>IF(RIGHT(TEXT(Y880,"0.#"),1)=".",TRUE,FALSE)</formula>
    </cfRule>
  </conditionalFormatting>
  <conditionalFormatting sqref="Y878:Y879">
    <cfRule type="expression" dxfId="1369" priority="2077">
      <formula>IF(RIGHT(TEXT(Y878,"0.#"),1)=".",FALSE,TRUE)</formula>
    </cfRule>
    <cfRule type="expression" dxfId="1368" priority="2078">
      <formula>IF(RIGHT(TEXT(Y878,"0.#"),1)=".",TRUE,FALSE)</formula>
    </cfRule>
  </conditionalFormatting>
  <conditionalFormatting sqref="Y913:Y940">
    <cfRule type="expression" dxfId="1367" priority="2071">
      <formula>IF(RIGHT(TEXT(Y913,"0.#"),1)=".",FALSE,TRUE)</formula>
    </cfRule>
    <cfRule type="expression" dxfId="1366" priority="2072">
      <formula>IF(RIGHT(TEXT(Y913,"0.#"),1)=".",TRUE,FALSE)</formula>
    </cfRule>
  </conditionalFormatting>
  <conditionalFormatting sqref="Y911:Y912">
    <cfRule type="expression" dxfId="1365" priority="2065">
      <formula>IF(RIGHT(TEXT(Y911,"0.#"),1)=".",FALSE,TRUE)</formula>
    </cfRule>
    <cfRule type="expression" dxfId="1364" priority="2066">
      <formula>IF(RIGHT(TEXT(Y911,"0.#"),1)=".",TRUE,FALSE)</formula>
    </cfRule>
  </conditionalFormatting>
  <conditionalFormatting sqref="Y946:Y973">
    <cfRule type="expression" dxfId="1363" priority="2059">
      <formula>IF(RIGHT(TEXT(Y946,"0.#"),1)=".",FALSE,TRUE)</formula>
    </cfRule>
    <cfRule type="expression" dxfId="1362" priority="2060">
      <formula>IF(RIGHT(TEXT(Y946,"0.#"),1)=".",TRUE,FALSE)</formula>
    </cfRule>
  </conditionalFormatting>
  <conditionalFormatting sqref="Y944:Y945">
    <cfRule type="expression" dxfId="1361" priority="2053">
      <formula>IF(RIGHT(TEXT(Y944,"0.#"),1)=".",FALSE,TRUE)</formula>
    </cfRule>
    <cfRule type="expression" dxfId="1360" priority="2054">
      <formula>IF(RIGHT(TEXT(Y944,"0.#"),1)=".",TRUE,FALSE)</formula>
    </cfRule>
  </conditionalFormatting>
  <conditionalFormatting sqref="Y979:Y1006">
    <cfRule type="expression" dxfId="1359" priority="2047">
      <formula>IF(RIGHT(TEXT(Y979,"0.#"),1)=".",FALSE,TRUE)</formula>
    </cfRule>
    <cfRule type="expression" dxfId="1358" priority="2048">
      <formula>IF(RIGHT(TEXT(Y979,"0.#"),1)=".",TRUE,FALSE)</formula>
    </cfRule>
  </conditionalFormatting>
  <conditionalFormatting sqref="Y977:Y978">
    <cfRule type="expression" dxfId="1357" priority="2041">
      <formula>IF(RIGHT(TEXT(Y977,"0.#"),1)=".",FALSE,TRUE)</formula>
    </cfRule>
    <cfRule type="expression" dxfId="1356" priority="2042">
      <formula>IF(RIGHT(TEXT(Y977,"0.#"),1)=".",TRUE,FALSE)</formula>
    </cfRule>
  </conditionalFormatting>
  <conditionalFormatting sqref="Y1012:Y1039">
    <cfRule type="expression" dxfId="1355" priority="2035">
      <formula>IF(RIGHT(TEXT(Y1012,"0.#"),1)=".",FALSE,TRUE)</formula>
    </cfRule>
    <cfRule type="expression" dxfId="1354" priority="2036">
      <formula>IF(RIGHT(TEXT(Y1012,"0.#"),1)=".",TRUE,FALSE)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80:AO907">
    <cfRule type="expression" dxfId="1273" priority="2085">
      <formula>IF(AND(AL880&gt;=0, RIGHT(TEXT(AL880,"0.#"),1)&lt;&gt;"."),TRUE,FALSE)</formula>
    </cfRule>
    <cfRule type="expression" dxfId="1272" priority="2086">
      <formula>IF(AND(AL880&gt;=0, RIGHT(TEXT(AL880,"0.#"),1)="."),TRUE,FALSE)</formula>
    </cfRule>
    <cfRule type="expression" dxfId="1271" priority="2087">
      <formula>IF(AND(AL880&lt;0, RIGHT(TEXT(AL880,"0.#"),1)&lt;&gt;"."),TRUE,FALSE)</formula>
    </cfRule>
    <cfRule type="expression" dxfId="1270" priority="2088">
      <formula>IF(AND(AL880&lt;0, RIGHT(TEXT(AL880,"0.#"),1)="."),TRUE,FALSE)</formula>
    </cfRule>
  </conditionalFormatting>
  <conditionalFormatting sqref="AL878:AO879">
    <cfRule type="expression" dxfId="1269" priority="2079">
      <formula>IF(AND(AL878&gt;=0, RIGHT(TEXT(AL878,"0.#"),1)&lt;&gt;"."),TRUE,FALSE)</formula>
    </cfRule>
    <cfRule type="expression" dxfId="1268" priority="2080">
      <formula>IF(AND(AL878&gt;=0, RIGHT(TEXT(AL878,"0.#"),1)="."),TRUE,FALSE)</formula>
    </cfRule>
    <cfRule type="expression" dxfId="1267" priority="2081">
      <formula>IF(AND(AL878&lt;0, RIGHT(TEXT(AL878,"0.#"),1)&lt;&gt;"."),TRUE,FALSE)</formula>
    </cfRule>
    <cfRule type="expression" dxfId="1266" priority="2082">
      <formula>IF(AND(AL878&lt;0, RIGHT(TEXT(AL878,"0.#"),1)="."),TRUE,FALSE)</formula>
    </cfRule>
  </conditionalFormatting>
  <conditionalFormatting sqref="AL913:AO940">
    <cfRule type="expression" dxfId="1265" priority="2073">
      <formula>IF(AND(AL913&gt;=0, RIGHT(TEXT(AL913,"0.#"),1)&lt;&gt;"."),TRUE,FALSE)</formula>
    </cfRule>
    <cfRule type="expression" dxfId="1264" priority="2074">
      <formula>IF(AND(AL913&gt;=0, RIGHT(TEXT(AL913,"0.#"),1)="."),TRUE,FALSE)</formula>
    </cfRule>
    <cfRule type="expression" dxfId="1263" priority="2075">
      <formula>IF(AND(AL913&lt;0, RIGHT(TEXT(AL913,"0.#"),1)&lt;&gt;"."),TRUE,FALSE)</formula>
    </cfRule>
    <cfRule type="expression" dxfId="1262" priority="2076">
      <formula>IF(AND(AL913&lt;0, RIGHT(TEXT(AL913,"0.#"),1)="."),TRUE,FALSE)</formula>
    </cfRule>
  </conditionalFormatting>
  <conditionalFormatting sqref="AL911:AO912">
    <cfRule type="expression" dxfId="1261" priority="2067">
      <formula>IF(AND(AL911&gt;=0, RIGHT(TEXT(AL911,"0.#"),1)&lt;&gt;"."),TRUE,FALSE)</formula>
    </cfRule>
    <cfRule type="expression" dxfId="1260" priority="2068">
      <formula>IF(AND(AL911&gt;=0, RIGHT(TEXT(AL911,"0.#"),1)="."),TRUE,FALSE)</formula>
    </cfRule>
    <cfRule type="expression" dxfId="1259" priority="2069">
      <formula>IF(AND(AL911&lt;0, RIGHT(TEXT(AL911,"0.#"),1)&lt;&gt;"."),TRUE,FALSE)</formula>
    </cfRule>
    <cfRule type="expression" dxfId="1258" priority="2070">
      <formula>IF(AND(AL911&lt;0, RIGHT(TEXT(AL911,"0.#"),1)="."),TRUE,FALSE)</formula>
    </cfRule>
  </conditionalFormatting>
  <conditionalFormatting sqref="AL946:AO973">
    <cfRule type="expression" dxfId="1257" priority="2061">
      <formula>IF(AND(AL946&gt;=0, RIGHT(TEXT(AL946,"0.#"),1)&lt;&gt;"."),TRUE,FALSE)</formula>
    </cfRule>
    <cfRule type="expression" dxfId="1256" priority="2062">
      <formula>IF(AND(AL946&gt;=0, RIGHT(TEXT(AL946,"0.#"),1)="."),TRUE,FALSE)</formula>
    </cfRule>
    <cfRule type="expression" dxfId="1255" priority="2063">
      <formula>IF(AND(AL946&lt;0, RIGHT(TEXT(AL946,"0.#"),1)&lt;&gt;"."),TRUE,FALSE)</formula>
    </cfRule>
    <cfRule type="expression" dxfId="1254" priority="2064">
      <formula>IF(AND(AL946&lt;0, RIGHT(TEXT(AL946,"0.#"),1)="."),TRUE,FALSE)</formula>
    </cfRule>
  </conditionalFormatting>
  <conditionalFormatting sqref="AL944:AO945">
    <cfRule type="expression" dxfId="1253" priority="2055">
      <formula>IF(AND(AL944&gt;=0, RIGHT(TEXT(AL944,"0.#"),1)&lt;&gt;"."),TRUE,FALSE)</formula>
    </cfRule>
    <cfRule type="expression" dxfId="1252" priority="2056">
      <formula>IF(AND(AL944&gt;=0, RIGHT(TEXT(AL944,"0.#"),1)="."),TRUE,FALSE)</formula>
    </cfRule>
    <cfRule type="expression" dxfId="1251" priority="2057">
      <formula>IF(AND(AL944&lt;0, RIGHT(TEXT(AL944,"0.#"),1)&lt;&gt;"."),TRUE,FALSE)</formula>
    </cfRule>
    <cfRule type="expression" dxfId="1250" priority="2058">
      <formula>IF(AND(AL944&lt;0, RIGHT(TEXT(AL944,"0.#"),1)="."),TRUE,FALSE)</formula>
    </cfRule>
  </conditionalFormatting>
  <conditionalFormatting sqref="AL979:AO1006">
    <cfRule type="expression" dxfId="1249" priority="2049">
      <formula>IF(AND(AL979&gt;=0, RIGHT(TEXT(AL979,"0.#"),1)&lt;&gt;"."),TRUE,FALSE)</formula>
    </cfRule>
    <cfRule type="expression" dxfId="1248" priority="2050">
      <formula>IF(AND(AL979&gt;=0, RIGHT(TEXT(AL979,"0.#"),1)="."),TRUE,FALSE)</formula>
    </cfRule>
    <cfRule type="expression" dxfId="1247" priority="2051">
      <formula>IF(AND(AL979&lt;0, RIGHT(TEXT(AL979,"0.#"),1)&lt;&gt;"."),TRUE,FALSE)</formula>
    </cfRule>
    <cfRule type="expression" dxfId="1246" priority="2052">
      <formula>IF(AND(AL979&lt;0, RIGHT(TEXT(AL979,"0.#"),1)="."),TRUE,FALSE)</formula>
    </cfRule>
  </conditionalFormatting>
  <conditionalFormatting sqref="AL977:AO978">
    <cfRule type="expression" dxfId="1245" priority="2043">
      <formula>IF(AND(AL977&gt;=0, RIGHT(TEXT(AL977,"0.#"),1)&lt;&gt;"."),TRUE,FALSE)</formula>
    </cfRule>
    <cfRule type="expression" dxfId="1244" priority="2044">
      <formula>IF(AND(AL977&gt;=0, RIGHT(TEXT(AL977,"0.#"),1)="."),TRUE,FALSE)</formula>
    </cfRule>
    <cfRule type="expression" dxfId="1243" priority="2045">
      <formula>IF(AND(AL977&lt;0, RIGHT(TEXT(AL977,"0.#"),1)&lt;&gt;"."),TRUE,FALSE)</formula>
    </cfRule>
    <cfRule type="expression" dxfId="1242" priority="2046">
      <formula>IF(AND(AL977&lt;0, RIGHT(TEXT(AL977,"0.#"),1)="."),TRUE,FALSE)</formula>
    </cfRule>
  </conditionalFormatting>
  <conditionalFormatting sqref="AL1012:AO1039">
    <cfRule type="expression" dxfId="1241" priority="2037">
      <formula>IF(AND(AL1012&gt;=0, RIGHT(TEXT(AL1012,"0.#"),1)&lt;&gt;"."),TRUE,FALSE)</formula>
    </cfRule>
    <cfRule type="expression" dxfId="1240" priority="2038">
      <formula>IF(AND(AL1012&gt;=0, RIGHT(TEXT(AL1012,"0.#"),1)="."),TRUE,FALSE)</formula>
    </cfRule>
    <cfRule type="expression" dxfId="1239" priority="2039">
      <formula>IF(AND(AL1012&lt;0, RIGHT(TEXT(AL1012,"0.#"),1)&lt;&gt;"."),TRUE,FALSE)</formula>
    </cfRule>
    <cfRule type="expression" dxfId="1238" priority="2040">
      <formula>IF(AND(AL1012&lt;0, RIGHT(TEXT(AL1012,"0.#"),1)="."),TRUE,FALSE)</formula>
    </cfRule>
  </conditionalFormatting>
  <conditionalFormatting sqref="AL1010:AO1011">
    <cfRule type="expression" dxfId="1237" priority="2031">
      <formula>IF(AND(AL1010&gt;=0, RIGHT(TEXT(AL1010,"0.#"),1)&lt;&gt;"."),TRUE,FALSE)</formula>
    </cfRule>
    <cfRule type="expression" dxfId="1236" priority="2032">
      <formula>IF(AND(AL1010&gt;=0, RIGHT(TEXT(AL1010,"0.#"),1)="."),TRUE,FALSE)</formula>
    </cfRule>
    <cfRule type="expression" dxfId="1235" priority="2033">
      <formula>IF(AND(AL1010&lt;0, RIGHT(TEXT(AL1010,"0.#"),1)&lt;&gt;"."),TRUE,FALSE)</formula>
    </cfRule>
    <cfRule type="expression" dxfId="1234" priority="2034">
      <formula>IF(AND(AL1010&lt;0, RIGHT(TEXT(AL1010,"0.#"),1)="."),TRUE,FALSE)</formula>
    </cfRule>
  </conditionalFormatting>
  <conditionalFormatting sqref="Y1010:Y1011">
    <cfRule type="expression" dxfId="1233" priority="2029">
      <formula>IF(RIGHT(TEXT(Y1010,"0.#"),1)=".",FALSE,TRUE)</formula>
    </cfRule>
    <cfRule type="expression" dxfId="1232" priority="2030">
      <formula>IF(RIGHT(TEXT(Y1010,"0.#"),1)=".",TRUE,FALSE)</formula>
    </cfRule>
  </conditionalFormatting>
  <conditionalFormatting sqref="AL1045:AO1072">
    <cfRule type="expression" dxfId="1231" priority="2025">
      <formula>IF(AND(AL1045&gt;=0, RIGHT(TEXT(AL1045,"0.#"),1)&lt;&gt;"."),TRUE,FALSE)</formula>
    </cfRule>
    <cfRule type="expression" dxfId="1230" priority="2026">
      <formula>IF(AND(AL1045&gt;=0, RIGHT(TEXT(AL1045,"0.#"),1)="."),TRUE,FALSE)</formula>
    </cfRule>
    <cfRule type="expression" dxfId="1229" priority="2027">
      <formula>IF(AND(AL1045&lt;0, RIGHT(TEXT(AL1045,"0.#"),1)&lt;&gt;"."),TRUE,FALSE)</formula>
    </cfRule>
    <cfRule type="expression" dxfId="1228" priority="2028">
      <formula>IF(AND(AL1045&lt;0, RIGHT(TEXT(AL1045,"0.#"),1)="."),TRUE,FALSE)</formula>
    </cfRule>
  </conditionalFormatting>
  <conditionalFormatting sqref="Y1045:Y1072">
    <cfRule type="expression" dxfId="1227" priority="2023">
      <formula>IF(RIGHT(TEXT(Y1045,"0.#"),1)=".",FALSE,TRUE)</formula>
    </cfRule>
    <cfRule type="expression" dxfId="1226" priority="2024">
      <formula>IF(RIGHT(TEXT(Y1045,"0.#"),1)=".",TRUE,FALSE)</formula>
    </cfRule>
  </conditionalFormatting>
  <conditionalFormatting sqref="AL1043:AO1044">
    <cfRule type="expression" dxfId="1225" priority="2019">
      <formula>IF(AND(AL1043&gt;=0, RIGHT(TEXT(AL1043,"0.#"),1)&lt;&gt;"."),TRUE,FALSE)</formula>
    </cfRule>
    <cfRule type="expression" dxfId="1224" priority="2020">
      <formula>IF(AND(AL1043&gt;=0, RIGHT(TEXT(AL1043,"0.#"),1)="."),TRUE,FALSE)</formula>
    </cfRule>
    <cfRule type="expression" dxfId="1223" priority="2021">
      <formula>IF(AND(AL1043&lt;0, RIGHT(TEXT(AL1043,"0.#"),1)&lt;&gt;"."),TRUE,FALSE)</formula>
    </cfRule>
    <cfRule type="expression" dxfId="1222" priority="2022">
      <formula>IF(AND(AL1043&lt;0, RIGHT(TEXT(AL1043,"0.#"),1)="."),TRUE,FALSE)</formula>
    </cfRule>
  </conditionalFormatting>
  <conditionalFormatting sqref="Y1043:Y1044">
    <cfRule type="expression" dxfId="1221" priority="2017">
      <formula>IF(RIGHT(TEXT(Y1043,"0.#"),1)=".",FALSE,TRUE)</formula>
    </cfRule>
    <cfRule type="expression" dxfId="1220" priority="2018">
      <formula>IF(RIGHT(TEXT(Y1043,"0.#"),1)=".",TRUE,FALSE)</formula>
    </cfRule>
  </conditionalFormatting>
  <conditionalFormatting sqref="AL1078:AO1105">
    <cfRule type="expression" dxfId="1219" priority="2013">
      <formula>IF(AND(AL1078&gt;=0, RIGHT(TEXT(AL1078,"0.#"),1)&lt;&gt;"."),TRUE,FALSE)</formula>
    </cfRule>
    <cfRule type="expression" dxfId="1218" priority="2014">
      <formula>IF(AND(AL1078&gt;=0, RIGHT(TEXT(AL1078,"0.#"),1)="."),TRUE,FALSE)</formula>
    </cfRule>
    <cfRule type="expression" dxfId="1217" priority="2015">
      <formula>IF(AND(AL1078&lt;0, RIGHT(TEXT(AL1078,"0.#"),1)&lt;&gt;"."),TRUE,FALSE)</formula>
    </cfRule>
    <cfRule type="expression" dxfId="1216" priority="2016">
      <formula>IF(AND(AL1078&lt;0, RIGHT(TEXT(AL1078,"0.#"),1)="."),TRUE,FALSE)</formula>
    </cfRule>
  </conditionalFormatting>
  <conditionalFormatting sqref="Y1078:Y1105">
    <cfRule type="expression" dxfId="1215" priority="2011">
      <formula>IF(RIGHT(TEXT(Y1078,"0.#"),1)=".",FALSE,TRUE)</formula>
    </cfRule>
    <cfRule type="expression" dxfId="1214" priority="2012">
      <formula>IF(RIGHT(TEXT(Y1078,"0.#"),1)=".",TRUE,FALSE)</formula>
    </cfRule>
  </conditionalFormatting>
  <conditionalFormatting sqref="AL1076:AO1077">
    <cfRule type="expression" dxfId="1213" priority="2007">
      <formula>IF(AND(AL1076&gt;=0, RIGHT(TEXT(AL1076,"0.#"),1)&lt;&gt;"."),TRUE,FALSE)</formula>
    </cfRule>
    <cfRule type="expression" dxfId="1212" priority="2008">
      <formula>IF(AND(AL1076&gt;=0, RIGHT(TEXT(AL1076,"0.#"),1)="."),TRUE,FALSE)</formula>
    </cfRule>
    <cfRule type="expression" dxfId="1211" priority="2009">
      <formula>IF(AND(AL1076&lt;0, RIGHT(TEXT(AL1076,"0.#"),1)&lt;&gt;"."),TRUE,FALSE)</formula>
    </cfRule>
    <cfRule type="expression" dxfId="1210" priority="2010">
      <formula>IF(AND(AL1076&lt;0, RIGHT(TEXT(AL1076,"0.#"),1)="."),TRUE,FALSE)</formula>
    </cfRule>
  </conditionalFormatting>
  <conditionalFormatting sqref="Y1076:Y1077">
    <cfRule type="expression" dxfId="1209" priority="2005">
      <formula>IF(RIGHT(TEXT(Y1076,"0.#"),1)=".",FALSE,TRUE)</formula>
    </cfRule>
    <cfRule type="expression" dxfId="1208" priority="2006">
      <formula>IF(RIGHT(TEXT(Y1076,"0.#"),1)=".",TRUE,FALSE)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L1110:AO1110">
    <cfRule type="expression" dxfId="13" priority="11">
      <formula>IF(AND(AL1110&gt;=0, RIGHT(TEXT(AL1110,"0.#"),1)&lt;&gt;"."),TRUE,FALSE)</formula>
    </cfRule>
    <cfRule type="expression" dxfId="12" priority="12">
      <formula>IF(AND(AL1110&gt;=0, RIGHT(TEXT(AL1110,"0.#"),1)="."),TRUE,FALSE)</formula>
    </cfRule>
    <cfRule type="expression" dxfId="11" priority="13">
      <formula>IF(AND(AL1110&lt;0, RIGHT(TEXT(AL1110,"0.#"),1)&lt;&gt;"."),TRUE,FALSE)</formula>
    </cfRule>
    <cfRule type="expression" dxfId="10" priority="14">
      <formula>IF(AND(AL1110&lt;0, RIGHT(TEXT(AL1110,"0.#"),1)="."),TRUE,FALSE)</formula>
    </cfRule>
  </conditionalFormatting>
  <conditionalFormatting sqref="Y1110">
    <cfRule type="expression" dxfId="9" priority="9">
      <formula>IF(RIGHT(TEXT(Y1110,"0.#"),1)=".",FALSE,TRUE)</formula>
    </cfRule>
    <cfRule type="expression" dxfId="8" priority="10">
      <formula>IF(RIGHT(TEXT(Y1110,"0.#"),1)=".",TRUE,FALSE)</formula>
    </cfRule>
  </conditionalFormatting>
  <conditionalFormatting sqref="AU789">
    <cfRule type="expression" dxfId="7" priority="7">
      <formula>IF(RIGHT(TEXT(AU789,"0.#"),1)=".",FALSE,TRUE)</formula>
    </cfRule>
    <cfRule type="expression" dxfId="6" priority="8">
      <formula>IF(RIGHT(TEXT(AU789,"0.#"),1)=".",TRUE,FALSE)</formula>
    </cfRule>
  </conditionalFormatting>
  <conditionalFormatting sqref="AU790">
    <cfRule type="expression" dxfId="5" priority="5">
      <formula>IF(RIGHT(TEXT(AU790,"0.#"),1)=".",FALSE,TRUE)</formula>
    </cfRule>
    <cfRule type="expression" dxfId="4" priority="6">
      <formula>IF(RIGHT(TEXT(AU790,"0.#"),1)=".",TRUE,FALSE)</formula>
    </cfRule>
  </conditionalFormatting>
  <conditionalFormatting sqref="AU791">
    <cfRule type="expression" dxfId="3" priority="3">
      <formula>IF(RIGHT(TEXT(AU791,"0.#"),1)=".",FALSE,TRUE)</formula>
    </cfRule>
    <cfRule type="expression" dxfId="2" priority="4">
      <formula>IF(RIGHT(TEXT(AU791,"0.#"),1)=".",TRUE,FALSE)</formula>
    </cfRule>
  </conditionalFormatting>
  <conditionalFormatting sqref="AU792">
    <cfRule type="expression" dxfId="1" priority="1">
      <formula>IF(RIGHT(TEXT(AU792,"0.#"),1)=".",FALSE,TRUE)</formula>
    </cfRule>
    <cfRule type="expression" dxfId="0" priority="2">
      <formula>IF(RIGHT(TEXT(AU792,"0.#"),1)=".",TRUE,FALSE)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9"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t="s">
        <v>653</v>
      </c>
      <c r="M2" s="13" t="str">
        <f>IF(L2="","",K2)</f>
        <v>社会保障</v>
      </c>
      <c r="N2" s="13" t="str">
        <f>IF(M2="","",IF(N1&lt;&gt;"",CONCATENATE(N1,"、",M2),M2))</f>
        <v>社会保障</v>
      </c>
      <c r="O2" s="13"/>
      <c r="P2" s="12" t="s">
        <v>73</v>
      </c>
      <c r="Q2" s="17" t="s">
        <v>653</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653</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653</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光子(itou-mitsuko.v72)</dc:creator>
  <cp:lastModifiedBy>厚生労働省ネットワークシステム</cp:lastModifiedBy>
  <cp:lastPrinted>2021-06-17T02:39:31Z</cp:lastPrinted>
  <dcterms:created xsi:type="dcterms:W3CDTF">2012-03-13T00:50:25Z</dcterms:created>
  <dcterms:modified xsi:type="dcterms:W3CDTF">2021-06-17T02:39:34Z</dcterms:modified>
</cp:coreProperties>
</file>