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417" i="3"/>
  <c r="AY616" i="3"/>
  <c r="AY606" i="3"/>
  <c r="AY645" i="3"/>
  <c r="AY255" i="3"/>
  <c r="AY271"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<sst xmlns="http://schemas.openxmlformats.org/spreadsheetml/2006/main" count="2381" uniqueCount="702">
  <si>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</si>
  <si>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</si>
  <si>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</si>
  <si>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</si>
  <si>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</si>
  <si>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</si>
  <si>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</si>
  <si>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</si>
  <si>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</si>
  <si>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</si>
  <si>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</si>
  <si>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</si>
  <si>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</si>
  <si>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</si>
  <si>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</si>
  <si>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</si>
  <si>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</si>
  <si>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</si>
  <si>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</si>
  <si>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</si>
  <si>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</si>
  <si>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</si>
  <si>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</si>
  <si>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</si>
  <si>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</si>
  <si>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</si>
  <si>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</si>
  <si>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</si>
  <si>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</si>
  <si>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</si>
  <si>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</si>
  <si>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</si>
  <si>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</si>
  <si>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</si>
  <si>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</si>
  <si>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</si>
  <si>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</si>
  <si>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</si>
  <si>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</si>
  <si>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</si>
  <si>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</si>
  <si>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</si>
  <si>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</si>
  <si>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</si>
  <si>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</si>
  <si>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</si>
  <si>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</si>
  <si>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</si>
  <si>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</si>
  <si>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</si>
  <si>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</si>
  <si>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</si>
  <si>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</si>
  <si>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</si>
  <si>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</si>
  <si>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</si>
  <si>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</si>
  <si>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</si>
  <si>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</si>
  <si>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</si>
  <si>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</si>
  <si>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</si>
  <si>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</si>
  <si>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</si>
  <si>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</si>
  <si>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</si>
  <si>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</si>
  <si>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</si>
  <si>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</si>
  <si>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</si>
  <si>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</si>
  <si>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</si>
  <si>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</si>
  <si>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</si>
  <si>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</si>
  <si>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</si>
  <si>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</si>
  <si>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</si>
  <si>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</si>
  <si>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</si>
  <si>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</si>
  <si>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</si>
  <si>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</si>
  <si>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</si>
  <si>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</si>
  <si>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</si>
  <si>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</si>
  <si>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</si>
  <si>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</si>
  <si>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</si>
  <si>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</si>
  <si>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</si>
  <si>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</si>
  <si>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</si>
  <si>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</si>
  <si>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</si>
  <si>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</si>
  <si>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</si>
  <si>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</si>
  <si>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</si>
  <si>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</si>
  <si>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</si>
  <si>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</si>
  <si>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</si>
  <si>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</si>
  <si>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</si>
  <si>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</si>
  <si>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</si>
  <si>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</si>
  <si>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</si>
  <si>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</si>
  <si>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</si>
  <si>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</si>
  <si>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</si>
  <si>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</si>
  <si>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</si>
  <si>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</si>
  <si>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</si>
  <si>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</si>
  <si>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</si>
  <si>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</si>
  <si>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</si>
  <si>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</si>
  <si>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</si>
  <si>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</si>
  <si>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</si>
  <si>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</si>
  <si>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</si>
  <si>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</si>
  <si>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</si>
  <si>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</si>
  <si>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</si>
  <si>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</si>
  <si>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</si>
  <si>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</si>
  <si>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</si>
  <si>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</si>
  <si>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</si>
  <si>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</si>
  <si>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</si>
  <si>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</si>
  <si>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</si>
  <si>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</si>
  <si>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</si>
  <si>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</si>
  <si>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</si>
  <si>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</si>
  <si>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</si>
  <si>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</si>
  <si>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</si>
  <si>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</si>
  <si>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</si>
  <si>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</si>
  <si>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</si>
  <si>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</si>
  <si>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</si>
  <si>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</si>
  <si>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</si>
  <si>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</si>
  <si>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</si>
  <si>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</si>
  <si>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</si>
  <si>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</si>
  <si>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</si>
  <si>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</si>
  <si>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</si>
  <si>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</si>
  <si>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</si>
  <si>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</si>
  <si>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</si>
  <si>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</si>
  <si>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</si>
  <si>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</si>
  <si>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</si>
  <si>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</si>
  <si>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</si>
  <si>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</si>
  <si>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</si>
  <si>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</si>
  <si>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</si>
  <si>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</si>
  <si>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</si>
  <si>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</si>
  <si>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</si>
  <si>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</si>
  <si>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</si>
  <si>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</si>
  <si>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</si>
  <si>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</si>
  <si>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</si>
  <si>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</si>
  <si>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</si>
  <si>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</si>
  <si>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</si>
  <si>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</si>
  <si>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</si>
  <si>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</si>
  <si>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</si>
  <si>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</si>
  <si>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</si>
  <si>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</si>
  <si>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</si>
  <si>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</si>
  <si>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</si>
  <si>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</si>
  <si>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</si>
  <si>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</si>
  <si>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</si>
  <si>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</si>
  <si>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</si>
  <si>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</si>
  <si>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</si>
  <si>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</si>
  <si>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</si>
  <si>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</si>
  <si>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</si>
  <si>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</si>
  <si>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</si>
  <si>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</si>
  <si>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</si>
  <si>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</si>
  <si>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</si>
  <si>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</si>
  <si>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</si>
  <si>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</si>
  <si>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</si>
  <si>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</si>
  <si>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</si>
  <si>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</si>
  <si>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</si>
  <si>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</si>
  <si>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</si>
  <si>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</si>
  <si>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</si>
  <si>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</si>
  <si>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</si>
  <si>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</si>
  <si>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</si>
  <si>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</si>
  <si>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</si>
  <si>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</si>
  <si>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</si>
  <si>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</si>
  <si>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</si>
  <si>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</si>
  <si>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</si>
  <si>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</si>
  <si>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</si>
  <si>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</si>
  <si>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</si>
  <si>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</si>
  <si>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</si>
  <si>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</si>
  <si>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</si>
  <si>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</si>
  <si>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</si>
  <si>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</si>
  <si>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</si>
  <si>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</si>
  <si>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</si>
  <si>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</si>
  <si>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</si>
  <si>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</si>
  <si>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</si>
  <si>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</si>
  <si>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</si>
  <si>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</si>
  <si>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</si>
  <si>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</si>
  <si>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</si>
  <si>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</si>
  <si>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</si>
  <si>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</si>
  <si>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</si>
  <si>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</si>
  <si>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</si>
  <si>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</si>
  <si>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</si>
  <si>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</si>
  <si>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</si>
  <si>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</si>
  <si>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</si>
  <si>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</si>
  <si>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</si>
  <si>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</si>
  <si>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</si>
  <si>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</si>
  <si>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</si>
  <si>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</si>
  <si>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</si>
  <si>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</si>
  <si>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</si>
  <si>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</si>
  <si>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</si>
  <si>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</si>
  <si>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</si>
  <si>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</si>
  <si>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</si>
  <si>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</si>
  <si>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</si>
  <si>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</si>
  <si>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</si>
  <si>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</si>
  <si>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</si>
  <si>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</si>
  <si>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</si>
  <si>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</si>
  <si>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</si>
  <si>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</si>
  <si>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</si>
  <si>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</si>
  <si>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</si>
  <si>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</si>
  <si>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</si>
  <si>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</si>
  <si>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</si>
  <si>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</si>
  <si>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</si>
  <si>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</si>
  <si>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</si>
  <si>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</si>
  <si>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</si>
  <si>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</si>
  <si>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</si>
  <si>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</si>
  <si>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</si>
  <si>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</si>
  <si>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</si>
  <si>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</si>
  <si>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</si>
  <si>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</si>
  <si>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</si>
  <si>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</si>
  <si>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</si>
  <si>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</si>
  <si>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</si>
  <si>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</si>
  <si>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</si>
  <si>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</si>
  <si>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</si>
  <si>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</si>
  <si>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</si>
  <si>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</si>
  <si>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</si>
  <si>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</si>
  <si>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</si>
  <si>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</si>
  <si>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</si>
  <si>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</si>
  <si>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</si>
  <si>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</si>
  <si>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</si>
  <si>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</si>
  <si>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</si>
  <si>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</si>
  <si>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</si>
  <si>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</si>
  <si>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</si>
  <si>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</si>
  <si>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</si>
  <si>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</si>
  <si>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</si>
  <si>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</si>
  <si>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</si>
  <si>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</si>
  <si>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</si>
  <si>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</si>
  <si>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</si>
  <si>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</si>
  <si>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</si>
  <si>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</si>
  <si>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</si>
  <si>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</si>
  <si>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</si>
  <si>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</si>
  <si>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</si>
  <si>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</si>
  <si>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</si>
  <si>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</si>
  <si>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</si>
  <si>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</si>
  <si>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</si>
  <si>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</si>
  <si>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</si>
  <si>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</si>
  <si>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</si>
  <si>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</si>
  <si>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</si>
  <si>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</si>
  <si>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</si>
  <si>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</si>
  <si>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</si>
  <si>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</si>
  <si>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</si>
  <si>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</si>
  <si>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</si>
  <si>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</si>
  <si>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</si>
  <si>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</si>
  <si>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</si>
  <si>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</si>
  <si>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</si>
  <si>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</si>
  <si>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</si>
  <si>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</si>
  <si>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</si>
  <si>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</si>
  <si>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</si>
  <si>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</si>
  <si>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</si>
  <si>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</si>
  <si>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</si>
  <si>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</si>
  <si>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</si>
  <si>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</si>
  <si>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</si>
  <si>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</si>
  <si>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</si>
  <si>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</si>
  <si>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</si>
  <si>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</si>
  <si>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</si>
  <si>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</si>
  <si>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</si>
  <si>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</si>
  <si>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</si>
  <si>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</si>
  <si>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</si>
  <si>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</si>
  <si>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</si>
  <si>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</si>
  <si>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</si>
  <si>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</si>
  <si>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</si>
  <si>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</si>
  <si>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</si>
  <si>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</si>
  <si>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</si>
  <si>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</si>
  <si>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</si>
  <si>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</si>
  <si>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</si>
  <si>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</si>
  <si>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</si>
  <si>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</si>
  <si>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</si>
  <si>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</si>
  <si>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</si>
  <si>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</si>
  <si>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</si>
  <si>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</si>
  <si>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</si>
  <si>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</si>
  <si>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</si>
  <si>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</si>
  <si>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</si>
  <si>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</si>
  <si>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</si>
  <si>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</si>
  <si>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</si>
  <si>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</si>
  <si>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</si>
  <si>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</si>
  <si>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</si>
  <si>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</si>
  <si>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</si>
  <si>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</si>
  <si>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</si>
  <si>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</si>
  <si>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</si>
  <si>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</si>
  <si>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</si>
  <si>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</si>
  <si>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</si>
  <si>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</si>
  <si>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</si>
  <si>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</si>
  <si>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</si>
  <si>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</si>
  <si>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</si>
  <si>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</si>
  <si>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</si>
  <si>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</si>
  <si>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</si>
  <si>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</si>
  <si>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</si>
  <si>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</si>
  <si>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</si>
  <si>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</si>
  <si>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</si>
  <si>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</si>
  <si>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</si>
  <si>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</si>
  <si>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</si>
  <si>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</si>
  <si>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</si>
  <si>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</si>
  <si>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</si>
  <si>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</si>
  <si>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</si>
  <si>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</si>
  <si>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</si>
  <si>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</si>
  <si>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</si>
  <si>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</si>
  <si>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</si>
  <si>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</si>
  <si>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</si>
  <si>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</si>
  <si>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</si>
  <si>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</si>
  <si>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</si>
  <si>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</si>
  <si>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</si>
  <si>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</si>
  <si>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</si>
  <si>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</si>
  <si>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</si>
  <si>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</si>
  <si>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</si>
  <si>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</si>
  <si>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</si>
  <si>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</si>
  <si>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</si>
  <si>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</si>
  <si>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</si>
  <si>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</si>
  <si>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</si>
  <si>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</si>
  <si>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</si>
  <si>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</si>
  <si>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</si>
  <si>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</si>
  <si>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</si>
  <si>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</si>
  <si>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</si>
  <si>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</si>
  <si>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</si>
  <si>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</si>
  <si>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</si>
  <si>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</si>
  <si>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</si>
  <si>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</si>
  <si>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</si>
  <si>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</si>
  <si>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</si>
  <si>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</si>
  <si>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</si>
  <si>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</si>
  <si>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</si>
  <si>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</si>
  <si>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</si>
  <si>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</si>
  <si>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</si>
  <si>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</si>
  <si>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</si>
  <si>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</si>
  <si>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</si>
  <si>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</si>
  <si>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</si>
  <si>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</si>
  <si>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</si>
  <si>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</si>
  <si>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</si>
  <si>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</si>
  <si>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</si>
  <si>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</si>
  <si>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</si>
  <si>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</si>
  <si>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</si>
  <si>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</si>
  <si>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</si>
  <si>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</si>
  <si>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</si>
  <si>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</si>
  <si>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</si>
  <si>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</si>
  <si>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</si>
  <si>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</si>
  <si>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</si>
  <si>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</si>
  <si>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</si>
  <si>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</si>
  <si>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</si>
  <si>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</si>
  <si>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</si>
  <si>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</si>
  <si>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</si>
  <si>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</si>
  <si>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</si>
  <si>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</si>
  <si>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</si>
  <si>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</si>
  <si>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</si>
  <si>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</si>
  <si>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</si>
  <si>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</si>
  <si>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</si>
  <si>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</si>
  <si>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</si>
  <si>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</si>
  <si>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</si>
  <si>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</si>
  <si>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</si>
  <si>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</si>
  <si>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</si>
  <si>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</si>
  <si>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</si>
  <si>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</si>
  <si>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</si>
  <si>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</si>
  <si>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</si>
  <si>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</si>
  <si>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</si>
  <si>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</si>
  <si>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</si>
  <si>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</si>
  <si>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</si>
  <si>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</si>
  <si>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</si>
  <si>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</si>
  <si>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</si>
  <si>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</si>
  <si>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</si>
  <si>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</si>
  <si>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</si>
  <si>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</si>
  <si>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</si>
  <si>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</si>
  <si>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精神・発達障害者しごとサポーターの養成</t>
  </si>
  <si>
    <t>職業安定局</t>
  </si>
  <si>
    <t>平成29年度</t>
  </si>
  <si>
    <t>終了予定なし</t>
  </si>
  <si>
    <t>障害者雇用対策課地域就労支援室</t>
  </si>
  <si>
    <t>雇用保険法第62条第1項第6号</t>
  </si>
  <si>
    <t>－</t>
  </si>
  <si>
    <t>広く一般労働者を対象とし、職場において精神・発達障害者を支援する応援者（精神・発達障害者しごとサポーター）を養成し、職場におけるこれら障害者を支援する環境づくりに取り組むことにより、精神・発達障害者の職場定着を一層推進する。</t>
  </si>
  <si>
    <t>○精神・発達障害者しごとサポーターの養成
　　ハローワークに配置している精神障害者雇用トータルサポーターを講師とし、各都道府県主要地域を中心に養成講座を実施するとともに、必要に応じて個別企業への出前講座も実施し、広く一般労働者を対象として、しごとサポーターを養成。
○しごとサポーター意思表示グッズの配付等
　　机上貼付用シール、名刺貼付用シール、ネックストラップを講座受講者等（精神・発達障害者しごとサポーター）に配付し、自身が在籍する職場内で「自分は精神・発達障害に関して一定の知識、理解がある」ということの意思表示に活用。さらに、講座で得た知識の活用により、職場における精神・発達障害者を支援する環境づくりを推進。</t>
  </si>
  <si>
    <t>-</t>
  </si>
  <si>
    <t>庁費</t>
  </si>
  <si>
    <t>委員等旅費</t>
  </si>
  <si>
    <t>職員旅費</t>
  </si>
  <si>
    <t>精神・発達障害者しごとサポーター養成講座受講者の理解度90％以上</t>
  </si>
  <si>
    <t>厚生労働省職業安定局調べ</t>
  </si>
  <si>
    <t>精神・発達障害者しごとサポーター養成講座受講者数</t>
  </si>
  <si>
    <t>人</t>
  </si>
  <si>
    <t>X（執行額（千円））／Y（養成講座受講者数（人））</t>
    <phoneticPr fontId="5"/>
  </si>
  <si>
    <t>千円</t>
  </si>
  <si>
    <t>X/Y</t>
    <phoneticPr fontId="5"/>
  </si>
  <si>
    <t>22,000/70700</t>
  </si>
  <si>
    <t>17,000/35,614</t>
  </si>
  <si>
    <t>労働者等の特性に応じた雇用の安定・促進を図ること（Ⅴ-3）</t>
  </si>
  <si>
    <t>高齢者・障害者・若年者等の雇用の安定・促進を図ること（Ⅴ-3-1）</t>
  </si>
  <si>
    <t>障害者の雇用率達成企業割合</t>
  </si>
  <si>
    <t>新29-0032</t>
  </si>
  <si>
    <t>厚生労働省0593</t>
  </si>
  <si>
    <t>○</t>
  </si>
  <si>
    <t>厚労</t>
  </si>
  <si>
    <t>-</t>
    <phoneticPr fontId="5"/>
  </si>
  <si>
    <t>養成講座受講者の理解度
｛受講者アンケートにおける「大変理解できた」「理解できた」の合計数／養成講座受講者数（人）｝×100</t>
    <phoneticPr fontId="5"/>
  </si>
  <si>
    <t>26,787／17,850</t>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</si>
  <si>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</si>
  <si>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本事業は、国が行う障害者の雇用対策と一体的に実施しているものであるため、国が実施するほうが効率的かつ効果的である。</t>
    <phoneticPr fontId="5"/>
  </si>
  <si>
    <t>本事業は、一般の求職者と比して就職が困難である障害者の雇用促進を目的として実施しており、その点において、ニーズ及び優先度が高い。</t>
    <phoneticPr fontId="5"/>
  </si>
  <si>
    <t>無</t>
  </si>
  <si>
    <t>‐</t>
  </si>
  <si>
    <t>必要最低限の経費であり、水準は妥当と考える。</t>
    <rPh sb="0" eb="2">
      <t>ヒツヨウ</t>
    </rPh>
    <rPh sb="2" eb="5">
      <t>サイテイゲン</t>
    </rPh>
    <rPh sb="6" eb="8">
      <t>ケイヒ</t>
    </rPh>
    <rPh sb="12" eb="14">
      <t>スイジュン</t>
    </rPh>
    <rPh sb="15" eb="17">
      <t>ダトウ</t>
    </rPh>
    <rPh sb="18" eb="19">
      <t>カンガ</t>
    </rPh>
    <phoneticPr fontId="5"/>
  </si>
  <si>
    <t>本事業に必要な経費に限定されている。</t>
    <rPh sb="0" eb="1">
      <t>ホン</t>
    </rPh>
    <rPh sb="1" eb="3">
      <t>ジギョウ</t>
    </rPh>
    <rPh sb="4" eb="6">
      <t>ヒツヨウ</t>
    </rPh>
    <rPh sb="7" eb="9">
      <t>ケイヒ</t>
    </rPh>
    <rPh sb="10" eb="12">
      <t>ゲンテイ</t>
    </rPh>
    <phoneticPr fontId="5"/>
  </si>
  <si>
    <t>△</t>
  </si>
  <si>
    <t>多くの企業から広く受講者を募って養成講座を開催する場合は、可能な限り労働局や公共職業安定所の会議室等を会場とすること、労働局主催の各種イベント（障害者の就職面接会等）と併せて開催することにより、コスト軽減や効率化を図っている。</t>
    <rPh sb="0" eb="1">
      <t>オオ</t>
    </rPh>
    <rPh sb="3" eb="5">
      <t>キギョウ</t>
    </rPh>
    <rPh sb="7" eb="8">
      <t>ヒロ</t>
    </rPh>
    <rPh sb="9" eb="11">
      <t>ジュコウ</t>
    </rPh>
    <rPh sb="11" eb="12">
      <t>シャ</t>
    </rPh>
    <rPh sb="13" eb="14">
      <t>ツノ</t>
    </rPh>
    <rPh sb="16" eb="18">
      <t>ヨウセイ</t>
    </rPh>
    <rPh sb="18" eb="20">
      <t>コウザ</t>
    </rPh>
    <rPh sb="21" eb="23">
      <t>カイサイ</t>
    </rPh>
    <rPh sb="25" eb="27">
      <t>バアイ</t>
    </rPh>
    <rPh sb="29" eb="31">
      <t>カノウ</t>
    </rPh>
    <rPh sb="32" eb="33">
      <t>カギ</t>
    </rPh>
    <rPh sb="34" eb="37">
      <t>ロウドウキョク</t>
    </rPh>
    <rPh sb="38" eb="40">
      <t>コウキョウ</t>
    </rPh>
    <rPh sb="40" eb="42">
      <t>ショクギョウ</t>
    </rPh>
    <rPh sb="42" eb="45">
      <t>アンテイショ</t>
    </rPh>
    <rPh sb="46" eb="49">
      <t>カイギシツ</t>
    </rPh>
    <rPh sb="49" eb="50">
      <t>トウ</t>
    </rPh>
    <rPh sb="51" eb="53">
      <t>カイジョウ</t>
    </rPh>
    <rPh sb="59" eb="62">
      <t>ロウドウキョク</t>
    </rPh>
    <rPh sb="62" eb="64">
      <t>シュサイ</t>
    </rPh>
    <rPh sb="65" eb="67">
      <t>カクシュ</t>
    </rPh>
    <rPh sb="72" eb="75">
      <t>ショウガイシャ</t>
    </rPh>
    <rPh sb="76" eb="78">
      <t>シュウショク</t>
    </rPh>
    <rPh sb="78" eb="81">
      <t>メンセツカイ</t>
    </rPh>
    <rPh sb="81" eb="82">
      <t>トウ</t>
    </rPh>
    <rPh sb="84" eb="85">
      <t>アワ</t>
    </rPh>
    <rPh sb="87" eb="89">
      <t>カイサイ</t>
    </rPh>
    <rPh sb="100" eb="102">
      <t>ケイゲン</t>
    </rPh>
    <rPh sb="103" eb="106">
      <t>コウリツカ</t>
    </rPh>
    <rPh sb="107" eb="108">
      <t>ハカ</t>
    </rPh>
    <phoneticPr fontId="5"/>
  </si>
  <si>
    <t>成果実績は目標を上回っており妥当である。</t>
    <phoneticPr fontId="5"/>
  </si>
  <si>
    <t>障害者就労施設等の受注の機会の増大を図るため、予算の適正な使用に留意しつつ、優先的に障害者就労施設等から物品等の調達を行った。</t>
    <phoneticPr fontId="5"/>
  </si>
  <si>
    <t>庁費</t>
    <rPh sb="0" eb="2">
      <t>チョウヒ</t>
    </rPh>
    <phoneticPr fontId="5"/>
  </si>
  <si>
    <t>精神・発達障害者しごとサポーター養成講座会場借り上げ、事務局補助員配置</t>
    <rPh sb="0" eb="2">
      <t>セイシン</t>
    </rPh>
    <rPh sb="20" eb="22">
      <t>カイジョウ</t>
    </rPh>
    <rPh sb="22" eb="23">
      <t>カ</t>
    </rPh>
    <rPh sb="24" eb="25">
      <t>ア</t>
    </rPh>
    <rPh sb="27" eb="30">
      <t>ジムキョク</t>
    </rPh>
    <rPh sb="30" eb="33">
      <t>ホジョイン</t>
    </rPh>
    <rPh sb="33" eb="35">
      <t>ハイチ</t>
    </rPh>
    <phoneticPr fontId="5"/>
  </si>
  <si>
    <t>B.特定非営利活動法人日本セルプセンター</t>
    <rPh sb="2" eb="4">
      <t>トクテイ</t>
    </rPh>
    <rPh sb="4" eb="7">
      <t>ヒエイリ</t>
    </rPh>
    <rPh sb="7" eb="9">
      <t>カツドウ</t>
    </rPh>
    <rPh sb="9" eb="11">
      <t>ホウジン</t>
    </rPh>
    <rPh sb="11" eb="13">
      <t>ニホン</t>
    </rPh>
    <phoneticPr fontId="5"/>
  </si>
  <si>
    <t>精神・発達障害者しごとサポーター養成講座配付用広報グッズの製造</t>
    <rPh sb="0" eb="2">
      <t>セイシン</t>
    </rPh>
    <rPh sb="20" eb="23">
      <t>ハイフヨウ</t>
    </rPh>
    <rPh sb="23" eb="25">
      <t>コウホウ</t>
    </rPh>
    <rPh sb="29" eb="31">
      <t>セイゾウ</t>
    </rPh>
    <phoneticPr fontId="5"/>
  </si>
  <si>
    <t>精神・発達障害者しごとサポーター養成講座の実施</t>
    <rPh sb="0" eb="2">
      <t>セイシン</t>
    </rPh>
    <rPh sb="21" eb="23">
      <t>ジッシ</t>
    </rPh>
    <phoneticPr fontId="5"/>
  </si>
  <si>
    <t>精神・発達障害者しごとサポーター養成講座の実施</t>
    <phoneticPr fontId="5"/>
  </si>
  <si>
    <t>特定非営利活動法人日本セルプセンター</t>
    <rPh sb="0" eb="11">
      <t>トクテイヒエイリカツドウホウジンニホン</t>
    </rPh>
    <phoneticPr fontId="5"/>
  </si>
  <si>
    <t>精神・発達障害者しごとサポーター養成講座配付用広報グッズの製造</t>
    <rPh sb="0" eb="2">
      <t>セイシン</t>
    </rPh>
    <rPh sb="20" eb="25">
      <t>ハイフヨウコウホウ</t>
    </rPh>
    <rPh sb="29" eb="31">
      <t>セイゾウ</t>
    </rPh>
    <phoneticPr fontId="5"/>
  </si>
  <si>
    <t>精神・発達障害者しごとサポーターの養成に関しては、広く一般労働者を対象とし、職場において精神・発達障害者を支援する応援者（精神・発達障害者しごとサポーター）を養成し、職場におけるこれら障害者を支援する環境づくりに取り組むことにより、精神・発達障害者の職場定着を一層推進することを目指す取組であり、これにより企業における精神・発達障害者の雇用の促進と安定を図る。</t>
    <phoneticPr fontId="5"/>
  </si>
  <si>
    <t>障害者雇用対策課長
小野寺　徳子</t>
    <rPh sb="0" eb="3">
      <t>ショウガイシャ</t>
    </rPh>
    <rPh sb="3" eb="5">
      <t>コヨウ</t>
    </rPh>
    <rPh sb="5" eb="7">
      <t>タイサク</t>
    </rPh>
    <rPh sb="7" eb="8">
      <t>カ</t>
    </rPh>
    <rPh sb="8" eb="9">
      <t>チョウ</t>
    </rPh>
    <rPh sb="10" eb="13">
      <t>オノデラ</t>
    </rPh>
    <rPh sb="14" eb="16">
      <t>ノリコ</t>
    </rPh>
    <phoneticPr fontId="5"/>
  </si>
  <si>
    <t>8,478／11,795</t>
    <phoneticPr fontId="5"/>
  </si>
  <si>
    <t>有</t>
  </si>
  <si>
    <t>新型コロナウイルス感染症の感染拡大防止にかかり、実施の延期や見送りがあったことに加え、庁費については、講座実施会場を労働局内の会議室を使用すること等により、コスト削減を図った。</t>
    <phoneticPr fontId="5"/>
  </si>
  <si>
    <t>新型コロナウイルス感染症の感染拡大防止のため、実施の延期や見送り、規模を縮小して開催せざるを得ない状況により、計画どおりに実施できず活動実績がやや低かった。</t>
    <phoneticPr fontId="5"/>
  </si>
  <si>
    <t>雇用される精神障害者及び発達障害者が増加しており、精神・発達障害者の職場定着を一層推進することが求められている。このような中、職場における精神・発達障害者を支援する環境づくりを目的とした精神・発達障害者しごとサポータ-養成講座について、令和２年度予算執行率は16％であったものの、成果指標である受講者の理解度は目標を達成しており、引き続き実施する必要がある。</t>
    <rPh sb="0" eb="2">
      <t>コヨウ</t>
    </rPh>
    <rPh sb="5" eb="7">
      <t>セイシン</t>
    </rPh>
    <rPh sb="7" eb="10">
      <t>ショウガイシャ</t>
    </rPh>
    <rPh sb="10" eb="11">
      <t>オヨ</t>
    </rPh>
    <rPh sb="12" eb="14">
      <t>ハッタツ</t>
    </rPh>
    <rPh sb="14" eb="17">
      <t>ショウガイシャ</t>
    </rPh>
    <rPh sb="18" eb="20">
      <t>ゾウカ</t>
    </rPh>
    <rPh sb="25" eb="27">
      <t>セイシン</t>
    </rPh>
    <rPh sb="28" eb="30">
      <t>ハッタツ</t>
    </rPh>
    <rPh sb="30" eb="33">
      <t>ショウガイシャ</t>
    </rPh>
    <rPh sb="34" eb="36">
      <t>ショクバ</t>
    </rPh>
    <rPh sb="36" eb="38">
      <t>テイチャク</t>
    </rPh>
    <rPh sb="39" eb="41">
      <t>イッソウ</t>
    </rPh>
    <rPh sb="41" eb="43">
      <t>スイシン</t>
    </rPh>
    <rPh sb="48" eb="49">
      <t>モト</t>
    </rPh>
    <rPh sb="61" eb="62">
      <t>ナカ</t>
    </rPh>
    <rPh sb="63" eb="65">
      <t>ショクバ</t>
    </rPh>
    <rPh sb="69" eb="71">
      <t>セイシン</t>
    </rPh>
    <rPh sb="72" eb="74">
      <t>ハッタツ</t>
    </rPh>
    <rPh sb="74" eb="77">
      <t>ショウガイシャ</t>
    </rPh>
    <rPh sb="78" eb="80">
      <t>シエン</t>
    </rPh>
    <rPh sb="82" eb="84">
      <t>カンキョウ</t>
    </rPh>
    <rPh sb="88" eb="90">
      <t>モクテキ</t>
    </rPh>
    <rPh sb="93" eb="95">
      <t>セイシン</t>
    </rPh>
    <rPh sb="96" eb="101">
      <t>ハッタツショウガイシャ</t>
    </rPh>
    <rPh sb="109" eb="111">
      <t>ヨウセイ</t>
    </rPh>
    <rPh sb="111" eb="113">
      <t>コウザ</t>
    </rPh>
    <rPh sb="118" eb="120">
      <t>レイワ</t>
    </rPh>
    <rPh sb="123" eb="125">
      <t>ヨサン</t>
    </rPh>
    <rPh sb="125" eb="128">
      <t>シッコウリツ</t>
    </rPh>
    <rPh sb="140" eb="142">
      <t>セイカ</t>
    </rPh>
    <rPh sb="142" eb="144">
      <t>シヒョウ</t>
    </rPh>
    <rPh sb="147" eb="150">
      <t>ジュコウシャ</t>
    </rPh>
    <rPh sb="151" eb="154">
      <t>リカイド</t>
    </rPh>
    <rPh sb="155" eb="157">
      <t>モクヒョウ</t>
    </rPh>
    <rPh sb="158" eb="160">
      <t>タッセイ</t>
    </rPh>
    <rPh sb="165" eb="166">
      <t>ヒ</t>
    </rPh>
    <rPh sb="167" eb="168">
      <t>ツヅ</t>
    </rPh>
    <rPh sb="169" eb="171">
      <t>ジッシ</t>
    </rPh>
    <rPh sb="173" eb="175">
      <t>ヒツヨウ</t>
    </rPh>
    <phoneticPr fontId="5"/>
  </si>
  <si>
    <t>点検対象外</t>
    <rPh sb="0" eb="2">
      <t>テンケン</t>
    </rPh>
    <rPh sb="2" eb="5">
      <t>タイショウガイ</t>
    </rPh>
    <phoneticPr fontId="5"/>
  </si>
  <si>
    <t>A.東京労働局</t>
    <rPh sb="2" eb="4">
      <t>トウキョウ</t>
    </rPh>
    <rPh sb="4" eb="7">
      <t>ロウドウキョク</t>
    </rPh>
    <phoneticPr fontId="5"/>
  </si>
  <si>
    <t>東京労働局</t>
    <rPh sb="0" eb="2">
      <t>トウキョウ</t>
    </rPh>
    <rPh sb="2" eb="5">
      <t>ロウドウキョク</t>
    </rPh>
    <phoneticPr fontId="5"/>
  </si>
  <si>
    <t>北海道労働局</t>
    <rPh sb="0" eb="6">
      <t>ホッカイドウロウドウキョク</t>
    </rPh>
    <phoneticPr fontId="5"/>
  </si>
  <si>
    <t>-</t>
    <phoneticPr fontId="5"/>
  </si>
  <si>
    <t>障害者就労施設等からの物品等の調達による</t>
    <phoneticPr fontId="5"/>
  </si>
  <si>
    <t>栃木労働局</t>
    <rPh sb="0" eb="2">
      <t>トチギ</t>
    </rPh>
    <rPh sb="2" eb="5">
      <t>ロウドウキョク</t>
    </rPh>
    <phoneticPr fontId="5"/>
  </si>
  <si>
    <t>愛知労働局</t>
    <rPh sb="0" eb="2">
      <t>アイチ</t>
    </rPh>
    <rPh sb="2" eb="5">
      <t>ロウドウキョク</t>
    </rPh>
    <phoneticPr fontId="5"/>
  </si>
  <si>
    <t>岐阜労働局</t>
    <rPh sb="0" eb="2">
      <t>ギフ</t>
    </rPh>
    <rPh sb="2" eb="5">
      <t>ロウドウキョク</t>
    </rPh>
    <phoneticPr fontId="5"/>
  </si>
  <si>
    <t>長崎労働局</t>
    <rPh sb="0" eb="2">
      <t>ナガサキ</t>
    </rPh>
    <rPh sb="2" eb="5">
      <t>ロウドウキョク</t>
    </rPh>
    <phoneticPr fontId="5"/>
  </si>
  <si>
    <t>埼玉労働局</t>
    <rPh sb="0" eb="2">
      <t>サイタマ</t>
    </rPh>
    <rPh sb="2" eb="5">
      <t>ロウドウキョク</t>
    </rPh>
    <phoneticPr fontId="5"/>
  </si>
  <si>
    <t>神奈川労働局</t>
    <rPh sb="0" eb="3">
      <t>カナガワ</t>
    </rPh>
    <rPh sb="3" eb="6">
      <t>ロウドウキョク</t>
    </rPh>
    <phoneticPr fontId="5"/>
  </si>
  <si>
    <t>沖縄労働局</t>
    <rPh sb="0" eb="2">
      <t>オキナワ</t>
    </rPh>
    <rPh sb="2" eb="5">
      <t>ロウドウキョク</t>
    </rPh>
    <phoneticPr fontId="5"/>
  </si>
  <si>
    <t>静岡労働局</t>
    <rPh sb="0" eb="2">
      <t>シズオカ</t>
    </rPh>
    <rPh sb="2" eb="5">
      <t>ロウドウキョク</t>
    </rPh>
    <phoneticPr fontId="5"/>
  </si>
  <si>
    <t>引き続き本事業を継続する必要がある。令和３年度も引き続き養成講座の実施ニーズは高いものと予想される一方、新型コロナウイルス感染症の感染拡大防止を踏まえ、一時的又は開催地域によって開催時期の延期や縮小を余儀なくされる面もある。新型コロナウイルス感染症の状況を踏まえつつ、ニーズに見合った講座の実施、受講者に配付する広報用グッズの種目の精査、講座実施会場を労働局内の会議室を使用すること等により、コスト削減を図ることとする。</t>
    <rPh sb="0" eb="1">
      <t>ヒ</t>
    </rPh>
    <rPh sb="2" eb="3">
      <t>ツヅ</t>
    </rPh>
    <rPh sb="4" eb="5">
      <t>ホン</t>
    </rPh>
    <rPh sb="5" eb="7">
      <t>ジギョウ</t>
    </rPh>
    <rPh sb="8" eb="10">
      <t>ケイゾク</t>
    </rPh>
    <rPh sb="12" eb="14">
      <t>ヒツヨウ</t>
    </rPh>
    <rPh sb="18" eb="20">
      <t>レイワ</t>
    </rPh>
    <rPh sb="21" eb="23">
      <t>ネンド</t>
    </rPh>
    <rPh sb="24" eb="25">
      <t>ヒ</t>
    </rPh>
    <rPh sb="26" eb="27">
      <t>ツヅ</t>
    </rPh>
    <rPh sb="28" eb="30">
      <t>ヨウセイ</t>
    </rPh>
    <rPh sb="30" eb="32">
      <t>コウザ</t>
    </rPh>
    <rPh sb="33" eb="35">
      <t>ジッシ</t>
    </rPh>
    <rPh sb="39" eb="40">
      <t>タカ</t>
    </rPh>
    <rPh sb="44" eb="46">
      <t>ヨソウ</t>
    </rPh>
    <rPh sb="49" eb="51">
      <t>イッポウ</t>
    </rPh>
    <rPh sb="52" eb="54">
      <t>シンガタ</t>
    </rPh>
    <rPh sb="61" eb="64">
      <t>カンセンショウ</t>
    </rPh>
    <rPh sb="65" eb="67">
      <t>カンセン</t>
    </rPh>
    <rPh sb="67" eb="69">
      <t>カクダイ</t>
    </rPh>
    <rPh sb="69" eb="71">
      <t>ボウシ</t>
    </rPh>
    <rPh sb="72" eb="73">
      <t>フ</t>
    </rPh>
    <rPh sb="76" eb="79">
      <t>イチジテキ</t>
    </rPh>
    <rPh sb="79" eb="80">
      <t>マタ</t>
    </rPh>
    <rPh sb="81" eb="83">
      <t>カイサイ</t>
    </rPh>
    <rPh sb="83" eb="85">
      <t>チイキ</t>
    </rPh>
    <rPh sb="89" eb="91">
      <t>カイサイ</t>
    </rPh>
    <rPh sb="91" eb="93">
      <t>ジキ</t>
    </rPh>
    <rPh sb="94" eb="96">
      <t>エンキ</t>
    </rPh>
    <rPh sb="97" eb="99">
      <t>シュクショウ</t>
    </rPh>
    <rPh sb="100" eb="102">
      <t>ヨギ</t>
    </rPh>
    <rPh sb="107" eb="108">
      <t>メン</t>
    </rPh>
    <rPh sb="112" eb="114">
      <t>シンガタ</t>
    </rPh>
    <rPh sb="121" eb="124">
      <t>カンセンショウ</t>
    </rPh>
    <rPh sb="125" eb="127">
      <t>ジョウキョウ</t>
    </rPh>
    <rPh sb="128" eb="129">
      <t>フ</t>
    </rPh>
    <rPh sb="138" eb="140">
      <t>ミア</t>
    </rPh>
    <rPh sb="142" eb="144">
      <t>コウザ</t>
    </rPh>
    <rPh sb="145" eb="147">
      <t>ジッシ</t>
    </rPh>
    <rPh sb="148" eb="151">
      <t>ジュコウシャ</t>
    </rPh>
    <rPh sb="152" eb="154">
      <t>ハイフ</t>
    </rPh>
    <rPh sb="156" eb="159">
      <t>コウホウヨウ</t>
    </rPh>
    <rPh sb="163" eb="165">
      <t>シュモク</t>
    </rPh>
    <rPh sb="166" eb="168">
      <t>セイサ</t>
    </rPh>
    <rPh sb="169" eb="171">
      <t>コウザ</t>
    </rPh>
    <rPh sb="171" eb="173">
      <t>ジッシ</t>
    </rPh>
    <rPh sb="173" eb="175">
      <t>カイジョウ</t>
    </rPh>
    <rPh sb="176" eb="179">
      <t>ロウドウキョク</t>
    </rPh>
    <rPh sb="179" eb="180">
      <t>ナイ</t>
    </rPh>
    <rPh sb="181" eb="184">
      <t>カイギシツ</t>
    </rPh>
    <rPh sb="185" eb="187">
      <t>シヨウ</t>
    </rPh>
    <rPh sb="191" eb="192">
      <t>トウ</t>
    </rPh>
    <rPh sb="199" eb="201">
      <t>サクゲン</t>
    </rPh>
    <rPh sb="202" eb="203">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</si>
</sst>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0</xdr:colOff>
      <xdr:row>748</xdr:row>
      <xdr:rowOff>0</xdr:rowOff>
    </xdr:from>
    <xdr:to>
      <xdr:col>33</xdr:col>
      <xdr:colOff>45650</xdr:colOff>
      <xdr:row>758</xdr:row>
      <xdr:rowOff>195036</xdr:rowOff>
    </xdr:to>
    <xdr:grpSp>
      <xdr:nvGrpSpPr>
        <xdr:cNvPr id="9" name="グループ化 8"/>
        <xdr:cNvGrpSpPr/>
      </xdr:nvGrpSpPr>
      <xdr:grpSpPr>
        <a:xfrm>
          <a:off x="1809750" y="42174583"/>
          <a:ext cx="4871650" cy="3687536"/>
          <a:chOff x="2017059" y="49899794"/>
          <a:chExt cx="4890367" cy="3394741"/>
        </a:xfrm>
      </xdr:grpSpPr>
      <xdr:sp macro="" textlink="">
        <xdr:nvSpPr>
          <xdr:cNvPr id="10" name="テキスト ボックス 9"/>
          <xdr:cNvSpPr txBox="1"/>
        </xdr:nvSpPr>
        <xdr:spPr>
          <a:xfrm>
            <a:off x="2017059" y="49899794"/>
            <a:ext cx="4168590" cy="320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Ａ．精神・発達障害者しごとサポーターの養成講座の実施</a:t>
            </a:r>
            <a:endParaRPr kumimoji="1" lang="ja-JP" altLang="en-US" sz="1100"/>
          </a:p>
        </xdr:txBody>
      </xdr:sp>
      <xdr:sp macro="" textlink="">
        <xdr:nvSpPr>
          <xdr:cNvPr id="11" name="正方形/長方形 10"/>
          <xdr:cNvSpPr/>
        </xdr:nvSpPr>
        <xdr:spPr bwMode="auto">
          <a:xfrm>
            <a:off x="4445226" y="50355292"/>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2" name="正方形/長方形 11"/>
          <xdr:cNvSpPr/>
        </xdr:nvSpPr>
        <xdr:spPr bwMode="auto">
          <a:xfrm>
            <a:off x="4445226" y="51490746"/>
            <a:ext cx="2420925" cy="5904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各都道府県労働局</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4</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sp macro="" textlink="">
        <xdr:nvSpPr>
          <xdr:cNvPr id="13" name="大かっこ 12"/>
          <xdr:cNvSpPr/>
        </xdr:nvSpPr>
        <xdr:spPr bwMode="auto">
          <a:xfrm>
            <a:off x="4399096" y="52126120"/>
            <a:ext cx="2508330" cy="116841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養成講座実施に係る会場借上料、精神障害者トータルサポーター旅費、事務局担当者旅費、事務局補助員配置等</a:t>
            </a:r>
          </a:p>
        </xdr:txBody>
      </xdr:sp>
      <xdr:cxnSp macro="">
        <xdr:nvCxnSpPr>
          <xdr:cNvPr id="14" name="直線コネクタ 13"/>
          <xdr:cNvCxnSpPr>
            <a:stCxn id="11" idx="2"/>
            <a:endCxn id="15" idx="0"/>
          </xdr:cNvCxnSpPr>
        </xdr:nvCxnSpPr>
        <xdr:spPr bwMode="auto">
          <a:xfrm>
            <a:off x="5655688" y="50942613"/>
            <a:ext cx="4834" cy="296984"/>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15" name="正方形/長方形 14"/>
          <xdr:cNvSpPr/>
        </xdr:nvSpPr>
        <xdr:spPr bwMode="auto">
          <a:xfrm>
            <a:off x="5043611" y="51239597"/>
            <a:ext cx="1233821" cy="23812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9</xdr:col>
      <xdr:colOff>0</xdr:colOff>
      <xdr:row>760</xdr:row>
      <xdr:rowOff>0</xdr:rowOff>
    </xdr:from>
    <xdr:to>
      <xdr:col>33</xdr:col>
      <xdr:colOff>44329</xdr:colOff>
      <xdr:row>766</xdr:row>
      <xdr:rowOff>424996</xdr:rowOff>
    </xdr:to>
    <xdr:grpSp>
      <xdr:nvGrpSpPr>
        <xdr:cNvPr id="16" name="グループ化 15"/>
        <xdr:cNvGrpSpPr/>
      </xdr:nvGrpSpPr>
      <xdr:grpSpPr>
        <a:xfrm>
          <a:off x="1809750" y="46365583"/>
          <a:ext cx="4870329" cy="3155496"/>
          <a:chOff x="2017057" y="49899794"/>
          <a:chExt cx="4890369" cy="3578409"/>
        </a:xfrm>
      </xdr:grpSpPr>
      <xdr:sp macro="" textlink="">
        <xdr:nvSpPr>
          <xdr:cNvPr id="17" name="テキスト ボックス 16"/>
          <xdr:cNvSpPr txBox="1"/>
        </xdr:nvSpPr>
        <xdr:spPr>
          <a:xfrm>
            <a:off x="2017057" y="49899794"/>
            <a:ext cx="3059205" cy="320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．しごとサポーター意思表示グッズの作成</a:t>
            </a:r>
            <a:r>
              <a:rPr kumimoji="1" lang="ja-JP" altLang="en-US" sz="1100">
                <a:solidFill>
                  <a:schemeClr val="dk1"/>
                </a:solidFill>
                <a:effectLst/>
                <a:latin typeface="+mn-lt"/>
                <a:ea typeface="+mn-ea"/>
                <a:cs typeface="+mn-cs"/>
              </a:rPr>
              <a:t>等</a:t>
            </a:r>
            <a:endParaRPr kumimoji="1" lang="ja-JP" altLang="en-US" sz="1100"/>
          </a:p>
        </xdr:txBody>
      </xdr:sp>
      <xdr:sp macro="" textlink="">
        <xdr:nvSpPr>
          <xdr:cNvPr id="18" name="正方形/長方形 17"/>
          <xdr:cNvSpPr/>
        </xdr:nvSpPr>
        <xdr:spPr bwMode="auto">
          <a:xfrm>
            <a:off x="4445226" y="50379280"/>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9" name="正方形/長方形 18"/>
          <xdr:cNvSpPr/>
        </xdr:nvSpPr>
        <xdr:spPr bwMode="auto">
          <a:xfrm>
            <a:off x="4445226" y="51582069"/>
            <a:ext cx="2420925" cy="59044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民間企業</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4</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sp macro="" textlink="">
        <xdr:nvSpPr>
          <xdr:cNvPr id="20" name="大かっこ 19"/>
          <xdr:cNvSpPr/>
        </xdr:nvSpPr>
        <xdr:spPr bwMode="auto">
          <a:xfrm>
            <a:off x="4399096" y="52295784"/>
            <a:ext cx="2508330" cy="118241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しごとサポーター意思表示用の机上貼付用シール、名刺貼付用シール、ネックストラップの作成、広報経費等</a:t>
            </a:r>
            <a:endParaRPr kumimoji="1" lang="ja-JP" altLang="en-US" sz="1100"/>
          </a:p>
        </xdr:txBody>
      </xdr:sp>
      <xdr:cxnSp macro="">
        <xdr:nvCxnSpPr>
          <xdr:cNvPr id="21" name="直線コネクタ 20"/>
          <xdr:cNvCxnSpPr/>
        </xdr:nvCxnSpPr>
        <xdr:spPr bwMode="auto">
          <a:xfrm flipH="1">
            <a:off x="5641886" y="50869387"/>
            <a:ext cx="0" cy="434613"/>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22" name="正方形/長方形 21"/>
          <xdr:cNvSpPr/>
        </xdr:nvSpPr>
        <xdr:spPr bwMode="auto">
          <a:xfrm>
            <a:off x="4949807" y="51308515"/>
            <a:ext cx="1482073" cy="24631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一般競争入札等</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J1" sqref="J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324</v>
      </c>
      <c r="AJ2" s="925" t="s">
        <v>657</v>
      </c>
      <c r="AK2" s="925"/>
      <c r="AL2" s="925"/>
      <c r="AM2" s="925"/>
      <c r="AN2" s="83" t="s">
        <v>324</v>
      </c>
      <c r="AO2" s="925">
        <v>20</v>
      </c>
      <c r="AP2" s="925"/>
      <c r="AQ2" s="925"/>
      <c r="AR2" s="84" t="s">
        <v>627</v>
      </c>
      <c r="AS2" s="931">
        <v>666</v>
      </c>
      <c r="AT2" s="931"/>
      <c r="AU2" s="931"/>
      <c r="AV2" s="83" t="str">
        <f>IF(AW2="","","-")</f>
        <v/>
      </c>
      <c r="AW2" s="891"/>
      <c r="AX2" s="891"/>
    </row>
    <row r="3" spans="1:50" ht="21" customHeight="1" thickBot="1" x14ac:dyDescent="0.2">
      <c r="A3" s="847" t="s">
        <v>620</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628</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629</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630</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631</v>
      </c>
      <c r="H5" s="820"/>
      <c r="I5" s="820"/>
      <c r="J5" s="820"/>
      <c r="K5" s="820"/>
      <c r="L5" s="820"/>
      <c r="M5" s="821" t="s">
        <v>65</v>
      </c>
      <c r="N5" s="822"/>
      <c r="O5" s="822"/>
      <c r="P5" s="822"/>
      <c r="Q5" s="822"/>
      <c r="R5" s="823"/>
      <c r="S5" s="824" t="s">
        <v>632</v>
      </c>
      <c r="T5" s="820"/>
      <c r="U5" s="820"/>
      <c r="V5" s="820"/>
      <c r="W5" s="820"/>
      <c r="X5" s="825"/>
      <c r="Y5" s="681" t="s">
        <v>3</v>
      </c>
      <c r="Z5" s="527"/>
      <c r="AA5" s="527"/>
      <c r="AB5" s="527"/>
      <c r="AC5" s="527"/>
      <c r="AD5" s="528"/>
      <c r="AE5" s="682" t="s">
        <v>633</v>
      </c>
      <c r="AF5" s="682"/>
      <c r="AG5" s="682"/>
      <c r="AH5" s="682"/>
      <c r="AI5" s="682"/>
      <c r="AJ5" s="682"/>
      <c r="AK5" s="682"/>
      <c r="AL5" s="682"/>
      <c r="AM5" s="682"/>
      <c r="AN5" s="682"/>
      <c r="AO5" s="682"/>
      <c r="AP5" s="683"/>
      <c r="AQ5" s="684" t="s">
        <v>681</v>
      </c>
      <c r="AR5" s="685"/>
      <c r="AS5" s="685"/>
      <c r="AT5" s="685"/>
      <c r="AU5" s="685"/>
      <c r="AV5" s="685"/>
      <c r="AW5" s="685"/>
      <c r="AX5" s="686"/>
    </row>
    <row r="6" spans="1:50" ht="39" customHeight="1" x14ac:dyDescent="0.15">
      <c r="A6" s="689" t="s">
        <v>4</v>
      </c>
      <c r="B6" s="690"/>
      <c r="C6" s="690"/>
      <c r="D6" s="690"/>
      <c r="E6" s="690"/>
      <c r="F6" s="690"/>
      <c r="G6" s="374" t="str">
        <f>入力規則等!F39</f>
        <v>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634</v>
      </c>
      <c r="H7" s="483"/>
      <c r="I7" s="483"/>
      <c r="J7" s="483"/>
      <c r="K7" s="483"/>
      <c r="L7" s="483"/>
      <c r="M7" s="483"/>
      <c r="N7" s="483"/>
      <c r="O7" s="483"/>
      <c r="P7" s="483"/>
      <c r="Q7" s="483"/>
      <c r="R7" s="483"/>
      <c r="S7" s="483"/>
      <c r="T7" s="483"/>
      <c r="U7" s="483"/>
      <c r="V7" s="483"/>
      <c r="W7" s="483"/>
      <c r="X7" s="484"/>
      <c r="Y7" s="903" t="s">
        <v>307</v>
      </c>
      <c r="Z7" s="424"/>
      <c r="AA7" s="424"/>
      <c r="AB7" s="424"/>
      <c r="AC7" s="424"/>
      <c r="AD7" s="904"/>
      <c r="AE7" s="892" t="s">
        <v>635</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障害者施策</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社会保障</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636</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100.5" customHeight="1" x14ac:dyDescent="0.15">
      <c r="A10" s="643" t="s">
        <v>29</v>
      </c>
      <c r="B10" s="644"/>
      <c r="C10" s="644"/>
      <c r="D10" s="644"/>
      <c r="E10" s="644"/>
      <c r="F10" s="644"/>
      <c r="G10" s="737" t="s">
        <v>637</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308</v>
      </c>
      <c r="Q12" s="426"/>
      <c r="R12" s="426"/>
      <c r="S12" s="426"/>
      <c r="T12" s="426"/>
      <c r="U12" s="426"/>
      <c r="V12" s="427"/>
      <c r="W12" s="431" t="s">
        <v>330</v>
      </c>
      <c r="X12" s="426"/>
      <c r="Y12" s="426"/>
      <c r="Z12" s="426"/>
      <c r="AA12" s="426"/>
      <c r="AB12" s="426"/>
      <c r="AC12" s="427"/>
      <c r="AD12" s="431" t="s">
        <v>617</v>
      </c>
      <c r="AE12" s="426"/>
      <c r="AF12" s="426"/>
      <c r="AG12" s="426"/>
      <c r="AH12" s="426"/>
      <c r="AI12" s="426"/>
      <c r="AJ12" s="427"/>
      <c r="AK12" s="431" t="s">
        <v>621</v>
      </c>
      <c r="AL12" s="426"/>
      <c r="AM12" s="426"/>
      <c r="AN12" s="426"/>
      <c r="AO12" s="426"/>
      <c r="AP12" s="426"/>
      <c r="AQ12" s="427"/>
      <c r="AR12" s="431" t="s">
        <v>622</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56</v>
      </c>
      <c r="Q13" s="641"/>
      <c r="R13" s="641"/>
      <c r="S13" s="641"/>
      <c r="T13" s="641"/>
      <c r="U13" s="641"/>
      <c r="V13" s="642"/>
      <c r="W13" s="640">
        <v>57</v>
      </c>
      <c r="X13" s="641"/>
      <c r="Y13" s="641"/>
      <c r="Z13" s="641"/>
      <c r="AA13" s="641"/>
      <c r="AB13" s="641"/>
      <c r="AC13" s="642"/>
      <c r="AD13" s="640">
        <v>51</v>
      </c>
      <c r="AE13" s="641"/>
      <c r="AF13" s="641"/>
      <c r="AG13" s="641"/>
      <c r="AH13" s="641"/>
      <c r="AI13" s="641"/>
      <c r="AJ13" s="642"/>
      <c r="AK13" s="640">
        <v>27</v>
      </c>
      <c r="AL13" s="641"/>
      <c r="AM13" s="641"/>
      <c r="AN13" s="641"/>
      <c r="AO13" s="641"/>
      <c r="AP13" s="641"/>
      <c r="AQ13" s="642"/>
      <c r="AR13" s="900"/>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638</v>
      </c>
      <c r="Q14" s="641"/>
      <c r="R14" s="641"/>
      <c r="S14" s="641"/>
      <c r="T14" s="641"/>
      <c r="U14" s="641"/>
      <c r="V14" s="642"/>
      <c r="W14" s="640" t="s">
        <v>638</v>
      </c>
      <c r="X14" s="641"/>
      <c r="Y14" s="641"/>
      <c r="Z14" s="641"/>
      <c r="AA14" s="641"/>
      <c r="AB14" s="641"/>
      <c r="AC14" s="642"/>
      <c r="AD14" s="640" t="s">
        <v>638</v>
      </c>
      <c r="AE14" s="641"/>
      <c r="AF14" s="641"/>
      <c r="AG14" s="641"/>
      <c r="AH14" s="641"/>
      <c r="AI14" s="641"/>
      <c r="AJ14" s="642"/>
      <c r="AK14" s="640" t="s">
        <v>658</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638</v>
      </c>
      <c r="Q15" s="641"/>
      <c r="R15" s="641"/>
      <c r="S15" s="641"/>
      <c r="T15" s="641"/>
      <c r="U15" s="641"/>
      <c r="V15" s="642"/>
      <c r="W15" s="640" t="s">
        <v>638</v>
      </c>
      <c r="X15" s="641"/>
      <c r="Y15" s="641"/>
      <c r="Z15" s="641"/>
      <c r="AA15" s="641"/>
      <c r="AB15" s="641"/>
      <c r="AC15" s="642"/>
      <c r="AD15" s="640" t="s">
        <v>638</v>
      </c>
      <c r="AE15" s="641"/>
      <c r="AF15" s="641"/>
      <c r="AG15" s="641"/>
      <c r="AH15" s="641"/>
      <c r="AI15" s="641"/>
      <c r="AJ15" s="642"/>
      <c r="AK15" s="640" t="s">
        <v>658</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638</v>
      </c>
      <c r="Q16" s="641"/>
      <c r="R16" s="641"/>
      <c r="S16" s="641"/>
      <c r="T16" s="641"/>
      <c r="U16" s="641"/>
      <c r="V16" s="642"/>
      <c r="W16" s="640" t="s">
        <v>638</v>
      </c>
      <c r="X16" s="641"/>
      <c r="Y16" s="641"/>
      <c r="Z16" s="641"/>
      <c r="AA16" s="641"/>
      <c r="AB16" s="641"/>
      <c r="AC16" s="642"/>
      <c r="AD16" s="640" t="s">
        <v>638</v>
      </c>
      <c r="AE16" s="641"/>
      <c r="AF16" s="641"/>
      <c r="AG16" s="641"/>
      <c r="AH16" s="641"/>
      <c r="AI16" s="641"/>
      <c r="AJ16" s="642"/>
      <c r="AK16" s="640" t="s">
        <v>658</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638</v>
      </c>
      <c r="Q17" s="641"/>
      <c r="R17" s="641"/>
      <c r="S17" s="641"/>
      <c r="T17" s="641"/>
      <c r="U17" s="641"/>
      <c r="V17" s="642"/>
      <c r="W17" s="640" t="s">
        <v>638</v>
      </c>
      <c r="X17" s="641"/>
      <c r="Y17" s="641"/>
      <c r="Z17" s="641"/>
      <c r="AA17" s="641"/>
      <c r="AB17" s="641"/>
      <c r="AC17" s="642"/>
      <c r="AD17" s="640" t="s">
        <v>638</v>
      </c>
      <c r="AE17" s="641"/>
      <c r="AF17" s="641"/>
      <c r="AG17" s="641"/>
      <c r="AH17" s="641"/>
      <c r="AI17" s="641"/>
      <c r="AJ17" s="642"/>
      <c r="AK17" s="640" t="s">
        <v>658</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56</v>
      </c>
      <c r="Q18" s="859"/>
      <c r="R18" s="859"/>
      <c r="S18" s="859"/>
      <c r="T18" s="859"/>
      <c r="U18" s="859"/>
      <c r="V18" s="860"/>
      <c r="W18" s="858">
        <f>SUM(W13:AC17)</f>
        <v>57</v>
      </c>
      <c r="X18" s="859"/>
      <c r="Y18" s="859"/>
      <c r="Z18" s="859"/>
      <c r="AA18" s="859"/>
      <c r="AB18" s="859"/>
      <c r="AC18" s="860"/>
      <c r="AD18" s="858">
        <f>SUM(AD13:AJ17)</f>
        <v>51</v>
      </c>
      <c r="AE18" s="859"/>
      <c r="AF18" s="859"/>
      <c r="AG18" s="859"/>
      <c r="AH18" s="859"/>
      <c r="AI18" s="859"/>
      <c r="AJ18" s="860"/>
      <c r="AK18" s="858">
        <f>SUM(AK13:AQ17)</f>
        <v>27</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22</v>
      </c>
      <c r="Q19" s="641"/>
      <c r="R19" s="641"/>
      <c r="S19" s="641"/>
      <c r="T19" s="641"/>
      <c r="U19" s="641"/>
      <c r="V19" s="642"/>
      <c r="W19" s="640">
        <v>17</v>
      </c>
      <c r="X19" s="641"/>
      <c r="Y19" s="641"/>
      <c r="Z19" s="641"/>
      <c r="AA19" s="641"/>
      <c r="AB19" s="641"/>
      <c r="AC19" s="642"/>
      <c r="AD19" s="640">
        <v>8</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0.39285714285714285</v>
      </c>
      <c r="Q20" s="301"/>
      <c r="R20" s="301"/>
      <c r="S20" s="301"/>
      <c r="T20" s="301"/>
      <c r="U20" s="301"/>
      <c r="V20" s="301"/>
      <c r="W20" s="301">
        <f t="shared" ref="W20" si="0">IF(W18=0, "-", SUM(W19)/W18)</f>
        <v>0.2982456140350877</v>
      </c>
      <c r="X20" s="301"/>
      <c r="Y20" s="301"/>
      <c r="Z20" s="301"/>
      <c r="AA20" s="301"/>
      <c r="AB20" s="301"/>
      <c r="AC20" s="301"/>
      <c r="AD20" s="301">
        <f t="shared" ref="AD20" si="1">IF(AD18=0, "-", SUM(AD19)/AD18)</f>
        <v>0.15686274509803921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f>IF(P19=0, "-", SUM(P19)/SUM(P13,P14))</f>
        <v>0.39285714285714285</v>
      </c>
      <c r="Q21" s="301"/>
      <c r="R21" s="301"/>
      <c r="S21" s="301"/>
      <c r="T21" s="301"/>
      <c r="U21" s="301"/>
      <c r="V21" s="301"/>
      <c r="W21" s="301">
        <f t="shared" ref="W21" si="2">IF(W19=0, "-", SUM(W19)/SUM(W13,W14))</f>
        <v>0.2982456140350877</v>
      </c>
      <c r="X21" s="301"/>
      <c r="Y21" s="301"/>
      <c r="Z21" s="301"/>
      <c r="AA21" s="301"/>
      <c r="AB21" s="301"/>
      <c r="AC21" s="301"/>
      <c r="AD21" s="301">
        <f t="shared" ref="AD21" si="3">IF(AD19=0, "-", SUM(AD19)/SUM(AD13,AD14))</f>
        <v>0.15686274509803921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625</v>
      </c>
      <c r="B22" s="954"/>
      <c r="C22" s="954"/>
      <c r="D22" s="954"/>
      <c r="E22" s="954"/>
      <c r="F22" s="955"/>
      <c r="G22" s="949" t="s">
        <v>254</v>
      </c>
      <c r="H22" s="207"/>
      <c r="I22" s="207"/>
      <c r="J22" s="207"/>
      <c r="K22" s="207"/>
      <c r="L22" s="207"/>
      <c r="M22" s="207"/>
      <c r="N22" s="207"/>
      <c r="O22" s="208"/>
      <c r="P22" s="914" t="s">
        <v>623</v>
      </c>
      <c r="Q22" s="207"/>
      <c r="R22" s="207"/>
      <c r="S22" s="207"/>
      <c r="T22" s="207"/>
      <c r="U22" s="207"/>
      <c r="V22" s="208"/>
      <c r="W22" s="914" t="s">
        <v>624</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639</v>
      </c>
      <c r="H23" s="951"/>
      <c r="I23" s="951"/>
      <c r="J23" s="951"/>
      <c r="K23" s="951"/>
      <c r="L23" s="951"/>
      <c r="M23" s="951"/>
      <c r="N23" s="951"/>
      <c r="O23" s="952"/>
      <c r="P23" s="900">
        <v>25</v>
      </c>
      <c r="Q23" s="901"/>
      <c r="R23" s="901"/>
      <c r="S23" s="901"/>
      <c r="T23" s="901"/>
      <c r="U23" s="901"/>
      <c r="V23" s="915"/>
      <c r="W23" s="900"/>
      <c r="X23" s="901"/>
      <c r="Y23" s="901"/>
      <c r="Z23" s="901"/>
      <c r="AA23" s="901"/>
      <c r="AB23" s="901"/>
      <c r="AC23" s="915"/>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640</v>
      </c>
      <c r="H24" s="917"/>
      <c r="I24" s="917"/>
      <c r="J24" s="917"/>
      <c r="K24" s="917"/>
      <c r="L24" s="917"/>
      <c r="M24" s="917"/>
      <c r="N24" s="917"/>
      <c r="O24" s="918"/>
      <c r="P24" s="640">
        <v>1</v>
      </c>
      <c r="Q24" s="641"/>
      <c r="R24" s="641"/>
      <c r="S24" s="641"/>
      <c r="T24" s="641"/>
      <c r="U24" s="641"/>
      <c r="V24" s="642"/>
      <c r="W24" s="640"/>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t="s">
        <v>641</v>
      </c>
      <c r="H25" s="917"/>
      <c r="I25" s="917"/>
      <c r="J25" s="917"/>
      <c r="K25" s="917"/>
      <c r="L25" s="917"/>
      <c r="M25" s="917"/>
      <c r="N25" s="917"/>
      <c r="O25" s="918"/>
      <c r="P25" s="640">
        <v>1</v>
      </c>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16" t="s">
        <v>635</v>
      </c>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16" t="s">
        <v>635</v>
      </c>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f>AK13</f>
        <v>27</v>
      </c>
      <c r="Q29" s="641"/>
      <c r="R29" s="641"/>
      <c r="S29" s="641"/>
      <c r="T29" s="641"/>
      <c r="U29" s="641"/>
      <c r="V29" s="642"/>
      <c r="W29" s="932">
        <f>AR13</f>
        <v>0</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308</v>
      </c>
      <c r="AF30" s="839"/>
      <c r="AG30" s="839"/>
      <c r="AH30" s="840"/>
      <c r="AI30" s="895" t="s">
        <v>330</v>
      </c>
      <c r="AJ30" s="895"/>
      <c r="AK30" s="895"/>
      <c r="AL30" s="838"/>
      <c r="AM30" s="895" t="s">
        <v>427</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638</v>
      </c>
      <c r="AR31" s="186"/>
      <c r="AS31" s="121" t="s">
        <v>185</v>
      </c>
      <c r="AT31" s="122"/>
      <c r="AU31" s="185">
        <v>3</v>
      </c>
      <c r="AV31" s="185"/>
      <c r="AW31" s="377" t="s">
        <v>175</v>
      </c>
      <c r="AX31" s="378"/>
    </row>
    <row r="32" spans="1:50" ht="23.25" customHeight="1" x14ac:dyDescent="0.15">
      <c r="A32" s="382"/>
      <c r="B32" s="380"/>
      <c r="C32" s="380"/>
      <c r="D32" s="380"/>
      <c r="E32" s="380"/>
      <c r="F32" s="381"/>
      <c r="G32" s="548" t="s">
        <v>642</v>
      </c>
      <c r="H32" s="549"/>
      <c r="I32" s="549"/>
      <c r="J32" s="549"/>
      <c r="K32" s="549"/>
      <c r="L32" s="549"/>
      <c r="M32" s="549"/>
      <c r="N32" s="549"/>
      <c r="O32" s="550"/>
      <c r="P32" s="93" t="s">
        <v>659</v>
      </c>
      <c r="Q32" s="93"/>
      <c r="R32" s="93"/>
      <c r="S32" s="93"/>
      <c r="T32" s="93"/>
      <c r="U32" s="93"/>
      <c r="V32" s="93"/>
      <c r="W32" s="93"/>
      <c r="X32" s="94"/>
      <c r="Y32" s="455" t="s">
        <v>12</v>
      </c>
      <c r="Z32" s="515"/>
      <c r="AA32" s="516"/>
      <c r="AB32" s="445" t="s">
        <v>289</v>
      </c>
      <c r="AC32" s="445"/>
      <c r="AD32" s="445"/>
      <c r="AE32" s="203">
        <v>97.8</v>
      </c>
      <c r="AF32" s="204"/>
      <c r="AG32" s="204"/>
      <c r="AH32" s="204"/>
      <c r="AI32" s="203">
        <v>98</v>
      </c>
      <c r="AJ32" s="204"/>
      <c r="AK32" s="204"/>
      <c r="AL32" s="204"/>
      <c r="AM32" s="203">
        <v>97.9</v>
      </c>
      <c r="AN32" s="204"/>
      <c r="AO32" s="204"/>
      <c r="AP32" s="204"/>
      <c r="AQ32" s="321" t="s">
        <v>638</v>
      </c>
      <c r="AR32" s="193"/>
      <c r="AS32" s="193"/>
      <c r="AT32" s="322"/>
      <c r="AU32" s="204" t="s">
        <v>638</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289</v>
      </c>
      <c r="AC33" s="507"/>
      <c r="AD33" s="507"/>
      <c r="AE33" s="203">
        <v>90</v>
      </c>
      <c r="AF33" s="204"/>
      <c r="AG33" s="204"/>
      <c r="AH33" s="204"/>
      <c r="AI33" s="203">
        <v>90</v>
      </c>
      <c r="AJ33" s="204"/>
      <c r="AK33" s="204"/>
      <c r="AL33" s="204"/>
      <c r="AM33" s="203">
        <v>90</v>
      </c>
      <c r="AN33" s="204"/>
      <c r="AO33" s="204"/>
      <c r="AP33" s="204"/>
      <c r="AQ33" s="321" t="s">
        <v>638</v>
      </c>
      <c r="AR33" s="193"/>
      <c r="AS33" s="193"/>
      <c r="AT33" s="322"/>
      <c r="AU33" s="204">
        <v>90</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108.7</v>
      </c>
      <c r="AF34" s="204"/>
      <c r="AG34" s="204"/>
      <c r="AH34" s="204"/>
      <c r="AI34" s="203">
        <v>108.9</v>
      </c>
      <c r="AJ34" s="204"/>
      <c r="AK34" s="204"/>
      <c r="AL34" s="204"/>
      <c r="AM34" s="203">
        <v>108.8</v>
      </c>
      <c r="AN34" s="204"/>
      <c r="AO34" s="204"/>
      <c r="AP34" s="204"/>
      <c r="AQ34" s="321" t="s">
        <v>638</v>
      </c>
      <c r="AR34" s="193"/>
      <c r="AS34" s="193"/>
      <c r="AT34" s="322"/>
      <c r="AU34" s="204" t="s">
        <v>638</v>
      </c>
      <c r="AV34" s="204"/>
      <c r="AW34" s="204"/>
      <c r="AX34" s="206"/>
    </row>
    <row r="35" spans="1:51" ht="23.25" customHeight="1" x14ac:dyDescent="0.15">
      <c r="A35" s="213" t="s">
        <v>298</v>
      </c>
      <c r="B35" s="214"/>
      <c r="C35" s="214"/>
      <c r="D35" s="214"/>
      <c r="E35" s="214"/>
      <c r="F35" s="215"/>
      <c r="G35" s="219" t="s">
        <v>643</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8"/>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308</v>
      </c>
      <c r="AF85" s="232"/>
      <c r="AG85" s="232"/>
      <c r="AH85" s="232"/>
      <c r="AI85" s="232" t="s">
        <v>330</v>
      </c>
      <c r="AJ85" s="232"/>
      <c r="AK85" s="232"/>
      <c r="AL85" s="232"/>
      <c r="AM85" s="232" t="s">
        <v>427</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308</v>
      </c>
      <c r="AF90" s="232"/>
      <c r="AG90" s="232"/>
      <c r="AH90" s="232"/>
      <c r="AI90" s="232" t="s">
        <v>330</v>
      </c>
      <c r="AJ90" s="232"/>
      <c r="AK90" s="232"/>
      <c r="AL90" s="232"/>
      <c r="AM90" s="232" t="s">
        <v>427</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308</v>
      </c>
      <c r="AF95" s="232"/>
      <c r="AG95" s="232"/>
      <c r="AH95" s="232"/>
      <c r="AI95" s="232" t="s">
        <v>330</v>
      </c>
      <c r="AJ95" s="232"/>
      <c r="AK95" s="232"/>
      <c r="AL95" s="232"/>
      <c r="AM95" s="232" t="s">
        <v>427</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459</v>
      </c>
      <c r="AV100" s="303"/>
      <c r="AW100" s="303"/>
      <c r="AX100" s="305"/>
    </row>
    <row r="101" spans="1:60" ht="23.25" customHeight="1" x14ac:dyDescent="0.15">
      <c r="A101" s="403"/>
      <c r="B101" s="404"/>
      <c r="C101" s="404"/>
      <c r="D101" s="404"/>
      <c r="E101" s="404"/>
      <c r="F101" s="405"/>
      <c r="G101" s="93" t="s">
        <v>644</v>
      </c>
      <c r="H101" s="93"/>
      <c r="I101" s="93"/>
      <c r="J101" s="93"/>
      <c r="K101" s="93"/>
      <c r="L101" s="93"/>
      <c r="M101" s="93"/>
      <c r="N101" s="93"/>
      <c r="O101" s="93"/>
      <c r="P101" s="93"/>
      <c r="Q101" s="93"/>
      <c r="R101" s="93"/>
      <c r="S101" s="93"/>
      <c r="T101" s="93"/>
      <c r="U101" s="93"/>
      <c r="V101" s="93"/>
      <c r="W101" s="93"/>
      <c r="X101" s="94"/>
      <c r="Y101" s="526" t="s">
        <v>54</v>
      </c>
      <c r="Z101" s="527"/>
      <c r="AA101" s="528"/>
      <c r="AB101" s="445" t="s">
        <v>645</v>
      </c>
      <c r="AC101" s="445"/>
      <c r="AD101" s="445"/>
      <c r="AE101" s="267">
        <v>70700</v>
      </c>
      <c r="AF101" s="267"/>
      <c r="AG101" s="267"/>
      <c r="AH101" s="267"/>
      <c r="AI101" s="267">
        <v>35614</v>
      </c>
      <c r="AJ101" s="267"/>
      <c r="AK101" s="267"/>
      <c r="AL101" s="267"/>
      <c r="AM101" s="267">
        <v>11795</v>
      </c>
      <c r="AN101" s="267"/>
      <c r="AO101" s="267"/>
      <c r="AP101" s="267"/>
      <c r="AQ101" s="267" t="s">
        <v>658</v>
      </c>
      <c r="AR101" s="267"/>
      <c r="AS101" s="267"/>
      <c r="AT101" s="267"/>
      <c r="AU101" s="203" t="s">
        <v>658</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645</v>
      </c>
      <c r="AC102" s="445"/>
      <c r="AD102" s="445"/>
      <c r="AE102" s="267">
        <v>40000</v>
      </c>
      <c r="AF102" s="267"/>
      <c r="AG102" s="267"/>
      <c r="AH102" s="267"/>
      <c r="AI102" s="267">
        <v>40000</v>
      </c>
      <c r="AJ102" s="267"/>
      <c r="AK102" s="267"/>
      <c r="AL102" s="267"/>
      <c r="AM102" s="267">
        <v>17850</v>
      </c>
      <c r="AN102" s="267"/>
      <c r="AO102" s="267"/>
      <c r="AP102" s="267"/>
      <c r="AQ102" s="267">
        <v>17850</v>
      </c>
      <c r="AR102" s="267"/>
      <c r="AS102" s="267"/>
      <c r="AT102" s="267"/>
      <c r="AU102" s="210" t="s">
        <v>658</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308</v>
      </c>
      <c r="AF115" s="232"/>
      <c r="AG115" s="232"/>
      <c r="AH115" s="232"/>
      <c r="AI115" s="232" t="s">
        <v>330</v>
      </c>
      <c r="AJ115" s="232"/>
      <c r="AK115" s="232"/>
      <c r="AL115" s="232"/>
      <c r="AM115" s="232" t="s">
        <v>427</v>
      </c>
      <c r="AN115" s="232"/>
      <c r="AO115" s="232"/>
      <c r="AP115" s="232"/>
      <c r="AQ115" s="574" t="s">
        <v>460</v>
      </c>
      <c r="AR115" s="575"/>
      <c r="AS115" s="575"/>
      <c r="AT115" s="575"/>
      <c r="AU115" s="575"/>
      <c r="AV115" s="575"/>
      <c r="AW115" s="575"/>
      <c r="AX115" s="576"/>
    </row>
    <row r="116" spans="1:51" ht="23.25" customHeight="1" x14ac:dyDescent="0.15">
      <c r="A116" s="420"/>
      <c r="B116" s="421"/>
      <c r="C116" s="421"/>
      <c r="D116" s="421"/>
      <c r="E116" s="421"/>
      <c r="F116" s="422"/>
      <c r="G116" s="372" t="s">
        <v>646</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647</v>
      </c>
      <c r="AC116" s="447"/>
      <c r="AD116" s="448"/>
      <c r="AE116" s="267">
        <v>0.3</v>
      </c>
      <c r="AF116" s="267"/>
      <c r="AG116" s="267"/>
      <c r="AH116" s="267"/>
      <c r="AI116" s="267">
        <v>0.5</v>
      </c>
      <c r="AJ116" s="267"/>
      <c r="AK116" s="267"/>
      <c r="AL116" s="267"/>
      <c r="AM116" s="267">
        <v>0.7</v>
      </c>
      <c r="AN116" s="267"/>
      <c r="AO116" s="267"/>
      <c r="AP116" s="267"/>
      <c r="AQ116" s="203">
        <v>1.5</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648</v>
      </c>
      <c r="AC117" s="457"/>
      <c r="AD117" s="458"/>
      <c r="AE117" s="535" t="s">
        <v>649</v>
      </c>
      <c r="AF117" s="535"/>
      <c r="AG117" s="535"/>
      <c r="AH117" s="535"/>
      <c r="AI117" s="535" t="s">
        <v>650</v>
      </c>
      <c r="AJ117" s="535"/>
      <c r="AK117" s="535"/>
      <c r="AL117" s="535"/>
      <c r="AM117" s="535" t="s">
        <v>682</v>
      </c>
      <c r="AN117" s="535"/>
      <c r="AO117" s="535"/>
      <c r="AP117" s="535"/>
      <c r="AQ117" s="535" t="s">
        <v>660</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308</v>
      </c>
      <c r="AF118" s="232"/>
      <c r="AG118" s="232"/>
      <c r="AH118" s="232"/>
      <c r="AI118" s="232" t="s">
        <v>330</v>
      </c>
      <c r="AJ118" s="232"/>
      <c r="AK118" s="232"/>
      <c r="AL118" s="232"/>
      <c r="AM118" s="232" t="s">
        <v>427</v>
      </c>
      <c r="AN118" s="232"/>
      <c r="AO118" s="232"/>
      <c r="AP118" s="232"/>
      <c r="AQ118" s="574" t="s">
        <v>460</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308</v>
      </c>
      <c r="AF121" s="232"/>
      <c r="AG121" s="232"/>
      <c r="AH121" s="232"/>
      <c r="AI121" s="232" t="s">
        <v>330</v>
      </c>
      <c r="AJ121" s="232"/>
      <c r="AK121" s="232"/>
      <c r="AL121" s="232"/>
      <c r="AM121" s="232" t="s">
        <v>427</v>
      </c>
      <c r="AN121" s="232"/>
      <c r="AO121" s="232"/>
      <c r="AP121" s="232"/>
      <c r="AQ121" s="574" t="s">
        <v>460</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308</v>
      </c>
      <c r="AF124" s="232"/>
      <c r="AG124" s="232"/>
      <c r="AH124" s="232"/>
      <c r="AI124" s="232" t="s">
        <v>330</v>
      </c>
      <c r="AJ124" s="232"/>
      <c r="AK124" s="232"/>
      <c r="AL124" s="232"/>
      <c r="AM124" s="232" t="s">
        <v>427</v>
      </c>
      <c r="AN124" s="232"/>
      <c r="AO124" s="232"/>
      <c r="AP124" s="232"/>
      <c r="AQ124" s="574" t="s">
        <v>460</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308</v>
      </c>
      <c r="AF127" s="232"/>
      <c r="AG127" s="232"/>
      <c r="AH127" s="232"/>
      <c r="AI127" s="232" t="s">
        <v>330</v>
      </c>
      <c r="AJ127" s="232"/>
      <c r="AK127" s="232"/>
      <c r="AL127" s="232"/>
      <c r="AM127" s="232" t="s">
        <v>427</v>
      </c>
      <c r="AN127" s="232"/>
      <c r="AO127" s="232"/>
      <c r="AP127" s="232"/>
      <c r="AQ127" s="574" t="s">
        <v>460</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323</v>
      </c>
      <c r="B130" s="171"/>
      <c r="C130" s="170" t="s">
        <v>188</v>
      </c>
      <c r="D130" s="171"/>
      <c r="E130" s="155" t="s">
        <v>217</v>
      </c>
      <c r="F130" s="156"/>
      <c r="G130" s="157" t="s">
        <v>651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638</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653</v>
      </c>
      <c r="H134" s="93"/>
      <c r="I134" s="93"/>
      <c r="J134" s="93"/>
      <c r="K134" s="93"/>
      <c r="L134" s="93"/>
      <c r="M134" s="93"/>
      <c r="N134" s="93"/>
      <c r="O134" s="93"/>
      <c r="P134" s="93"/>
      <c r="Q134" s="93"/>
      <c r="R134" s="93"/>
      <c r="S134" s="93"/>
      <c r="T134" s="93"/>
      <c r="U134" s="93"/>
      <c r="V134" s="93"/>
      <c r="W134" s="93"/>
      <c r="X134" s="94"/>
      <c r="Y134" s="187" t="s">
        <v>199</v>
      </c>
      <c r="Z134" s="188"/>
      <c r="AA134" s="189"/>
      <c r="AB134" s="190" t="s">
        <v>289</v>
      </c>
      <c r="AC134" s="191"/>
      <c r="AD134" s="191"/>
      <c r="AE134" s="192">
        <v>45.9</v>
      </c>
      <c r="AF134" s="193"/>
      <c r="AG134" s="193"/>
      <c r="AH134" s="193"/>
      <c r="AI134" s="192">
        <v>48</v>
      </c>
      <c r="AJ134" s="193"/>
      <c r="AK134" s="193"/>
      <c r="AL134" s="193"/>
      <c r="AM134" s="192">
        <v>48.6</v>
      </c>
      <c r="AN134" s="193"/>
      <c r="AO134" s="193"/>
      <c r="AP134" s="193"/>
      <c r="AQ134" s="192" t="s">
        <v>638</v>
      </c>
      <c r="AR134" s="193"/>
      <c r="AS134" s="193"/>
      <c r="AT134" s="193"/>
      <c r="AU134" s="192" t="s">
        <v>658</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289</v>
      </c>
      <c r="AC135" s="199"/>
      <c r="AD135" s="199"/>
      <c r="AE135" s="192">
        <v>50</v>
      </c>
      <c r="AF135" s="193"/>
      <c r="AG135" s="193"/>
      <c r="AH135" s="193"/>
      <c r="AI135" s="192">
        <v>45.9</v>
      </c>
      <c r="AJ135" s="193"/>
      <c r="AK135" s="193"/>
      <c r="AL135" s="193"/>
      <c r="AM135" s="192">
        <v>48</v>
      </c>
      <c r="AN135" s="193"/>
      <c r="AO135" s="193"/>
      <c r="AP135" s="193"/>
      <c r="AQ135" s="192" t="s">
        <v>638</v>
      </c>
      <c r="AR135" s="193"/>
      <c r="AS135" s="193"/>
      <c r="AT135" s="193"/>
      <c r="AU135" s="192">
        <v>48.6</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hidden="1" customHeight="1" x14ac:dyDescent="0.15">
      <c r="A154" s="175"/>
      <c r="B154" s="172"/>
      <c r="C154" s="166"/>
      <c r="D154" s="172"/>
      <c r="E154" s="166"/>
      <c r="F154" s="167"/>
      <c r="G154" s="92" t="s">
        <v>638</v>
      </c>
      <c r="H154" s="93"/>
      <c r="I154" s="93"/>
      <c r="J154" s="93"/>
      <c r="K154" s="93"/>
      <c r="L154" s="93"/>
      <c r="M154" s="93"/>
      <c r="N154" s="93"/>
      <c r="O154" s="93"/>
      <c r="P154" s="94"/>
      <c r="Q154" s="113" t="s">
        <v>638</v>
      </c>
      <c r="R154" s="93"/>
      <c r="S154" s="93"/>
      <c r="T154" s="93"/>
      <c r="U154" s="93"/>
      <c r="V154" s="93"/>
      <c r="W154" s="93"/>
      <c r="X154" s="93"/>
      <c r="Y154" s="93"/>
      <c r="Z154" s="93"/>
      <c r="AA154" s="275"/>
      <c r="AB154" s="129"/>
      <c r="AC154" s="130"/>
      <c r="AD154" s="130"/>
      <c r="AE154" s="135" t="s">
        <v>638</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680</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12"/>
      <c r="E430" s="160" t="s">
        <v>317</v>
      </c>
      <c r="F430" s="878"/>
      <c r="G430" s="879" t="s">
        <v>204</v>
      </c>
      <c r="H430" s="111"/>
      <c r="I430" s="111"/>
      <c r="J430" s="880" t="s">
        <v>638</v>
      </c>
      <c r="K430" s="881"/>
      <c r="L430" s="881"/>
      <c r="M430" s="881"/>
      <c r="N430" s="881"/>
      <c r="O430" s="881"/>
      <c r="P430" s="881"/>
      <c r="Q430" s="881"/>
      <c r="R430" s="881"/>
      <c r="S430" s="881"/>
      <c r="T430" s="882"/>
      <c r="U430" s="572" t="s">
        <v>658</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638</v>
      </c>
      <c r="AF432" s="186"/>
      <c r="AG432" s="121" t="s">
        <v>185</v>
      </c>
      <c r="AH432" s="122"/>
      <c r="AI432" s="320"/>
      <c r="AJ432" s="320"/>
      <c r="AK432" s="320"/>
      <c r="AL432" s="142"/>
      <c r="AM432" s="320"/>
      <c r="AN432" s="320"/>
      <c r="AO432" s="320"/>
      <c r="AP432" s="142"/>
      <c r="AQ432" s="235" t="s">
        <v>638</v>
      </c>
      <c r="AR432" s="186"/>
      <c r="AS432" s="121" t="s">
        <v>185</v>
      </c>
      <c r="AT432" s="122"/>
      <c r="AU432" s="186" t="s">
        <v>638</v>
      </c>
      <c r="AV432" s="186"/>
      <c r="AW432" s="121" t="s">
        <v>175</v>
      </c>
      <c r="AX432" s="181"/>
      <c r="AY432">
        <f>$AY$431</f>
        <v>1</v>
      </c>
    </row>
    <row r="433" spans="1:51" ht="23.25" customHeight="1" x14ac:dyDescent="0.15">
      <c r="A433" s="175"/>
      <c r="B433" s="172"/>
      <c r="C433" s="166"/>
      <c r="D433" s="172"/>
      <c r="E433" s="323"/>
      <c r="F433" s="324"/>
      <c r="G433" s="92" t="s">
        <v>638</v>
      </c>
      <c r="H433" s="93"/>
      <c r="I433" s="93"/>
      <c r="J433" s="93"/>
      <c r="K433" s="93"/>
      <c r="L433" s="93"/>
      <c r="M433" s="93"/>
      <c r="N433" s="93"/>
      <c r="O433" s="93"/>
      <c r="P433" s="93"/>
      <c r="Q433" s="93"/>
      <c r="R433" s="93"/>
      <c r="S433" s="93"/>
      <c r="T433" s="93"/>
      <c r="U433" s="93"/>
      <c r="V433" s="93"/>
      <c r="W433" s="93"/>
      <c r="X433" s="94"/>
      <c r="Y433" s="187" t="s">
        <v>12</v>
      </c>
      <c r="Z433" s="188"/>
      <c r="AA433" s="189"/>
      <c r="AB433" s="199" t="s">
        <v>638</v>
      </c>
      <c r="AC433" s="199"/>
      <c r="AD433" s="199"/>
      <c r="AE433" s="321" t="s">
        <v>638</v>
      </c>
      <c r="AF433" s="193"/>
      <c r="AG433" s="193"/>
      <c r="AH433" s="193"/>
      <c r="AI433" s="321" t="s">
        <v>638</v>
      </c>
      <c r="AJ433" s="193"/>
      <c r="AK433" s="193"/>
      <c r="AL433" s="193"/>
      <c r="AM433" s="321" t="s">
        <v>658</v>
      </c>
      <c r="AN433" s="193"/>
      <c r="AO433" s="193"/>
      <c r="AP433" s="322"/>
      <c r="AQ433" s="321" t="s">
        <v>638</v>
      </c>
      <c r="AR433" s="193"/>
      <c r="AS433" s="193"/>
      <c r="AT433" s="322"/>
      <c r="AU433" s="193" t="s">
        <v>638</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638</v>
      </c>
      <c r="AC434" s="191"/>
      <c r="AD434" s="191"/>
      <c r="AE434" s="321" t="s">
        <v>638</v>
      </c>
      <c r="AF434" s="193"/>
      <c r="AG434" s="193"/>
      <c r="AH434" s="322"/>
      <c r="AI434" s="321" t="s">
        <v>638</v>
      </c>
      <c r="AJ434" s="193"/>
      <c r="AK434" s="193"/>
      <c r="AL434" s="193"/>
      <c r="AM434" s="321" t="s">
        <v>658</v>
      </c>
      <c r="AN434" s="193"/>
      <c r="AO434" s="193"/>
      <c r="AP434" s="322"/>
      <c r="AQ434" s="321" t="s">
        <v>638</v>
      </c>
      <c r="AR434" s="193"/>
      <c r="AS434" s="193"/>
      <c r="AT434" s="322"/>
      <c r="AU434" s="193" t="s">
        <v>638</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638</v>
      </c>
      <c r="AF435" s="193"/>
      <c r="AG435" s="193"/>
      <c r="AH435" s="322"/>
      <c r="AI435" s="321" t="s">
        <v>638</v>
      </c>
      <c r="AJ435" s="193"/>
      <c r="AK435" s="193"/>
      <c r="AL435" s="193"/>
      <c r="AM435" s="321" t="s">
        <v>658</v>
      </c>
      <c r="AN435" s="193"/>
      <c r="AO435" s="193"/>
      <c r="AP435" s="322"/>
      <c r="AQ435" s="321" t="s">
        <v>638</v>
      </c>
      <c r="AR435" s="193"/>
      <c r="AS435" s="193"/>
      <c r="AT435" s="322"/>
      <c r="AU435" s="193" t="s">
        <v>638</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638</v>
      </c>
      <c r="AF457" s="186"/>
      <c r="AG457" s="121" t="s">
        <v>185</v>
      </c>
      <c r="AH457" s="122"/>
      <c r="AI457" s="320"/>
      <c r="AJ457" s="320"/>
      <c r="AK457" s="320"/>
      <c r="AL457" s="142"/>
      <c r="AM457" s="320"/>
      <c r="AN457" s="320"/>
      <c r="AO457" s="320"/>
      <c r="AP457" s="142"/>
      <c r="AQ457" s="235" t="s">
        <v>638</v>
      </c>
      <c r="AR457" s="186"/>
      <c r="AS457" s="121" t="s">
        <v>185</v>
      </c>
      <c r="AT457" s="122"/>
      <c r="AU457" s="186" t="s">
        <v>638</v>
      </c>
      <c r="AV457" s="186"/>
      <c r="AW457" s="121" t="s">
        <v>175</v>
      </c>
      <c r="AX457" s="181"/>
      <c r="AY457">
        <f>$AY$456</f>
        <v>1</v>
      </c>
    </row>
    <row r="458" spans="1:51" ht="23.25" customHeight="1" x14ac:dyDescent="0.15">
      <c r="A458" s="175"/>
      <c r="B458" s="172"/>
      <c r="C458" s="166"/>
      <c r="D458" s="172"/>
      <c r="E458" s="323"/>
      <c r="F458" s="324"/>
      <c r="G458" s="92" t="s">
        <v>638</v>
      </c>
      <c r="H458" s="93"/>
      <c r="I458" s="93"/>
      <c r="J458" s="93"/>
      <c r="K458" s="93"/>
      <c r="L458" s="93"/>
      <c r="M458" s="93"/>
      <c r="N458" s="93"/>
      <c r="O458" s="93"/>
      <c r="P458" s="93"/>
      <c r="Q458" s="93"/>
      <c r="R458" s="93"/>
      <c r="S458" s="93"/>
      <c r="T458" s="93"/>
      <c r="U458" s="93"/>
      <c r="V458" s="93"/>
      <c r="W458" s="93"/>
      <c r="X458" s="94"/>
      <c r="Y458" s="187" t="s">
        <v>12</v>
      </c>
      <c r="Z458" s="188"/>
      <c r="AA458" s="189"/>
      <c r="AB458" s="199" t="s">
        <v>638</v>
      </c>
      <c r="AC458" s="199"/>
      <c r="AD458" s="199"/>
      <c r="AE458" s="321" t="s">
        <v>638</v>
      </c>
      <c r="AF458" s="193"/>
      <c r="AG458" s="193"/>
      <c r="AH458" s="193"/>
      <c r="AI458" s="321" t="s">
        <v>638</v>
      </c>
      <c r="AJ458" s="193"/>
      <c r="AK458" s="193"/>
      <c r="AL458" s="193"/>
      <c r="AM458" s="321" t="s">
        <v>658</v>
      </c>
      <c r="AN458" s="193"/>
      <c r="AO458" s="193"/>
      <c r="AP458" s="322"/>
      <c r="AQ458" s="321" t="s">
        <v>638</v>
      </c>
      <c r="AR458" s="193"/>
      <c r="AS458" s="193"/>
      <c r="AT458" s="322"/>
      <c r="AU458" s="193" t="s">
        <v>638</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638</v>
      </c>
      <c r="AC459" s="191"/>
      <c r="AD459" s="191"/>
      <c r="AE459" s="321" t="s">
        <v>638</v>
      </c>
      <c r="AF459" s="193"/>
      <c r="AG459" s="193"/>
      <c r="AH459" s="322"/>
      <c r="AI459" s="321" t="s">
        <v>638</v>
      </c>
      <c r="AJ459" s="193"/>
      <c r="AK459" s="193"/>
      <c r="AL459" s="193"/>
      <c r="AM459" s="321" t="s">
        <v>658</v>
      </c>
      <c r="AN459" s="193"/>
      <c r="AO459" s="193"/>
      <c r="AP459" s="322"/>
      <c r="AQ459" s="321" t="s">
        <v>638</v>
      </c>
      <c r="AR459" s="193"/>
      <c r="AS459" s="193"/>
      <c r="AT459" s="322"/>
      <c r="AU459" s="193" t="s">
        <v>638</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638</v>
      </c>
      <c r="AF460" s="193"/>
      <c r="AG460" s="193"/>
      <c r="AH460" s="322"/>
      <c r="AI460" s="321" t="s">
        <v>638</v>
      </c>
      <c r="AJ460" s="193"/>
      <c r="AK460" s="193"/>
      <c r="AL460" s="193"/>
      <c r="AM460" s="321" t="s">
        <v>658</v>
      </c>
      <c r="AN460" s="193"/>
      <c r="AO460" s="193"/>
      <c r="AP460" s="322"/>
      <c r="AQ460" s="321" t="s">
        <v>638</v>
      </c>
      <c r="AR460" s="193"/>
      <c r="AS460" s="193"/>
      <c r="AT460" s="322"/>
      <c r="AU460" s="193" t="s">
        <v>638</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658</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61.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656</v>
      </c>
      <c r="AE702" s="327"/>
      <c r="AF702" s="327"/>
      <c r="AG702" s="364" t="s">
        <v>661</v>
      </c>
      <c r="AH702" s="365"/>
      <c r="AI702" s="365"/>
      <c r="AJ702" s="365"/>
      <c r="AK702" s="365"/>
      <c r="AL702" s="365"/>
      <c r="AM702" s="365"/>
      <c r="AN702" s="365"/>
      <c r="AO702" s="365"/>
      <c r="AP702" s="365"/>
      <c r="AQ702" s="365"/>
      <c r="AR702" s="365"/>
      <c r="AS702" s="365"/>
      <c r="AT702" s="365"/>
      <c r="AU702" s="365"/>
      <c r="AV702" s="365"/>
      <c r="AW702" s="365"/>
      <c r="AX702" s="366"/>
    </row>
    <row r="703" spans="1:51" ht="42.7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656</v>
      </c>
      <c r="AE703" s="308"/>
      <c r="AF703" s="308"/>
      <c r="AG703" s="89" t="s">
        <v>662</v>
      </c>
      <c r="AH703" s="90"/>
      <c r="AI703" s="90"/>
      <c r="AJ703" s="90"/>
      <c r="AK703" s="90"/>
      <c r="AL703" s="90"/>
      <c r="AM703" s="90"/>
      <c r="AN703" s="90"/>
      <c r="AO703" s="90"/>
      <c r="AP703" s="90"/>
      <c r="AQ703" s="90"/>
      <c r="AR703" s="90"/>
      <c r="AS703" s="90"/>
      <c r="AT703" s="90"/>
      <c r="AU703" s="90"/>
      <c r="AV703" s="90"/>
      <c r="AW703" s="90"/>
      <c r="AX703" s="91"/>
    </row>
    <row r="704" spans="1:51" ht="46.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656</v>
      </c>
      <c r="AE704" s="766"/>
      <c r="AF704" s="766"/>
      <c r="AG704" s="153" t="s">
        <v>663</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656</v>
      </c>
      <c r="AE705" s="698"/>
      <c r="AF705" s="698"/>
      <c r="AG705" s="113" t="s">
        <v>671</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299</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664</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683</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19.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665</v>
      </c>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656</v>
      </c>
      <c r="AE709" s="308"/>
      <c r="AF709" s="308"/>
      <c r="AG709" s="89" t="s">
        <v>666</v>
      </c>
      <c r="AH709" s="90"/>
      <c r="AI709" s="90"/>
      <c r="AJ709" s="90"/>
      <c r="AK709" s="90"/>
      <c r="AL709" s="90"/>
      <c r="AM709" s="90"/>
      <c r="AN709" s="90"/>
      <c r="AO709" s="90"/>
      <c r="AP709" s="90"/>
      <c r="AQ709" s="90"/>
      <c r="AR709" s="90"/>
      <c r="AS709" s="90"/>
      <c r="AT709" s="90"/>
      <c r="AU709" s="90"/>
      <c r="AV709" s="90"/>
      <c r="AW709" s="90"/>
      <c r="AX709" s="91"/>
    </row>
    <row r="710" spans="1:50" ht="18.7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665</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656</v>
      </c>
      <c r="AE711" s="308"/>
      <c r="AF711" s="308"/>
      <c r="AG711" s="89" t="s">
        <v>667</v>
      </c>
      <c r="AH711" s="90"/>
      <c r="AI711" s="90"/>
      <c r="AJ711" s="90"/>
      <c r="AK711" s="90"/>
      <c r="AL711" s="90"/>
      <c r="AM711" s="90"/>
      <c r="AN711" s="90"/>
      <c r="AO711" s="90"/>
      <c r="AP711" s="90"/>
      <c r="AQ711" s="90"/>
      <c r="AR711" s="90"/>
      <c r="AS711" s="90"/>
      <c r="AT711" s="90"/>
      <c r="AU711" s="90"/>
      <c r="AV711" s="90"/>
      <c r="AW711" s="90"/>
      <c r="AX711" s="91"/>
    </row>
    <row r="712" spans="1:50" ht="45.7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668</v>
      </c>
      <c r="AE712" s="766"/>
      <c r="AF712" s="766"/>
      <c r="AG712" s="790" t="s">
        <v>684</v>
      </c>
      <c r="AH712" s="791"/>
      <c r="AI712" s="791"/>
      <c r="AJ712" s="791"/>
      <c r="AK712" s="791"/>
      <c r="AL712" s="791"/>
      <c r="AM712" s="791"/>
      <c r="AN712" s="791"/>
      <c r="AO712" s="791"/>
      <c r="AP712" s="791"/>
      <c r="AQ712" s="791"/>
      <c r="AR712" s="791"/>
      <c r="AS712" s="791"/>
      <c r="AT712" s="791"/>
      <c r="AU712" s="791"/>
      <c r="AV712" s="791"/>
      <c r="AW712" s="791"/>
      <c r="AX712" s="792"/>
    </row>
    <row r="713" spans="1:50" ht="20.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665</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77.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656</v>
      </c>
      <c r="AE714" s="788"/>
      <c r="AF714" s="789"/>
      <c r="AG714" s="719" t="s">
        <v>669</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656</v>
      </c>
      <c r="AE715" s="588"/>
      <c r="AF715" s="639"/>
      <c r="AG715" s="725" t="s">
        <v>670</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665</v>
      </c>
      <c r="AE716" s="610"/>
      <c r="AF716" s="610"/>
      <c r="AG716" s="89"/>
      <c r="AH716" s="90"/>
      <c r="AI716" s="90"/>
      <c r="AJ716" s="90"/>
      <c r="AK716" s="90"/>
      <c r="AL716" s="90"/>
      <c r="AM716" s="90"/>
      <c r="AN716" s="90"/>
      <c r="AO716" s="90"/>
      <c r="AP716" s="90"/>
      <c r="AQ716" s="90"/>
      <c r="AR716" s="90"/>
      <c r="AS716" s="90"/>
      <c r="AT716" s="90"/>
      <c r="AU716" s="90"/>
      <c r="AV716" s="90"/>
      <c r="AW716" s="90"/>
      <c r="AX716" s="91"/>
    </row>
    <row r="717" spans="1:50" ht="40.5"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668</v>
      </c>
      <c r="AE717" s="308"/>
      <c r="AF717" s="308"/>
      <c r="AG717" s="89" t="s">
        <v>685</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665</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665</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686</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701</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687</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590</v>
      </c>
      <c r="B737" s="196"/>
      <c r="C737" s="196"/>
      <c r="D737" s="197"/>
      <c r="E737" s="935" t="s">
        <v>638</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315</v>
      </c>
      <c r="B738" s="346"/>
      <c r="C738" s="346"/>
      <c r="D738" s="346"/>
      <c r="E738" s="935" t="s">
        <v>638</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314</v>
      </c>
      <c r="B739" s="346"/>
      <c r="C739" s="346"/>
      <c r="D739" s="346"/>
      <c r="E739" s="935" t="s">
        <v>638</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313</v>
      </c>
      <c r="B740" s="346"/>
      <c r="C740" s="346"/>
      <c r="D740" s="346"/>
      <c r="E740" s="935" t="s">
        <v>638</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312</v>
      </c>
      <c r="B741" s="346"/>
      <c r="C741" s="346"/>
      <c r="D741" s="346"/>
      <c r="E741" s="935" t="s">
        <v>638</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311</v>
      </c>
      <c r="B742" s="346"/>
      <c r="C742" s="346"/>
      <c r="D742" s="346"/>
      <c r="E742" s="935" t="s">
        <v>638</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310</v>
      </c>
      <c r="B743" s="346"/>
      <c r="C743" s="346"/>
      <c r="D743" s="346"/>
      <c r="E743" s="935" t="s">
        <v>638</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309</v>
      </c>
      <c r="B744" s="346"/>
      <c r="C744" s="346"/>
      <c r="D744" s="346"/>
      <c r="E744" s="935" t="s">
        <v>654</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308</v>
      </c>
      <c r="B745" s="346"/>
      <c r="C745" s="346"/>
      <c r="D745" s="346"/>
      <c r="E745" s="972" t="s">
        <v>655</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463</v>
      </c>
      <c r="B746" s="346"/>
      <c r="C746" s="346"/>
      <c r="D746" s="346"/>
      <c r="E746" s="941" t="s">
        <v>628</v>
      </c>
      <c r="F746" s="939"/>
      <c r="G746" s="939"/>
      <c r="H746" s="85" t="str">
        <f>IF(E746="","","-")</f>
        <v>-</v>
      </c>
      <c r="I746" s="939" t="s">
        <v>263</v>
      </c>
      <c r="J746" s="939"/>
      <c r="K746" s="85" t="str">
        <f>IF(I746="","","-")</f>
        <v>-</v>
      </c>
      <c r="L746" s="940">
        <v>601</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427</v>
      </c>
      <c r="B747" s="346"/>
      <c r="C747" s="346"/>
      <c r="D747" s="346"/>
      <c r="E747" s="941" t="s">
        <v>628</v>
      </c>
      <c r="F747" s="939"/>
      <c r="G747" s="939"/>
      <c r="H747" s="85" t="str">
        <f>IF(E747="","","-")</f>
        <v>-</v>
      </c>
      <c r="I747" s="939"/>
      <c r="J747" s="939"/>
      <c r="K747" s="85" t="str">
        <f>IF(I747="","","-")</f>
        <v/>
      </c>
      <c r="L747" s="940">
        <v>609</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302</v>
      </c>
      <c r="B748" s="598"/>
      <c r="C748" s="598"/>
      <c r="D748" s="598"/>
      <c r="E748" s="598"/>
      <c r="F748" s="599"/>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thickBot="1" x14ac:dyDescent="0.2">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45.75" customHeight="1" x14ac:dyDescent="0.15">
      <c r="A787" s="611" t="s">
        <v>304</v>
      </c>
      <c r="B787" s="612"/>
      <c r="C787" s="612"/>
      <c r="D787" s="612"/>
      <c r="E787" s="612"/>
      <c r="F787" s="613"/>
      <c r="G787" s="578" t="s">
        <v>688</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674</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672</v>
      </c>
      <c r="H789" s="654"/>
      <c r="I789" s="654"/>
      <c r="J789" s="654"/>
      <c r="K789" s="655"/>
      <c r="L789" s="647" t="s">
        <v>673</v>
      </c>
      <c r="M789" s="648"/>
      <c r="N789" s="648"/>
      <c r="O789" s="648"/>
      <c r="P789" s="648"/>
      <c r="Q789" s="648"/>
      <c r="R789" s="648"/>
      <c r="S789" s="648"/>
      <c r="T789" s="648"/>
      <c r="U789" s="648"/>
      <c r="V789" s="648"/>
      <c r="W789" s="648"/>
      <c r="X789" s="649"/>
      <c r="Y789" s="367">
        <v>1</v>
      </c>
      <c r="Z789" s="368"/>
      <c r="AA789" s="368"/>
      <c r="AB789" s="785"/>
      <c r="AC789" s="653" t="s">
        <v>672</v>
      </c>
      <c r="AD789" s="654"/>
      <c r="AE789" s="654"/>
      <c r="AF789" s="654"/>
      <c r="AG789" s="655"/>
      <c r="AH789" s="647" t="s">
        <v>675</v>
      </c>
      <c r="AI789" s="648"/>
      <c r="AJ789" s="648"/>
      <c r="AK789" s="648"/>
      <c r="AL789" s="648"/>
      <c r="AM789" s="648"/>
      <c r="AN789" s="648"/>
      <c r="AO789" s="648"/>
      <c r="AP789" s="648"/>
      <c r="AQ789" s="648"/>
      <c r="AR789" s="648"/>
      <c r="AS789" s="648"/>
      <c r="AT789" s="649"/>
      <c r="AU789" s="367">
        <v>4</v>
      </c>
      <c r="AV789" s="368"/>
      <c r="AW789" s="368"/>
      <c r="AX789" s="369"/>
    </row>
    <row r="790" spans="1:51" ht="24.75" hidden="1"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1</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4</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28" t="s">
        <v>689</v>
      </c>
      <c r="D845" s="328"/>
      <c r="E845" s="328"/>
      <c r="F845" s="328"/>
      <c r="G845" s="328"/>
      <c r="H845" s="328"/>
      <c r="I845" s="328"/>
      <c r="J845" s="329" t="s">
        <v>658</v>
      </c>
      <c r="K845" s="330"/>
      <c r="L845" s="330"/>
      <c r="M845" s="330"/>
      <c r="N845" s="330"/>
      <c r="O845" s="330"/>
      <c r="P845" s="344" t="s">
        <v>676</v>
      </c>
      <c r="Q845" s="331"/>
      <c r="R845" s="331"/>
      <c r="S845" s="331"/>
      <c r="T845" s="331"/>
      <c r="U845" s="331"/>
      <c r="V845" s="331"/>
      <c r="W845" s="331"/>
      <c r="X845" s="331"/>
      <c r="Y845" s="332">
        <v>1</v>
      </c>
      <c r="Z845" s="333"/>
      <c r="AA845" s="333"/>
      <c r="AB845" s="334"/>
      <c r="AC845" s="335"/>
      <c r="AD845" s="336"/>
      <c r="AE845" s="336"/>
      <c r="AF845" s="336"/>
      <c r="AG845" s="336"/>
      <c r="AH845" s="351" t="s">
        <v>658</v>
      </c>
      <c r="AI845" s="352"/>
      <c r="AJ845" s="352"/>
      <c r="AK845" s="352"/>
      <c r="AL845" s="339" t="s">
        <v>658</v>
      </c>
      <c r="AM845" s="340"/>
      <c r="AN845" s="340"/>
      <c r="AO845" s="341"/>
      <c r="AP845" s="342" t="s">
        <v>658</v>
      </c>
      <c r="AQ845" s="342"/>
      <c r="AR845" s="342"/>
      <c r="AS845" s="342"/>
      <c r="AT845" s="342"/>
      <c r="AU845" s="342"/>
      <c r="AV845" s="342"/>
      <c r="AW845" s="342"/>
      <c r="AX845" s="342"/>
    </row>
    <row r="846" spans="1:51" ht="30" customHeight="1" x14ac:dyDescent="0.15">
      <c r="A846" s="355">
        <v>2</v>
      </c>
      <c r="B846" s="355">
        <v>1</v>
      </c>
      <c r="C846" s="343" t="s">
        <v>690</v>
      </c>
      <c r="D846" s="328"/>
      <c r="E846" s="328"/>
      <c r="F846" s="328"/>
      <c r="G846" s="328"/>
      <c r="H846" s="328"/>
      <c r="I846" s="328"/>
      <c r="J846" s="329" t="s">
        <v>658</v>
      </c>
      <c r="K846" s="330"/>
      <c r="L846" s="330"/>
      <c r="M846" s="330"/>
      <c r="N846" s="330"/>
      <c r="O846" s="330"/>
      <c r="P846" s="344" t="s">
        <v>677</v>
      </c>
      <c r="Q846" s="331"/>
      <c r="R846" s="331"/>
      <c r="S846" s="331"/>
      <c r="T846" s="331"/>
      <c r="U846" s="331"/>
      <c r="V846" s="331"/>
      <c r="W846" s="331"/>
      <c r="X846" s="331"/>
      <c r="Y846" s="332">
        <v>1</v>
      </c>
      <c r="Z846" s="333"/>
      <c r="AA846" s="333"/>
      <c r="AB846" s="334"/>
      <c r="AC846" s="335"/>
      <c r="AD846" s="336"/>
      <c r="AE846" s="336"/>
      <c r="AF846" s="336"/>
      <c r="AG846" s="336"/>
      <c r="AH846" s="351" t="s">
        <v>658</v>
      </c>
      <c r="AI846" s="352"/>
      <c r="AJ846" s="352"/>
      <c r="AK846" s="352"/>
      <c r="AL846" s="339" t="s">
        <v>658</v>
      </c>
      <c r="AM846" s="340"/>
      <c r="AN846" s="340"/>
      <c r="AO846" s="341"/>
      <c r="AP846" s="342" t="s">
        <v>658</v>
      </c>
      <c r="AQ846" s="342"/>
      <c r="AR846" s="342"/>
      <c r="AS846" s="342"/>
      <c r="AT846" s="342"/>
      <c r="AU846" s="342"/>
      <c r="AV846" s="342"/>
      <c r="AW846" s="342"/>
      <c r="AX846" s="342"/>
      <c r="AY846">
        <f>COUNTA($C$846)</f>
        <v>1</v>
      </c>
    </row>
    <row r="847" spans="1:51" ht="30" customHeight="1" x14ac:dyDescent="0.15">
      <c r="A847" s="355">
        <v>3</v>
      </c>
      <c r="B847" s="355">
        <v>1</v>
      </c>
      <c r="C847" s="343" t="s">
        <v>693</v>
      </c>
      <c r="D847" s="328"/>
      <c r="E847" s="328"/>
      <c r="F847" s="328"/>
      <c r="G847" s="328"/>
      <c r="H847" s="328"/>
      <c r="I847" s="328"/>
      <c r="J847" s="329" t="s">
        <v>658</v>
      </c>
      <c r="K847" s="330"/>
      <c r="L847" s="330"/>
      <c r="M847" s="330"/>
      <c r="N847" s="330"/>
      <c r="O847" s="330"/>
      <c r="P847" s="344" t="s">
        <v>677</v>
      </c>
      <c r="Q847" s="331"/>
      <c r="R847" s="331"/>
      <c r="S847" s="331"/>
      <c r="T847" s="331"/>
      <c r="U847" s="331"/>
      <c r="V847" s="331"/>
      <c r="W847" s="331"/>
      <c r="X847" s="331"/>
      <c r="Y847" s="332">
        <v>1</v>
      </c>
      <c r="Z847" s="333"/>
      <c r="AA847" s="333"/>
      <c r="AB847" s="334"/>
      <c r="AC847" s="335"/>
      <c r="AD847" s="336"/>
      <c r="AE847" s="336"/>
      <c r="AF847" s="336"/>
      <c r="AG847" s="336"/>
      <c r="AH847" s="337" t="s">
        <v>658</v>
      </c>
      <c r="AI847" s="338"/>
      <c r="AJ847" s="338"/>
      <c r="AK847" s="338"/>
      <c r="AL847" s="339" t="s">
        <v>658</v>
      </c>
      <c r="AM847" s="340"/>
      <c r="AN847" s="340"/>
      <c r="AO847" s="341"/>
      <c r="AP847" s="342" t="s">
        <v>658</v>
      </c>
      <c r="AQ847" s="342"/>
      <c r="AR847" s="342"/>
      <c r="AS847" s="342"/>
      <c r="AT847" s="342"/>
      <c r="AU847" s="342"/>
      <c r="AV847" s="342"/>
      <c r="AW847" s="342"/>
      <c r="AX847" s="342"/>
      <c r="AY847">
        <f>COUNTA($C$847)</f>
        <v>1</v>
      </c>
    </row>
    <row r="848" spans="1:51" ht="30" customHeight="1" x14ac:dyDescent="0.15">
      <c r="A848" s="355">
        <v>4</v>
      </c>
      <c r="B848" s="355">
        <v>1</v>
      </c>
      <c r="C848" s="343" t="s">
        <v>694</v>
      </c>
      <c r="D848" s="328"/>
      <c r="E848" s="328"/>
      <c r="F848" s="328"/>
      <c r="G848" s="328"/>
      <c r="H848" s="328"/>
      <c r="I848" s="328"/>
      <c r="J848" s="329" t="s">
        <v>658</v>
      </c>
      <c r="K848" s="330"/>
      <c r="L848" s="330"/>
      <c r="M848" s="330"/>
      <c r="N848" s="330"/>
      <c r="O848" s="330"/>
      <c r="P848" s="344" t="s">
        <v>677</v>
      </c>
      <c r="Q848" s="331"/>
      <c r="R848" s="331"/>
      <c r="S848" s="331"/>
      <c r="T848" s="331"/>
      <c r="U848" s="331"/>
      <c r="V848" s="331"/>
      <c r="W848" s="331"/>
      <c r="X848" s="331"/>
      <c r="Y848" s="332">
        <v>0.3</v>
      </c>
      <c r="Z848" s="333"/>
      <c r="AA848" s="333"/>
      <c r="AB848" s="334"/>
      <c r="AC848" s="335"/>
      <c r="AD848" s="336"/>
      <c r="AE848" s="336"/>
      <c r="AF848" s="336"/>
      <c r="AG848" s="336"/>
      <c r="AH848" s="337" t="s">
        <v>658</v>
      </c>
      <c r="AI848" s="338"/>
      <c r="AJ848" s="338"/>
      <c r="AK848" s="338"/>
      <c r="AL848" s="339" t="s">
        <v>658</v>
      </c>
      <c r="AM848" s="340"/>
      <c r="AN848" s="340"/>
      <c r="AO848" s="341"/>
      <c r="AP848" s="342" t="s">
        <v>658</v>
      </c>
      <c r="AQ848" s="342"/>
      <c r="AR848" s="342"/>
      <c r="AS848" s="342"/>
      <c r="AT848" s="342"/>
      <c r="AU848" s="342"/>
      <c r="AV848" s="342"/>
      <c r="AW848" s="342"/>
      <c r="AX848" s="342"/>
      <c r="AY848">
        <f>COUNTA($C$848)</f>
        <v>1</v>
      </c>
    </row>
    <row r="849" spans="1:51" ht="30" customHeight="1" x14ac:dyDescent="0.15">
      <c r="A849" s="355">
        <v>5</v>
      </c>
      <c r="B849" s="355">
        <v>1</v>
      </c>
      <c r="C849" s="343" t="s">
        <v>695</v>
      </c>
      <c r="D849" s="328"/>
      <c r="E849" s="328"/>
      <c r="F849" s="328"/>
      <c r="G849" s="328"/>
      <c r="H849" s="328"/>
      <c r="I849" s="328"/>
      <c r="J849" s="329" t="s">
        <v>658</v>
      </c>
      <c r="K849" s="330"/>
      <c r="L849" s="330"/>
      <c r="M849" s="330"/>
      <c r="N849" s="330"/>
      <c r="O849" s="330"/>
      <c r="P849" s="344" t="s">
        <v>677</v>
      </c>
      <c r="Q849" s="331"/>
      <c r="R849" s="331"/>
      <c r="S849" s="331"/>
      <c r="T849" s="331"/>
      <c r="U849" s="331"/>
      <c r="V849" s="331"/>
      <c r="W849" s="331"/>
      <c r="X849" s="331"/>
      <c r="Y849" s="332">
        <v>0.2</v>
      </c>
      <c r="Z849" s="333"/>
      <c r="AA849" s="333"/>
      <c r="AB849" s="334"/>
      <c r="AC849" s="335"/>
      <c r="AD849" s="336"/>
      <c r="AE849" s="336"/>
      <c r="AF849" s="336"/>
      <c r="AG849" s="336"/>
      <c r="AH849" s="337" t="s">
        <v>658</v>
      </c>
      <c r="AI849" s="338"/>
      <c r="AJ849" s="338"/>
      <c r="AK849" s="338"/>
      <c r="AL849" s="339" t="s">
        <v>658</v>
      </c>
      <c r="AM849" s="340"/>
      <c r="AN849" s="340"/>
      <c r="AO849" s="341"/>
      <c r="AP849" s="342" t="s">
        <v>658</v>
      </c>
      <c r="AQ849" s="342"/>
      <c r="AR849" s="342"/>
      <c r="AS849" s="342"/>
      <c r="AT849" s="342"/>
      <c r="AU849" s="342"/>
      <c r="AV849" s="342"/>
      <c r="AW849" s="342"/>
      <c r="AX849" s="342"/>
      <c r="AY849">
        <f>COUNTA($C$849)</f>
        <v>1</v>
      </c>
    </row>
    <row r="850" spans="1:51" ht="30" customHeight="1" x14ac:dyDescent="0.15">
      <c r="A850" s="355">
        <v>6</v>
      </c>
      <c r="B850" s="355">
        <v>1</v>
      </c>
      <c r="C850" s="343" t="s">
        <v>696</v>
      </c>
      <c r="D850" s="328"/>
      <c r="E850" s="328"/>
      <c r="F850" s="328"/>
      <c r="G850" s="328"/>
      <c r="H850" s="328"/>
      <c r="I850" s="328"/>
      <c r="J850" s="329" t="s">
        <v>658</v>
      </c>
      <c r="K850" s="330"/>
      <c r="L850" s="330"/>
      <c r="M850" s="330"/>
      <c r="N850" s="330"/>
      <c r="O850" s="330"/>
      <c r="P850" s="344" t="s">
        <v>677</v>
      </c>
      <c r="Q850" s="331"/>
      <c r="R850" s="331"/>
      <c r="S850" s="331"/>
      <c r="T850" s="331"/>
      <c r="U850" s="331"/>
      <c r="V850" s="331"/>
      <c r="W850" s="331"/>
      <c r="X850" s="331"/>
      <c r="Y850" s="332">
        <v>0.2</v>
      </c>
      <c r="Z850" s="333"/>
      <c r="AA850" s="333"/>
      <c r="AB850" s="334"/>
      <c r="AC850" s="335"/>
      <c r="AD850" s="336"/>
      <c r="AE850" s="336"/>
      <c r="AF850" s="336"/>
      <c r="AG850" s="336"/>
      <c r="AH850" s="337" t="s">
        <v>658</v>
      </c>
      <c r="AI850" s="338"/>
      <c r="AJ850" s="338"/>
      <c r="AK850" s="338"/>
      <c r="AL850" s="339" t="s">
        <v>658</v>
      </c>
      <c r="AM850" s="340"/>
      <c r="AN850" s="340"/>
      <c r="AO850" s="341"/>
      <c r="AP850" s="342" t="s">
        <v>658</v>
      </c>
      <c r="AQ850" s="342"/>
      <c r="AR850" s="342"/>
      <c r="AS850" s="342"/>
      <c r="AT850" s="342"/>
      <c r="AU850" s="342"/>
      <c r="AV850" s="342"/>
      <c r="AW850" s="342"/>
      <c r="AX850" s="342"/>
      <c r="AY850">
        <f>COUNTA($C$850)</f>
        <v>1</v>
      </c>
    </row>
    <row r="851" spans="1:51" ht="30" customHeight="1" x14ac:dyDescent="0.15">
      <c r="A851" s="355">
        <v>7</v>
      </c>
      <c r="B851" s="355">
        <v>1</v>
      </c>
      <c r="C851" s="343" t="s">
        <v>697</v>
      </c>
      <c r="D851" s="328"/>
      <c r="E851" s="328"/>
      <c r="F851" s="328"/>
      <c r="G851" s="328"/>
      <c r="H851" s="328"/>
      <c r="I851" s="328"/>
      <c r="J851" s="329" t="s">
        <v>658</v>
      </c>
      <c r="K851" s="330"/>
      <c r="L851" s="330"/>
      <c r="M851" s="330"/>
      <c r="N851" s="330"/>
      <c r="O851" s="330"/>
      <c r="P851" s="344" t="s">
        <v>677</v>
      </c>
      <c r="Q851" s="331"/>
      <c r="R851" s="331"/>
      <c r="S851" s="331"/>
      <c r="T851" s="331"/>
      <c r="U851" s="331"/>
      <c r="V851" s="331"/>
      <c r="W851" s="331"/>
      <c r="X851" s="331"/>
      <c r="Y851" s="332">
        <v>0.2</v>
      </c>
      <c r="Z851" s="333"/>
      <c r="AA851" s="333"/>
      <c r="AB851" s="334"/>
      <c r="AC851" s="335"/>
      <c r="AD851" s="336"/>
      <c r="AE851" s="336"/>
      <c r="AF851" s="336"/>
      <c r="AG851" s="336"/>
      <c r="AH851" s="337" t="s">
        <v>658</v>
      </c>
      <c r="AI851" s="338"/>
      <c r="AJ851" s="338"/>
      <c r="AK851" s="338"/>
      <c r="AL851" s="339" t="s">
        <v>658</v>
      </c>
      <c r="AM851" s="340"/>
      <c r="AN851" s="340"/>
      <c r="AO851" s="341"/>
      <c r="AP851" s="342" t="s">
        <v>658</v>
      </c>
      <c r="AQ851" s="342"/>
      <c r="AR851" s="342"/>
      <c r="AS851" s="342"/>
      <c r="AT851" s="342"/>
      <c r="AU851" s="342"/>
      <c r="AV851" s="342"/>
      <c r="AW851" s="342"/>
      <c r="AX851" s="342"/>
      <c r="AY851">
        <f>COUNTA($C$851)</f>
        <v>1</v>
      </c>
    </row>
    <row r="852" spans="1:51" ht="30" customHeight="1" x14ac:dyDescent="0.15">
      <c r="A852" s="355">
        <v>8</v>
      </c>
      <c r="B852" s="355">
        <v>1</v>
      </c>
      <c r="C852" s="343" t="s">
        <v>698</v>
      </c>
      <c r="D852" s="328"/>
      <c r="E852" s="328"/>
      <c r="F852" s="328"/>
      <c r="G852" s="328"/>
      <c r="H852" s="328"/>
      <c r="I852" s="328"/>
      <c r="J852" s="329" t="s">
        <v>658</v>
      </c>
      <c r="K852" s="330"/>
      <c r="L852" s="330"/>
      <c r="M852" s="330"/>
      <c r="N852" s="330"/>
      <c r="O852" s="330"/>
      <c r="P852" s="344" t="s">
        <v>677</v>
      </c>
      <c r="Q852" s="331"/>
      <c r="R852" s="331"/>
      <c r="S852" s="331"/>
      <c r="T852" s="331"/>
      <c r="U852" s="331"/>
      <c r="V852" s="331"/>
      <c r="W852" s="331"/>
      <c r="X852" s="331"/>
      <c r="Y852" s="332">
        <v>0.1</v>
      </c>
      <c r="Z852" s="333"/>
      <c r="AA852" s="333"/>
      <c r="AB852" s="334"/>
      <c r="AC852" s="335"/>
      <c r="AD852" s="336"/>
      <c r="AE852" s="336"/>
      <c r="AF852" s="336"/>
      <c r="AG852" s="336"/>
      <c r="AH852" s="337" t="s">
        <v>658</v>
      </c>
      <c r="AI852" s="338"/>
      <c r="AJ852" s="338"/>
      <c r="AK852" s="338"/>
      <c r="AL852" s="339" t="s">
        <v>658</v>
      </c>
      <c r="AM852" s="340"/>
      <c r="AN852" s="340"/>
      <c r="AO852" s="341"/>
      <c r="AP852" s="342" t="s">
        <v>658</v>
      </c>
      <c r="AQ852" s="342"/>
      <c r="AR852" s="342"/>
      <c r="AS852" s="342"/>
      <c r="AT852" s="342"/>
      <c r="AU852" s="342"/>
      <c r="AV852" s="342"/>
      <c r="AW852" s="342"/>
      <c r="AX852" s="342"/>
      <c r="AY852">
        <f>COUNTA($C$852)</f>
        <v>1</v>
      </c>
    </row>
    <row r="853" spans="1:51" ht="30" customHeight="1" x14ac:dyDescent="0.15">
      <c r="A853" s="355">
        <v>9</v>
      </c>
      <c r="B853" s="355">
        <v>1</v>
      </c>
      <c r="C853" s="343" t="s">
        <v>699</v>
      </c>
      <c r="D853" s="328"/>
      <c r="E853" s="328"/>
      <c r="F853" s="328"/>
      <c r="G853" s="328"/>
      <c r="H853" s="328"/>
      <c r="I853" s="328"/>
      <c r="J853" s="329" t="s">
        <v>658</v>
      </c>
      <c r="K853" s="330"/>
      <c r="L853" s="330"/>
      <c r="M853" s="330"/>
      <c r="N853" s="330"/>
      <c r="O853" s="330"/>
      <c r="P853" s="344" t="s">
        <v>677</v>
      </c>
      <c r="Q853" s="331"/>
      <c r="R853" s="331"/>
      <c r="S853" s="331"/>
      <c r="T853" s="331"/>
      <c r="U853" s="331"/>
      <c r="V853" s="331"/>
      <c r="W853" s="331"/>
      <c r="X853" s="331"/>
      <c r="Y853" s="332">
        <v>0.1</v>
      </c>
      <c r="Z853" s="333"/>
      <c r="AA853" s="333"/>
      <c r="AB853" s="334"/>
      <c r="AC853" s="335"/>
      <c r="AD853" s="336"/>
      <c r="AE853" s="336"/>
      <c r="AF853" s="336"/>
      <c r="AG853" s="336"/>
      <c r="AH853" s="337" t="s">
        <v>658</v>
      </c>
      <c r="AI853" s="338"/>
      <c r="AJ853" s="338"/>
      <c r="AK853" s="338"/>
      <c r="AL853" s="339" t="s">
        <v>658</v>
      </c>
      <c r="AM853" s="340"/>
      <c r="AN853" s="340"/>
      <c r="AO853" s="341"/>
      <c r="AP853" s="342" t="s">
        <v>658</v>
      </c>
      <c r="AQ853" s="342"/>
      <c r="AR853" s="342"/>
      <c r="AS853" s="342"/>
      <c r="AT853" s="342"/>
      <c r="AU853" s="342"/>
      <c r="AV853" s="342"/>
      <c r="AW853" s="342"/>
      <c r="AX853" s="342"/>
      <c r="AY853">
        <f>COUNTA($C$853)</f>
        <v>1</v>
      </c>
    </row>
    <row r="854" spans="1:51" ht="30" customHeight="1" x14ac:dyDescent="0.15">
      <c r="A854" s="355">
        <v>10</v>
      </c>
      <c r="B854" s="355">
        <v>1</v>
      </c>
      <c r="C854" s="343" t="s">
        <v>700</v>
      </c>
      <c r="D854" s="328"/>
      <c r="E854" s="328"/>
      <c r="F854" s="328"/>
      <c r="G854" s="328"/>
      <c r="H854" s="328"/>
      <c r="I854" s="328"/>
      <c r="J854" s="329" t="s">
        <v>658</v>
      </c>
      <c r="K854" s="330"/>
      <c r="L854" s="330"/>
      <c r="M854" s="330"/>
      <c r="N854" s="330"/>
      <c r="O854" s="330"/>
      <c r="P854" s="344" t="s">
        <v>677</v>
      </c>
      <c r="Q854" s="331"/>
      <c r="R854" s="331"/>
      <c r="S854" s="331"/>
      <c r="T854" s="331"/>
      <c r="U854" s="331"/>
      <c r="V854" s="331"/>
      <c r="W854" s="331"/>
      <c r="X854" s="331"/>
      <c r="Y854" s="332">
        <v>0.1</v>
      </c>
      <c r="Z854" s="333"/>
      <c r="AA854" s="333"/>
      <c r="AB854" s="334"/>
      <c r="AC854" s="335"/>
      <c r="AD854" s="336"/>
      <c r="AE854" s="336"/>
      <c r="AF854" s="336"/>
      <c r="AG854" s="336"/>
      <c r="AH854" s="337" t="s">
        <v>658</v>
      </c>
      <c r="AI854" s="338"/>
      <c r="AJ854" s="338"/>
      <c r="AK854" s="338"/>
      <c r="AL854" s="339" t="s">
        <v>658</v>
      </c>
      <c r="AM854" s="340"/>
      <c r="AN854" s="340"/>
      <c r="AO854" s="341"/>
      <c r="AP854" s="342" t="s">
        <v>658</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45" customHeight="1" x14ac:dyDescent="0.15">
      <c r="A878" s="355">
        <v>1</v>
      </c>
      <c r="B878" s="355">
        <v>1</v>
      </c>
      <c r="C878" s="343" t="s">
        <v>678</v>
      </c>
      <c r="D878" s="328"/>
      <c r="E878" s="328"/>
      <c r="F878" s="328"/>
      <c r="G878" s="328"/>
      <c r="H878" s="328"/>
      <c r="I878" s="328"/>
      <c r="J878" s="329">
        <v>2011105001632</v>
      </c>
      <c r="K878" s="330"/>
      <c r="L878" s="330"/>
      <c r="M878" s="330"/>
      <c r="N878" s="330"/>
      <c r="O878" s="330"/>
      <c r="P878" s="344" t="s">
        <v>679</v>
      </c>
      <c r="Q878" s="331"/>
      <c r="R878" s="331"/>
      <c r="S878" s="331"/>
      <c r="T878" s="331"/>
      <c r="U878" s="331"/>
      <c r="V878" s="331"/>
      <c r="W878" s="331"/>
      <c r="X878" s="331"/>
      <c r="Y878" s="332">
        <v>4</v>
      </c>
      <c r="Z878" s="333"/>
      <c r="AA878" s="333"/>
      <c r="AB878" s="334"/>
      <c r="AC878" s="335" t="s">
        <v>297</v>
      </c>
      <c r="AD878" s="336"/>
      <c r="AE878" s="336"/>
      <c r="AF878" s="336"/>
      <c r="AG878" s="336"/>
      <c r="AH878" s="351" t="s">
        <v>691</v>
      </c>
      <c r="AI878" s="352"/>
      <c r="AJ878" s="352"/>
      <c r="AK878" s="352"/>
      <c r="AL878" s="339">
        <v>100</v>
      </c>
      <c r="AM878" s="340"/>
      <c r="AN878" s="340"/>
      <c r="AO878" s="341"/>
      <c r="AP878" s="342" t="s">
        <v>692</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658</v>
      </c>
      <c r="F1110" s="354"/>
      <c r="G1110" s="354"/>
      <c r="H1110" s="354"/>
      <c r="I1110" s="354"/>
      <c r="J1110" s="329" t="s">
        <v>658</v>
      </c>
      <c r="K1110" s="330"/>
      <c r="L1110" s="330"/>
      <c r="M1110" s="330"/>
      <c r="N1110" s="330"/>
      <c r="O1110" s="330"/>
      <c r="P1110" s="344" t="s">
        <v>658</v>
      </c>
      <c r="Q1110" s="331"/>
      <c r="R1110" s="331"/>
      <c r="S1110" s="331"/>
      <c r="T1110" s="331"/>
      <c r="U1110" s="331"/>
      <c r="V1110" s="331"/>
      <c r="W1110" s="331"/>
      <c r="X1110" s="331"/>
      <c r="Y1110" s="332" t="s">
        <v>658</v>
      </c>
      <c r="Z1110" s="333"/>
      <c r="AA1110" s="333"/>
      <c r="AB1110" s="334"/>
      <c r="AC1110" s="335"/>
      <c r="AD1110" s="336"/>
      <c r="AE1110" s="336"/>
      <c r="AF1110" s="336"/>
      <c r="AG1110" s="336"/>
      <c r="AH1110" s="337" t="s">
        <v>658</v>
      </c>
      <c r="AI1110" s="338"/>
      <c r="AJ1110" s="338"/>
      <c r="AK1110" s="338"/>
      <c r="AL1110" s="339" t="s">
        <v>658</v>
      </c>
      <c r="AM1110" s="340"/>
      <c r="AN1110" s="340"/>
      <c r="AO1110" s="341"/>
      <c r="AP1110" s="342" t="s">
        <v>658</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t="s">
        <v>658</v>
      </c>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t="s">
        <v>658</v>
      </c>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47" max="49" man="1"/>
    <brk id="841"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656</v>
      </c>
      <c r="M2" s="13" t="str">
        <f>IF(L2="","",K2)</f>
        <v>社会保障</v>
      </c>
      <c r="N2" s="13" t="str">
        <f>IF(M2="","",IF(N1&lt;&gt;"",CONCATENATE(N1,"、",M2),M2))</f>
        <v>社会保障</v>
      </c>
      <c r="O2" s="13"/>
      <c r="P2" s="12" t="s">
        <v>73</v>
      </c>
      <c r="Q2" s="17" t="s">
        <v>656</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656</v>
      </c>
      <c r="R3" s="13" t="str">
        <f t="shared" ref="R3:R8" si="3">IF(Q3="","",P3)</f>
        <v>委託・請負</v>
      </c>
      <c r="S3" s="13" t="str">
        <f t="shared" ref="S3:S8" si="4">IF(R3="",S2,IF(S2&lt;&gt;"",CONCATENATE(S2,"、",R3),R3))</f>
        <v>直接実施、委託・請負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t="s">
        <v>656</v>
      </c>
      <c r="C12" s="13" t="str">
        <f t="shared" ref="C12:C24" si="9">IF(B12="","",A12)</f>
        <v>障害者施策</v>
      </c>
      <c r="D12" s="13" t="str">
        <f t="shared" si="8"/>
        <v>障害者施策</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障害者施策</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障害者施策</v>
      </c>
      <c r="F14" s="18" t="s">
        <v>120</v>
      </c>
      <c r="G14" s="17" t="s">
        <v>656</v>
      </c>
      <c r="H14" s="13" t="str">
        <f t="shared" si="1"/>
        <v>労働保険特別会計雇用勘定</v>
      </c>
      <c r="I14" s="13" t="str">
        <f t="shared" si="5"/>
        <v>労働保険特別会計雇用勘定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障害者施策</v>
      </c>
      <c r="F15" s="18" t="s">
        <v>121</v>
      </c>
      <c r="G15" s="17"/>
      <c r="H15" s="13" t="str">
        <f t="shared" si="1"/>
        <v/>
      </c>
      <c r="I15" s="13" t="str">
        <f t="shared" si="5"/>
        <v>労働保険特別会計雇用勘定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障害者施策</v>
      </c>
      <c r="F16" s="18" t="s">
        <v>122</v>
      </c>
      <c r="G16" s="17"/>
      <c r="H16" s="13" t="str">
        <f t="shared" si="1"/>
        <v/>
      </c>
      <c r="I16" s="13" t="str">
        <f t="shared" si="5"/>
        <v>労働保険特別会計雇用勘定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障害者施策</v>
      </c>
      <c r="F17" s="18" t="s">
        <v>123</v>
      </c>
      <c r="G17" s="17"/>
      <c r="H17" s="13" t="str">
        <f t="shared" si="1"/>
        <v/>
      </c>
      <c r="I17" s="13" t="str">
        <f t="shared" si="5"/>
        <v>労働保険特別会計雇用勘定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障害者施策</v>
      </c>
      <c r="F18" s="18" t="s">
        <v>124</v>
      </c>
      <c r="G18" s="17"/>
      <c r="H18" s="13" t="str">
        <f t="shared" si="1"/>
        <v/>
      </c>
      <c r="I18" s="13" t="str">
        <f t="shared" si="5"/>
        <v>労働保険特別会計雇用勘定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障害者施策</v>
      </c>
      <c r="F19" s="18" t="s">
        <v>125</v>
      </c>
      <c r="G19" s="17"/>
      <c r="H19" s="13" t="str">
        <f t="shared" si="1"/>
        <v/>
      </c>
      <c r="I19" s="13" t="str">
        <f t="shared" si="5"/>
        <v>労働保険特別会計雇用勘定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障害者施策</v>
      </c>
      <c r="F20" s="18" t="s">
        <v>234</v>
      </c>
      <c r="G20" s="17"/>
      <c r="H20" s="13" t="str">
        <f t="shared" si="1"/>
        <v/>
      </c>
      <c r="I20" s="13" t="str">
        <f t="shared" si="5"/>
        <v>労働保険特別会計雇用勘定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障害者施策</v>
      </c>
      <c r="F21" s="18" t="s">
        <v>126</v>
      </c>
      <c r="G21" s="17"/>
      <c r="H21" s="13" t="str">
        <f t="shared" si="1"/>
        <v/>
      </c>
      <c r="I21" s="13" t="str">
        <f t="shared" si="5"/>
        <v>労働保険特別会計雇用勘定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障害者施策</v>
      </c>
      <c r="F22" s="18" t="s">
        <v>127</v>
      </c>
      <c r="G22" s="17"/>
      <c r="H22" s="13" t="str">
        <f t="shared" si="1"/>
        <v/>
      </c>
      <c r="I22" s="13" t="str">
        <f t="shared" si="5"/>
        <v>労働保険特別会計雇用勘定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障害者施策</v>
      </c>
      <c r="F23" s="18" t="s">
        <v>128</v>
      </c>
      <c r="G23" s="17"/>
      <c r="H23" s="13" t="str">
        <f t="shared" si="1"/>
        <v/>
      </c>
      <c r="I23" s="13" t="str">
        <f t="shared" si="5"/>
        <v>労働保険特別会計雇用勘定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障害者施策</v>
      </c>
      <c r="F24" s="18" t="s">
        <v>327</v>
      </c>
      <c r="G24" s="17"/>
      <c r="H24" s="13" t="str">
        <f t="shared" si="1"/>
        <v/>
      </c>
      <c r="I24" s="13" t="str">
        <f t="shared" si="5"/>
        <v>労働保険特別会計雇用勘定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障害者施策</v>
      </c>
      <c r="B27" s="13"/>
      <c r="F27" s="18" t="s">
        <v>131</v>
      </c>
      <c r="G27" s="17"/>
      <c r="H27" s="13" t="str">
        <f t="shared" si="1"/>
        <v/>
      </c>
      <c r="I27" s="13" t="str">
        <f t="shared" si="5"/>
        <v>労働保険特別会計雇用勘定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大越 健一(ookoshi-kenichi.38f)</dc:creator>
  <cp:lastModifiedBy>厚生労働省ネットワークシステム</cp:lastModifiedBy>
  <cp:lastPrinted>2021-05-18T11:40:07Z</cp:lastPrinted>
  <dcterms:created xsi:type="dcterms:W3CDTF">2012-03-13T00:50:25Z</dcterms:created>
  <dcterms:modified xsi:type="dcterms:W3CDTF">2021-06-28T07:31:32Z</dcterms:modified>
</cp:coreProperties>
</file>