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<sst xmlns="http://schemas.openxmlformats.org/spreadsheetml/2006/main" count="2436" uniqueCount="727">
  <si>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</si>
  <si>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</si>
  <si>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</si>
  <si>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</si>
  <si>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</si>
  <si>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</si>
  <si>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</si>
  <si>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</si>
  <si>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</si>
  <si>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</si>
  <si>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</si>
  <si>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</si>
  <si>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</si>
  <si>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</si>
  <si>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</si>
  <si>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</si>
  <si>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</si>
  <si>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</si>
  <si>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</si>
  <si>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</si>
  <si>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</si>
  <si>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</si>
  <si>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</si>
  <si>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</si>
  <si>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</si>
  <si>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</si>
  <si>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</si>
  <si>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</si>
  <si>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</si>
  <si>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</si>
  <si>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</si>
  <si>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</si>
  <si>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</si>
  <si>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</si>
  <si>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</si>
  <si>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</si>
  <si>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</si>
  <si>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</si>
  <si>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</si>
  <si>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</si>
  <si>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</si>
  <si>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</si>
  <si>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</si>
  <si>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</si>
  <si>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</si>
  <si>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</si>
  <si>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</si>
  <si>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</si>
  <si>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</si>
  <si>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</si>
  <si>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</si>
  <si>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</si>
  <si>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</si>
  <si>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</si>
  <si>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</si>
  <si>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</si>
  <si>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</si>
  <si>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</si>
  <si>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</si>
  <si>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</si>
  <si>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</si>
  <si>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</si>
  <si>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</si>
  <si>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</si>
  <si>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</si>
  <si>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</si>
  <si>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</si>
  <si>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</si>
  <si>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</si>
  <si>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</si>
  <si>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</si>
  <si>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</si>
  <si>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</si>
  <si>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</si>
  <si>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</si>
  <si>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</si>
  <si>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</si>
  <si>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</si>
  <si>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</si>
  <si>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</si>
  <si>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</si>
  <si>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</si>
  <si>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</si>
  <si>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</si>
  <si>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</si>
  <si>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</si>
  <si>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</si>
  <si>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</si>
  <si>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</si>
  <si>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</si>
  <si>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</si>
  <si>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</si>
  <si>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</si>
  <si>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</si>
  <si>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</si>
  <si>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</si>
  <si>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</si>
  <si>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</si>
  <si>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</si>
  <si>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</si>
  <si>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</si>
  <si>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</si>
  <si>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</si>
  <si>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</si>
  <si>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</si>
  <si>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</si>
  <si>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</si>
  <si>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</si>
  <si>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</si>
  <si>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</si>
  <si>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</si>
  <si>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</si>
  <si>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</si>
  <si>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</si>
  <si>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</si>
  <si>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</si>
  <si>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</si>
  <si>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</si>
  <si>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</si>
  <si>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</si>
  <si>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</si>
  <si>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</si>
  <si>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</si>
  <si>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</si>
  <si>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</si>
  <si>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</si>
  <si>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</si>
  <si>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</si>
  <si>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</si>
  <si>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</si>
  <si>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</si>
  <si>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</si>
  <si>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</si>
  <si>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</si>
  <si>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</si>
  <si>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</si>
  <si>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</si>
  <si>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</si>
  <si>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</si>
  <si>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</si>
  <si>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</si>
  <si>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</si>
  <si>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</si>
  <si>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</si>
  <si>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</si>
  <si>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</si>
  <si>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</si>
  <si>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</si>
  <si>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</si>
  <si>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</si>
  <si>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</si>
  <si>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</si>
  <si>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</si>
  <si>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</si>
  <si>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</si>
  <si>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</si>
  <si>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</si>
  <si>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</si>
  <si>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</si>
  <si>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</si>
  <si>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</si>
  <si>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</si>
  <si>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</si>
  <si>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</si>
  <si>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</si>
  <si>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</si>
  <si>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</si>
  <si>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</si>
  <si>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</si>
  <si>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</si>
  <si>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</si>
  <si>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</si>
  <si>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</si>
  <si>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</si>
  <si>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</si>
  <si>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</si>
  <si>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</si>
  <si>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</si>
  <si>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</si>
  <si>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</si>
  <si>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</si>
  <si>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</si>
  <si>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</si>
  <si>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</si>
  <si>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</si>
  <si>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</si>
  <si>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</si>
  <si>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</si>
  <si>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</si>
  <si>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</si>
  <si>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</si>
  <si>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</si>
  <si>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</si>
  <si>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</si>
  <si>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</si>
  <si>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</si>
  <si>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</si>
  <si>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</si>
  <si>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</si>
  <si>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</si>
  <si>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</si>
  <si>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</si>
  <si>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</si>
  <si>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</si>
  <si>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</si>
  <si>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</si>
  <si>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</si>
  <si>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</si>
  <si>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</si>
  <si>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</si>
  <si>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</si>
  <si>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</si>
  <si>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</si>
  <si>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</si>
  <si>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</si>
  <si>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</si>
  <si>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</si>
  <si>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</si>
  <si>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</si>
  <si>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</si>
  <si>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</si>
  <si>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</si>
  <si>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</si>
  <si>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</si>
  <si>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</si>
  <si>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</si>
  <si>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</si>
  <si>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</si>
  <si>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</si>
  <si>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</si>
  <si>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</si>
  <si>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</si>
  <si>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</si>
  <si>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</si>
  <si>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</si>
  <si>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</si>
  <si>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</si>
  <si>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</si>
  <si>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</si>
  <si>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</si>
  <si>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</si>
  <si>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</si>
  <si>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</si>
  <si>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</si>
  <si>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</si>
  <si>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</si>
  <si>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</si>
  <si>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</si>
  <si>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</si>
  <si>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</si>
  <si>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</si>
  <si>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</si>
  <si>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</si>
  <si>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</si>
  <si>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</si>
  <si>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</si>
  <si>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</si>
  <si>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</si>
  <si>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</si>
  <si>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</si>
  <si>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</si>
  <si>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</si>
  <si>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</si>
  <si>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</si>
  <si>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</si>
  <si>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</si>
  <si>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</si>
  <si>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</si>
  <si>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</si>
  <si>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</si>
  <si>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</si>
  <si>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</si>
  <si>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</si>
  <si>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</si>
  <si>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</si>
  <si>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</si>
  <si>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</si>
  <si>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</si>
  <si>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</si>
  <si>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</si>
  <si>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</si>
  <si>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</si>
  <si>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</si>
  <si>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</si>
  <si>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</si>
  <si>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</si>
  <si>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</si>
  <si>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</si>
  <si>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</si>
  <si>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</si>
  <si>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</si>
  <si>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</si>
  <si>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</si>
  <si>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</si>
  <si>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</si>
  <si>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</si>
  <si>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</si>
  <si>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</si>
  <si>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</si>
  <si>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</si>
  <si>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</si>
  <si>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</si>
  <si>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</si>
  <si>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</si>
  <si>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</si>
  <si>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</si>
  <si>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</si>
  <si>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</si>
  <si>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</si>
  <si>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</si>
  <si>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</si>
  <si>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</si>
  <si>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</si>
  <si>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</si>
  <si>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</si>
  <si>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</si>
  <si>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</si>
  <si>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</si>
  <si>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</si>
  <si>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</si>
  <si>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</si>
  <si>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</si>
  <si>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</si>
  <si>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</si>
  <si>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</si>
  <si>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</si>
  <si>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</si>
  <si>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</si>
  <si>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</si>
  <si>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</si>
  <si>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</si>
  <si>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</si>
  <si>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</si>
  <si>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</si>
  <si>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</si>
  <si>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</si>
  <si>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</si>
  <si>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</si>
  <si>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</si>
  <si>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</si>
  <si>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</si>
  <si>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</si>
  <si>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</si>
  <si>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</si>
  <si>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</si>
  <si>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</si>
  <si>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</si>
  <si>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</si>
  <si>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</si>
  <si>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</si>
  <si>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</si>
  <si>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</si>
  <si>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</si>
  <si>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</si>
  <si>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</si>
  <si>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</si>
  <si>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</si>
  <si>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</si>
  <si>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</si>
  <si>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</si>
  <si>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</si>
  <si>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</si>
  <si>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</si>
  <si>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</si>
  <si>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</si>
  <si>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</si>
  <si>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</si>
  <si>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</si>
  <si>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</si>
  <si>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</si>
  <si>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</si>
  <si>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</si>
  <si>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</si>
  <si>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</si>
  <si>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</si>
  <si>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</si>
  <si>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</si>
  <si>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</si>
  <si>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</si>
  <si>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</si>
  <si>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</si>
  <si>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</si>
  <si>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</si>
  <si>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</si>
  <si>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</si>
  <si>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</si>
  <si>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</si>
  <si>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</si>
  <si>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</si>
  <si>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</si>
  <si>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</si>
  <si>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</si>
  <si>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</si>
  <si>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</si>
  <si>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</si>
  <si>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</si>
  <si>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</si>
  <si>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</si>
  <si>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</si>
  <si>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</si>
  <si>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</si>
  <si>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</si>
  <si>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</si>
  <si>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</si>
  <si>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</si>
  <si>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</si>
  <si>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</si>
  <si>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</si>
  <si>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</si>
  <si>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</si>
  <si>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</si>
  <si>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</si>
  <si>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</si>
  <si>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</si>
  <si>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</si>
  <si>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</si>
  <si>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</si>
  <si>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</si>
  <si>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</si>
  <si>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</si>
  <si>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</si>
  <si>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</si>
  <si>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</si>
  <si>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</si>
  <si>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</si>
  <si>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</si>
  <si>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</si>
  <si>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</si>
  <si>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</si>
  <si>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</si>
  <si>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</si>
  <si>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</si>
  <si>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</si>
  <si>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</si>
  <si>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</si>
  <si>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</si>
  <si>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</si>
  <si>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</si>
  <si>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</si>
  <si>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</si>
  <si>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</si>
  <si>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</si>
  <si>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</si>
  <si>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</si>
  <si>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</si>
  <si>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</si>
  <si>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</si>
  <si>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</si>
  <si>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</si>
  <si>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</si>
  <si>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</si>
  <si>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</si>
  <si>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</si>
  <si>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</si>
  <si>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</si>
  <si>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</si>
  <si>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</si>
  <si>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</si>
  <si>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</si>
  <si>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</si>
  <si>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</si>
  <si>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</si>
  <si>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</si>
  <si>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</si>
  <si>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</si>
  <si>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</si>
  <si>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</si>
  <si>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</si>
  <si>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</si>
  <si>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</si>
  <si>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</si>
  <si>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</si>
  <si>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</si>
  <si>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</si>
  <si>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</si>
  <si>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</si>
  <si>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</si>
  <si>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</si>
  <si>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</si>
  <si>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</si>
  <si>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</si>
  <si>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</si>
  <si>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</si>
  <si>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</si>
  <si>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</si>
  <si>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</si>
  <si>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</si>
  <si>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</si>
  <si>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</si>
  <si>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</si>
  <si>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</si>
  <si>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</si>
  <si>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</si>
  <si>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</si>
  <si>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</si>
  <si>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</si>
  <si>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</si>
  <si>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</si>
  <si>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</si>
  <si>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</si>
  <si>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</si>
  <si>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</si>
  <si>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</si>
  <si>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</si>
  <si>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</si>
  <si>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</si>
  <si>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</si>
  <si>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</si>
  <si>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</si>
  <si>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</si>
  <si>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</si>
  <si>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</si>
  <si>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</si>
  <si>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</si>
  <si>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</si>
  <si>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</si>
  <si>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</si>
  <si>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</si>
  <si>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</si>
  <si>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</si>
  <si>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</si>
  <si>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</si>
  <si>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</si>
  <si>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</si>
  <si>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</si>
  <si>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</si>
  <si>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</si>
  <si>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</si>
  <si>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</si>
  <si>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</si>
  <si>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</si>
  <si>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</si>
  <si>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</si>
  <si>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</si>
  <si>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</si>
  <si>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</si>
  <si>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</si>
  <si>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</si>
  <si>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</si>
  <si>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</si>
  <si>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</si>
  <si>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</si>
  <si>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</si>
  <si>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</si>
  <si>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</si>
  <si>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</si>
  <si>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</si>
  <si>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</si>
  <si>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</si>
  <si>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</si>
  <si>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</si>
  <si>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</si>
  <si>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</si>
  <si>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</si>
  <si>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</si>
  <si>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</si>
  <si>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</si>
  <si>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</si>
  <si>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</si>
  <si>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</si>
  <si>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</si>
  <si>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</si>
  <si>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</si>
  <si>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</si>
  <si>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</si>
  <si>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</si>
  <si>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</si>
  <si>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</si>
  <si>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</si>
  <si>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</si>
  <si>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</si>
  <si>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</si>
  <si>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</si>
  <si>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</si>
  <si>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</si>
  <si>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</si>
  <si>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</si>
  <si>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</si>
  <si>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</si>
  <si>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</si>
  <si>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</si>
  <si>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</si>
  <si>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</si>
  <si>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</si>
  <si>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</si>
  <si>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</si>
  <si>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</si>
  <si>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</si>
  <si>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</si>
  <si>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</si>
  <si>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</si>
  <si>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</si>
  <si>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</si>
  <si>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</si>
  <si>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</si>
  <si>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</si>
  <si>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</si>
  <si>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</si>
  <si>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</si>
  <si>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</si>
  <si>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</si>
  <si>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</si>
  <si>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</si>
  <si>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</si>
  <si>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</si>
  <si>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</si>
  <si>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</si>
  <si>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</si>
  <si>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</si>
  <si>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</si>
  <si>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</si>
  <si>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</si>
  <si>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</si>
  <si>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</si>
  <si>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</si>
  <si>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</si>
  <si>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</si>
  <si>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</si>
  <si>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</si>
  <si>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</si>
  <si>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</si>
  <si>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</si>
  <si>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</si>
  <si>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</si>
  <si>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</si>
  <si>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</si>
  <si>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</si>
  <si>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</si>
  <si>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65歳超雇用推進助成金</t>
    <phoneticPr fontId="5"/>
  </si>
  <si>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</si>
  <si>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</si>
  <si>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厚生労働省</t>
  </si>
  <si>
    <t>高齢者雇用対策課長
五百旗頭 千奈美</t>
    <rPh sb="10" eb="14">
      <t>イオキベ</t>
    </rPh>
    <phoneticPr fontId="5"/>
  </si>
  <si>
    <t>雇用保険法第62条第１項第３号
雇用保険法施行規則第104条
高年齢者等の雇用の安定等に関する法律第49条第１項第１号</t>
    <phoneticPr fontId="5"/>
  </si>
  <si>
    <t>ニッポン一億総活躍プラン（平成28年６月２日閣議決定）
未来への投資を実現する経済対策（平成28年８月２日閣議決定）</t>
    <phoneticPr fontId="5"/>
  </si>
  <si>
    <t>○</t>
  </si>
  <si>
    <t>高年齢者の雇用の推進を図るため、高年齢者が健康で、意欲と能力がある限り、年齢に関わりなく働ける生涯現役社会を実現していくことを目的とする。</t>
    <phoneticPr fontId="5"/>
  </si>
  <si>
    <t>-</t>
  </si>
  <si>
    <t>-</t>
    <phoneticPr fontId="5"/>
  </si>
  <si>
    <t>高齢・障害者雇用開発支援事業費補助金</t>
    <phoneticPr fontId="5"/>
  </si>
  <si>
    <t>受給対象企業の65歳以上の雇用保険被保険者数に対する被保険者資格喪失者数の割合の平均　全事業所平均の86％以下
※平成30年度の成果目標</t>
    <phoneticPr fontId="5"/>
  </si>
  <si>
    <t>全事業所平均の86％以下（受給対象企業の65歳以上の雇用保険被保険者資格喪失者数の割合の平均／全事業所の65歳以上の雇用保険被保険者資格喪失者数の割合の平均）</t>
    <phoneticPr fontId="5"/>
  </si>
  <si>
    <t>雇用保険事業月報</t>
    <phoneticPr fontId="5"/>
  </si>
  <si>
    <t>受給対象企業の65歳以上の雇用保険被保険者数に対する被保険者資格喪失者数の割合の平均　全事業所平均の80％以下</t>
  </si>
  <si>
    <t>全事業所平均の80％以下（受給対象企業の65歳以上の雇用保険被保険者資格喪失者数の割合の平均／全事業所の65歳以上の雇用保険被保険者資格喪失者数の割合の平均）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6"/>
  </si>
  <si>
    <t>65歳超継続雇用促進コースの支給件数</t>
    <phoneticPr fontId="5"/>
  </si>
  <si>
    <t>高年齢者雇用環境整備支援コースの支給件数</t>
    <phoneticPr fontId="5"/>
  </si>
  <si>
    <t>高年齢者無期雇用転換コースの支給件数</t>
    <phoneticPr fontId="5"/>
  </si>
  <si>
    <t>高年齢者評価制度等雇用管理改善コースの支給件数
※令和元年度から開始</t>
    <phoneticPr fontId="5"/>
  </si>
  <si>
    <t>65歳超継続雇用促進コース
　単位当たりコスト ＝
　支給金額／令和２年度支給件数
　　Ｘ：「支給金額（千円）」 
　　Ｙ：「支給件数（件）」　　　</t>
    <rPh sb="2" eb="3">
      <t>サイ</t>
    </rPh>
    <rPh sb="3" eb="4">
      <t>コ</t>
    </rPh>
    <rPh sb="4" eb="6">
      <t>ケイゾク</t>
    </rPh>
    <rPh sb="6" eb="8">
      <t>コヨウ</t>
    </rPh>
    <rPh sb="8" eb="10">
      <t>ソクシン</t>
    </rPh>
    <rPh sb="15" eb="17">
      <t>タンイ</t>
    </rPh>
    <rPh sb="17" eb="18">
      <t>ア</t>
    </rPh>
    <rPh sb="32" eb="34">
      <t>レイワ</t>
    </rPh>
    <rPh sb="52" eb="54">
      <t>センエン</t>
    </rPh>
    <rPh sb="68" eb="69">
      <t>ケン</t>
    </rPh>
    <phoneticPr fontId="4"/>
  </si>
  <si>
    <t>高年齢者雇用環境整備支援コース
　単位当たりコスト ＝
　支給金額／令和２年度支給件数
　　Ｘ：「支給金額（千円）」 
　　Ｙ：「支給件数（件）」　　　</t>
    <rPh sb="4" eb="6">
      <t>コヨウ</t>
    </rPh>
    <rPh sb="6" eb="8">
      <t>カンキョウ</t>
    </rPh>
    <rPh sb="8" eb="10">
      <t>セイビ</t>
    </rPh>
    <rPh sb="10" eb="12">
      <t>シエン</t>
    </rPh>
    <rPh sb="17" eb="19">
      <t>タンイ</t>
    </rPh>
    <rPh sb="19" eb="20">
      <t>ア</t>
    </rPh>
    <rPh sb="34" eb="36">
      <t>レイワ</t>
    </rPh>
    <rPh sb="54" eb="56">
      <t>センエン</t>
    </rPh>
    <rPh sb="70" eb="71">
      <t>ケン</t>
    </rPh>
    <phoneticPr fontId="4"/>
  </si>
  <si>
    <t>高年齢者無期雇用転換コース
　単位当たりコスト ＝
　支給金額／令和２年度支給件数
　　Ｘ：「支給金額（千円）」 
　　Ｙ：「支給件数（人）」　　　</t>
    <rPh sb="4" eb="6">
      <t>ムキ</t>
    </rPh>
    <rPh sb="6" eb="8">
      <t>コヨウ</t>
    </rPh>
    <rPh sb="8" eb="10">
      <t>テンカン</t>
    </rPh>
    <rPh sb="15" eb="17">
      <t>タンイ</t>
    </rPh>
    <rPh sb="17" eb="18">
      <t>ア</t>
    </rPh>
    <rPh sb="32" eb="34">
      <t>レイワ</t>
    </rPh>
    <rPh sb="52" eb="54">
      <t>センエン</t>
    </rPh>
    <rPh sb="68" eb="69">
      <t>ニン</t>
    </rPh>
    <phoneticPr fontId="4"/>
  </si>
  <si>
    <t>件</t>
    <rPh sb="0" eb="1">
      <t>ケン</t>
    </rPh>
    <phoneticPr fontId="6"/>
  </si>
  <si>
    <t>人</t>
    <rPh sb="0" eb="1">
      <t>ヒト</t>
    </rPh>
    <phoneticPr fontId="5"/>
  </si>
  <si>
    <t>千円/件</t>
    <rPh sb="0" eb="2">
      <t>センエン</t>
    </rPh>
    <rPh sb="3" eb="4">
      <t>ケン</t>
    </rPh>
    <phoneticPr fontId="6"/>
  </si>
  <si>
    <t>　X/Y</t>
  </si>
  <si>
    <t>千円/人</t>
    <rPh sb="0" eb="2">
      <t>センエン</t>
    </rPh>
    <rPh sb="3" eb="4">
      <t>ニン</t>
    </rPh>
    <phoneticPr fontId="6"/>
  </si>
  <si>
    <t>2,234,350千円
／2,972件</t>
    <phoneticPr fontId="5"/>
  </si>
  <si>
    <t>228,993千円
／89件</t>
    <phoneticPr fontId="5"/>
  </si>
  <si>
    <t>1,115,100千円
／1,325件</t>
    <rPh sb="9" eb="11">
      <t>センエン</t>
    </rPh>
    <rPh sb="18" eb="19">
      <t>ケン</t>
    </rPh>
    <phoneticPr fontId="6"/>
  </si>
  <si>
    <t>148,788千円
／72件</t>
    <rPh sb="7" eb="9">
      <t>センエン</t>
    </rPh>
    <rPh sb="13" eb="14">
      <t>ケン</t>
    </rPh>
    <phoneticPr fontId="6"/>
  </si>
  <si>
    <t>359,980千円
／733人</t>
    <rPh sb="14" eb="15">
      <t>ニン</t>
    </rPh>
    <phoneticPr fontId="6"/>
  </si>
  <si>
    <t>615,520千円
／1,256人</t>
    <rPh sb="16" eb="17">
      <t>ニン</t>
    </rPh>
    <phoneticPr fontId="6"/>
  </si>
  <si>
    <t>０</t>
    <phoneticPr fontId="5"/>
  </si>
  <si>
    <t>939,750千円
／1,083件</t>
    <rPh sb="7" eb="9">
      <t>センエン</t>
    </rPh>
    <rPh sb="16" eb="17">
      <t>ケン</t>
    </rPh>
    <phoneticPr fontId="6"/>
  </si>
  <si>
    <t>233,641千円
／98件</t>
    <rPh sb="7" eb="9">
      <t>センエン</t>
    </rPh>
    <rPh sb="13" eb="14">
      <t>ケン</t>
    </rPh>
    <phoneticPr fontId="6"/>
  </si>
  <si>
    <t>569,700千円
／1,153人</t>
    <rPh sb="16" eb="17">
      <t>ニン</t>
    </rPh>
    <phoneticPr fontId="6"/>
  </si>
  <si>
    <t>2,700千円
／15件</t>
    <rPh sb="5" eb="7">
      <t>センエン</t>
    </rPh>
    <rPh sb="11" eb="12">
      <t>ケン</t>
    </rPh>
    <phoneticPr fontId="6"/>
  </si>
  <si>
    <t>-</t>
    <phoneticPr fontId="5"/>
  </si>
  <si>
    <t>2,920,850千円
／5,138件</t>
    <phoneticPr fontId="5"/>
  </si>
  <si>
    <t>43,567千円
／12件</t>
    <phoneticPr fontId="5"/>
  </si>
  <si>
    <t>33,150千円
／94件</t>
    <phoneticPr fontId="5"/>
  </si>
  <si>
    <t>1,397,320千円
／2,850人</t>
    <rPh sb="18" eb="19">
      <t>ニン</t>
    </rPh>
    <phoneticPr fontId="5"/>
  </si>
  <si>
    <t>高年齢者評制度等雇用管理改善コース
　単位当たりコスト ＝
　支給金額／令和２年度支給件数
　　Ｘ：「支給金額（千円）」 
　　Ｙ：「支給件数（件）」　　　</t>
    <rPh sb="0" eb="3">
      <t>コウネンレイ</t>
    </rPh>
    <rPh sb="3" eb="4">
      <t>シャ</t>
    </rPh>
    <rPh sb="4" eb="5">
      <t>ヒョウ</t>
    </rPh>
    <rPh sb="5" eb="7">
      <t>セイド</t>
    </rPh>
    <rPh sb="7" eb="8">
      <t>トウ</t>
    </rPh>
    <rPh sb="8" eb="10">
      <t>コヨウ</t>
    </rPh>
    <rPh sb="10" eb="12">
      <t>カンリ</t>
    </rPh>
    <rPh sb="12" eb="14">
      <t>カイゼン</t>
    </rPh>
    <rPh sb="19" eb="21">
      <t>タンイ</t>
    </rPh>
    <rPh sb="21" eb="22">
      <t>ア</t>
    </rPh>
    <rPh sb="36" eb="38">
      <t>レイワ</t>
    </rPh>
    <rPh sb="56" eb="58">
      <t>センエン</t>
    </rPh>
    <rPh sb="72" eb="73">
      <t>ケン</t>
    </rPh>
    <phoneticPr fontId="4"/>
  </si>
  <si>
    <t>65歳以上への定年の引上げ等（65歳超継続雇用促進コース）や高年齢者の雇用管理制度の整備等に係る措置の実施（高年齢者評価制度等雇用管理改善コース）、50歳以上かつ定年年齢未満の有期契約労働者の無期雇用への転換（高年齢者無期雇用転換コース）を実施する事業主に対して助成を行う。</t>
    <rPh sb="92" eb="95">
      <t>ロウドウシャ</t>
    </rPh>
    <phoneticPr fontId="5"/>
  </si>
  <si>
    <t>労働者等の特性に応じた雇用の安定・促進を図ること(Ⅴ-3)</t>
  </si>
  <si>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</si>
  <si>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本事業は、（独）高齢・障害・求職者雇用支援機構が行う高年齢者等の雇用の機会の増大に資する措置を講ずる事業主等に対する給付金（65歳超雇用推進助成金）の原資として、機構に対して補助を行うものであり、本事業を実施することにより、高齢者の就業率等の向上に寄与する。</t>
    <rPh sb="64" eb="65">
      <t>サイ</t>
    </rPh>
    <rPh sb="65" eb="66">
      <t>コ</t>
    </rPh>
    <rPh sb="66" eb="68">
      <t>コヨウ</t>
    </rPh>
    <rPh sb="68" eb="70">
      <t>スイシン</t>
    </rPh>
    <rPh sb="70" eb="73">
      <t>ジョセイキン</t>
    </rPh>
    <phoneticPr fontId="6"/>
  </si>
  <si>
    <t>-</t>
    <phoneticPr fontId="5"/>
  </si>
  <si>
    <t>高年齢者の雇用の推進を図るため、高年齢者が意欲と能力がある限り、年齢に関わりなくいきいきと働ける生涯現役社会を実現していくことを目的としており、国民のニーズがあり、国費を投入しなければ事業目的の達成が困難である。</t>
    <rPh sb="5" eb="7">
      <t>コヨウ</t>
    </rPh>
    <rPh sb="8" eb="10">
      <t>スイシン</t>
    </rPh>
    <phoneticPr fontId="6"/>
  </si>
  <si>
    <t>高年齢者の雇用の推進を図るため、生涯現役社会の実現に向けて、国が主体的に事業を実施する必要がある。</t>
    <rPh sb="5" eb="7">
      <t>コヨウ</t>
    </rPh>
    <rPh sb="8" eb="10">
      <t>スイシン</t>
    </rPh>
    <phoneticPr fontId="6"/>
  </si>
  <si>
    <t>生涯現役社会の実現を図るためには、事業主の取組を支援することが不可欠であり、優先度の高い事業となっている。</t>
  </si>
  <si>
    <t>‐</t>
  </si>
  <si>
    <t>受益者である事業主の負担を考慮した必要な経費を負担するものであり妥当である。</t>
  </si>
  <si>
    <t>事業主の負担を考慮した必要な経費の支給となっており、水準は妥当である。</t>
  </si>
  <si>
    <t>（独）高齢・障害・求職者雇用支援機構において審査の上、支給要件を満たした事業主に助成金を支給しており、合理的に支出されている。</t>
  </si>
  <si>
    <t>事業の全額が助成金であり、全て直接事業目的のために使われている。</t>
  </si>
  <si>
    <t>△</t>
  </si>
  <si>
    <t>（独）高齢・障害・求職者雇用支援機構において審査の効率化に向けた取組を行っている。</t>
    <rPh sb="25" eb="28">
      <t>コウリツカ</t>
    </rPh>
    <rPh sb="29" eb="30">
      <t>ム</t>
    </rPh>
    <rPh sb="32" eb="34">
      <t>トリクミ</t>
    </rPh>
    <rPh sb="35" eb="36">
      <t>オコナ</t>
    </rPh>
    <phoneticPr fontId="6"/>
  </si>
  <si>
    <t>生涯現役社会の実現に向けた環境の整備に対応するため、65歳以上への定年の引上げ等を行う事業主に対して要した経費等の一部を助成するものであり、他の手段等は想定されにくく、低コストかつ効果的な手段となっている。</t>
    <rPh sb="47" eb="48">
      <t>タイ</t>
    </rPh>
    <rPh sb="90" eb="93">
      <t>コウカテキ</t>
    </rPh>
    <phoneticPr fontId="6"/>
  </si>
  <si>
    <t>新25-0053</t>
    <phoneticPr fontId="5"/>
  </si>
  <si>
    <t>新25-041</t>
    <phoneticPr fontId="5"/>
  </si>
  <si>
    <t>569</t>
    <phoneticPr fontId="5"/>
  </si>
  <si>
    <t>574</t>
    <phoneticPr fontId="5"/>
  </si>
  <si>
    <t>新29-960</t>
    <phoneticPr fontId="5"/>
  </si>
  <si>
    <t>924</t>
    <phoneticPr fontId="5"/>
  </si>
  <si>
    <t>589</t>
    <phoneticPr fontId="5"/>
  </si>
  <si>
    <t>補助金</t>
    <rPh sb="0" eb="3">
      <t>ホジョキン</t>
    </rPh>
    <phoneticPr fontId="5"/>
  </si>
  <si>
    <t>助成金</t>
    <rPh sb="0" eb="3">
      <t>ジョセイキン</t>
    </rPh>
    <phoneticPr fontId="5"/>
  </si>
  <si>
    <t>事業主に対する助成金の支給</t>
  </si>
  <si>
    <t>事業主に対する助成金の支給</t>
    <rPh sb="0" eb="3">
      <t>ジギョウヌシ</t>
    </rPh>
    <rPh sb="4" eb="5">
      <t>タイ</t>
    </rPh>
    <rPh sb="7" eb="10">
      <t>ジョセイキン</t>
    </rPh>
    <rPh sb="11" eb="13">
      <t>シキュウ</t>
    </rPh>
    <phoneticPr fontId="6"/>
  </si>
  <si>
    <t>65歳超雇用推進助成金</t>
    <rPh sb="2" eb="4">
      <t>サイチョウ</t>
    </rPh>
    <rPh sb="4" eb="6">
      <t>コヨウ</t>
    </rPh>
    <rPh sb="6" eb="8">
      <t>スイシン</t>
    </rPh>
    <rPh sb="8" eb="11">
      <t>ジョセイキン</t>
    </rPh>
    <phoneticPr fontId="6"/>
  </si>
  <si>
    <t>A.高齢・障害・求職者雇用支援機構</t>
    <rPh sb="2" eb="4">
      <t>コウレイ</t>
    </rPh>
    <rPh sb="5" eb="7">
      <t>ショウガイ</t>
    </rPh>
    <rPh sb="8" eb="11">
      <t>キュウショクシャ</t>
    </rPh>
    <rPh sb="11" eb="13">
      <t>コヨウ</t>
    </rPh>
    <rPh sb="13" eb="15">
      <t>シエン</t>
    </rPh>
    <rPh sb="15" eb="17">
      <t>キコウ</t>
    </rPh>
    <phoneticPr fontId="5"/>
  </si>
  <si>
    <t>（独）高齢・障害・求職者雇用支援機構</t>
  </si>
  <si>
    <t>補助金等交付</t>
  </si>
  <si>
    <t>-</t>
    <phoneticPr fontId="5"/>
  </si>
  <si>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</si>
  <si>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</si>
  <si>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</si>
  <si>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</si>
  <si>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</si>
  <si>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</si>
  <si>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</si>
  <si>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</si>
  <si>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</si>
  <si>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</si>
  <si>
    <r>
      <t>6</t>
    </r>
    <r>
      <rPr>
        <sz val="11"/>
        <rFont val="ＭＳ Ｐゴシック"/>
        <family val="3"/>
        <charset val="128"/>
      </rPr>
      <t>5歳超雇用推進助成金</t>
    </r>
    <rPh sb="2" eb="4">
      <t>サイチョウ</t>
    </rPh>
    <rPh sb="4" eb="6">
      <t>コヨウ</t>
    </rPh>
    <rPh sb="6" eb="8">
      <t>スイシン</t>
    </rPh>
    <rPh sb="8" eb="11">
      <t>ジョセイキン</t>
    </rPh>
    <phoneticPr fontId="6"/>
  </si>
  <si>
    <t>計画認定したものであっても、計画実施期間中に支給申請に至らなくなる場合があることなどにより、必ずしも見込みどおりにならなかった。また、「65歳超継続雇用促進コース」は1事業主あたり1回限りの支給となっており、過去の実績に比して申請が少なくなった一因と考えられる。なお、令和３年度より、要件を満たした場合に２回目の申請を可能とするなどの制度内容の見直しを行った。</t>
    <rPh sb="0" eb="2">
      <t>ケイカク</t>
    </rPh>
    <rPh sb="2" eb="4">
      <t>ニンテイ</t>
    </rPh>
    <rPh sb="14" eb="16">
      <t>ケイカク</t>
    </rPh>
    <rPh sb="16" eb="18">
      <t>ジッシ</t>
    </rPh>
    <rPh sb="18" eb="21">
      <t>キカンチュウ</t>
    </rPh>
    <rPh sb="22" eb="24">
      <t>シキュウ</t>
    </rPh>
    <rPh sb="24" eb="26">
      <t>シンセイ</t>
    </rPh>
    <rPh sb="27" eb="28">
      <t>イタ</t>
    </rPh>
    <rPh sb="33" eb="35">
      <t>バアイ</t>
    </rPh>
    <rPh sb="46" eb="47">
      <t>カナラ</t>
    </rPh>
    <rPh sb="50" eb="52">
      <t>ミコ</t>
    </rPh>
    <rPh sb="116" eb="117">
      <t>スク</t>
    </rPh>
    <rPh sb="122" eb="124">
      <t>イチイン</t>
    </rPh>
    <rPh sb="125" eb="126">
      <t>カンガ</t>
    </rPh>
    <rPh sb="134" eb="136">
      <t>レイワ</t>
    </rPh>
    <rPh sb="137" eb="139">
      <t>ネンド</t>
    </rPh>
    <rPh sb="142" eb="144">
      <t>ヨウケン</t>
    </rPh>
    <rPh sb="145" eb="146">
      <t>ミ</t>
    </rPh>
    <rPh sb="149" eb="151">
      <t>バアイ</t>
    </rPh>
    <rPh sb="153" eb="155">
      <t>カイメ</t>
    </rPh>
    <rPh sb="156" eb="158">
      <t>シンセイ</t>
    </rPh>
    <rPh sb="159" eb="161">
      <t>カノウ</t>
    </rPh>
    <rPh sb="167" eb="169">
      <t>セイド</t>
    </rPh>
    <rPh sb="169" eb="171">
      <t>ナイヨウ</t>
    </rPh>
    <rPh sb="172" eb="174">
      <t>ミナオ</t>
    </rPh>
    <rPh sb="176" eb="177">
      <t>オコナ</t>
    </rPh>
    <phoneticPr fontId="6"/>
  </si>
  <si>
    <t>-</t>
    <phoneticPr fontId="5"/>
  </si>
  <si>
    <t>‐</t>
    <phoneticPr fontId="5"/>
  </si>
  <si>
    <t>-</t>
    <phoneticPr fontId="5"/>
  </si>
  <si>
    <t>点検対象外</t>
    <rPh sb="0" eb="2">
      <t>テンケン</t>
    </rPh>
    <rPh sb="2" eb="5">
      <t>タイショウガイ</t>
    </rPh>
    <phoneticPr fontId="5"/>
  </si>
  <si>
    <t>B.事業主A</t>
    <rPh sb="2" eb="5">
      <t>ジギョウヌシ</t>
    </rPh>
    <phoneticPr fontId="5"/>
  </si>
  <si>
    <t>成果実績は全事業所平均を下回っており、着実に事業効果が得られている。</t>
    <phoneticPr fontId="5"/>
  </si>
  <si>
    <t xml:space="preserve">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
「65歳超継続雇用促進コース」においては平成29年度に約１万件の支給決定を行っているが、以後は支給件数が減少しており、さらに令和２年度までは支給回数を１事業主あたり１回限りとしていたことから、一通りの申請が落ち着いたことにより執行率が低くなったものと考えられる。
</t>
    <rPh sb="124" eb="126">
      <t>サイチョウ</t>
    </rPh>
    <rPh sb="126" eb="128">
      <t>ケイゾク</t>
    </rPh>
    <rPh sb="128" eb="130">
      <t>コヨウ</t>
    </rPh>
    <rPh sb="130" eb="132">
      <t>ソクシン</t>
    </rPh>
    <rPh sb="141" eb="143">
      <t>ヘイセイ</t>
    </rPh>
    <rPh sb="145" eb="147">
      <t>ネンド</t>
    </rPh>
    <rPh sb="148" eb="149">
      <t>ヤク</t>
    </rPh>
    <rPh sb="150" eb="152">
      <t>マンケン</t>
    </rPh>
    <rPh sb="153" eb="155">
      <t>シキュウ</t>
    </rPh>
    <rPh sb="155" eb="157">
      <t>ケッテイ</t>
    </rPh>
    <rPh sb="158" eb="159">
      <t>オコナ</t>
    </rPh>
    <rPh sb="165" eb="167">
      <t>イゴ</t>
    </rPh>
    <rPh sb="168" eb="170">
      <t>シキュウ</t>
    </rPh>
    <rPh sb="170" eb="172">
      <t>ケンスウ</t>
    </rPh>
    <rPh sb="173" eb="175">
      <t>ゲンショウ</t>
    </rPh>
    <rPh sb="183" eb="185">
      <t>レイワ</t>
    </rPh>
    <rPh sb="186" eb="188">
      <t>ネンド</t>
    </rPh>
    <rPh sb="191" eb="193">
      <t>シキュウ</t>
    </rPh>
    <rPh sb="193" eb="195">
      <t>カイスウ</t>
    </rPh>
    <rPh sb="197" eb="200">
      <t>ジギョウヌシ</t>
    </rPh>
    <rPh sb="204" eb="205">
      <t>カイ</t>
    </rPh>
    <rPh sb="205" eb="206">
      <t>カギ</t>
    </rPh>
    <rPh sb="217" eb="219">
      <t>ヒトトオ</t>
    </rPh>
    <rPh sb="221" eb="223">
      <t>シンセイ</t>
    </rPh>
    <rPh sb="224" eb="225">
      <t>オ</t>
    </rPh>
    <rPh sb="226" eb="227">
      <t>ツ</t>
    </rPh>
    <rPh sb="234" eb="237">
      <t>シッコウリツ</t>
    </rPh>
    <rPh sb="238" eb="239">
      <t>ヒク</t>
    </rPh>
    <rPh sb="246" eb="247">
      <t>カンガ</t>
    </rPh>
    <phoneticPr fontId="5"/>
  </si>
  <si>
    <t>活動実績が低調となった理由として、「65歳超継続雇用促進コース」については、支給が1事業主あたり1回限りであることが想定される。令和３年度制度から60歳以上被保険者数の区分及び支給額の見直しを行ったほか、一定の要件を満たす場合は２回目の申請を可能にするなど、改正高年齢者雇用安定法施行も踏まえ、利用増加につながるよう制度内容の見直しを行った。</t>
    <rPh sb="0" eb="2">
      <t>カツドウ</t>
    </rPh>
    <rPh sb="2" eb="4">
      <t>ジッセキ</t>
    </rPh>
    <rPh sb="5" eb="7">
      <t>テイチョウ</t>
    </rPh>
    <rPh sb="11" eb="13">
      <t>リユウ</t>
    </rPh>
    <rPh sb="20" eb="22">
      <t>サイチョウ</t>
    </rPh>
    <rPh sb="22" eb="24">
      <t>ケイゾク</t>
    </rPh>
    <rPh sb="24" eb="26">
      <t>コヨウ</t>
    </rPh>
    <rPh sb="26" eb="28">
      <t>ソクシン</t>
    </rPh>
    <rPh sb="38" eb="40">
      <t>シキュウ</t>
    </rPh>
    <rPh sb="49" eb="50">
      <t>カイ</t>
    </rPh>
    <rPh sb="50" eb="51">
      <t>カギ</t>
    </rPh>
    <rPh sb="58" eb="60">
      <t>ソウテイ</t>
    </rPh>
    <rPh sb="64" eb="66">
      <t>レイワ</t>
    </rPh>
    <rPh sb="67" eb="69">
      <t>ネンド</t>
    </rPh>
    <rPh sb="69" eb="71">
      <t>セイド</t>
    </rPh>
    <rPh sb="75" eb="76">
      <t>サイ</t>
    </rPh>
    <rPh sb="76" eb="78">
      <t>イジョウ</t>
    </rPh>
    <rPh sb="78" eb="82">
      <t>ヒホケンシャ</t>
    </rPh>
    <rPh sb="82" eb="83">
      <t>スウ</t>
    </rPh>
    <rPh sb="84" eb="86">
      <t>クブン</t>
    </rPh>
    <rPh sb="86" eb="87">
      <t>オヨ</t>
    </rPh>
    <rPh sb="88" eb="91">
      <t>シキュウガク</t>
    </rPh>
    <rPh sb="92" eb="94">
      <t>ミナオ</t>
    </rPh>
    <rPh sb="96" eb="97">
      <t>オコナ</t>
    </rPh>
    <rPh sb="102" eb="104">
      <t>イッテイ</t>
    </rPh>
    <rPh sb="105" eb="107">
      <t>ヨウケン</t>
    </rPh>
    <rPh sb="108" eb="109">
      <t>ミ</t>
    </rPh>
    <rPh sb="111" eb="113">
      <t>バアイ</t>
    </rPh>
    <rPh sb="115" eb="117">
      <t>カイメ</t>
    </rPh>
    <rPh sb="118" eb="120">
      <t>シンセイ</t>
    </rPh>
    <rPh sb="121" eb="123">
      <t>カノウ</t>
    </rPh>
    <rPh sb="129" eb="131">
      <t>カイセイ</t>
    </rPh>
    <rPh sb="131" eb="132">
      <t>コウ</t>
    </rPh>
    <rPh sb="140" eb="142">
      <t>セコウ</t>
    </rPh>
    <rPh sb="143" eb="144">
      <t>フ</t>
    </rPh>
    <rPh sb="147" eb="149">
      <t>リヨウ</t>
    </rPh>
    <rPh sb="149" eb="151">
      <t>ゾウカ</t>
    </rPh>
    <rPh sb="158" eb="160">
      <t>セイド</t>
    </rPh>
    <rPh sb="160" eb="162">
      <t>ナイヨウ</t>
    </rPh>
    <rPh sb="163" eb="165">
      <t>ミナオ</t>
    </rPh>
    <rPh sb="167" eb="168">
      <t>オコナ</t>
    </rPh>
    <phoneticPr fontId="6"/>
  </si>
  <si>
    <t>○（独）高齢・障害・求職者雇用支援機構において、審査の効率化に向けた取組を行う。
○改正高年齢者雇用安定法（令和３年４月１日施行）への対応により支援ニーズが高まっていることから、令和３年度より「65歳超継続雇用促進コース」の支給額の見直しを行ったほか、他社による継続雇用制度の導入を行う送出し事業主が受入れ事業主の就業規則改正等に必要な経費を全て負担した場合、送出し事業主に対して要した経費の１／２を助成することとした（上限あり、５～15万円）。
さらに過去に当該コースを受給した事業主が、改正高年齢者雇用安定法の施行に伴い、70歳以上の雇用確保措置を導入した場合は、令和３年４月以降の助成額から既受給額を差し引いた額を助成することとした。
改正高年齢者雇用安定法の施行と併せ周知・広報が行われることにより、より一層の助成金の活用促進を図る。</t>
    <rPh sb="2" eb="3">
      <t>ドク</t>
    </rPh>
    <rPh sb="4" eb="6">
      <t>コウレイ</t>
    </rPh>
    <rPh sb="7" eb="9">
      <t>ショウガイ</t>
    </rPh>
    <rPh sb="10" eb="13">
      <t>キュウショクシャ</t>
    </rPh>
    <rPh sb="13" eb="15">
      <t>コヨウ</t>
    </rPh>
    <rPh sb="15" eb="17">
      <t>シエン</t>
    </rPh>
    <rPh sb="17" eb="19">
      <t>キコウ</t>
    </rPh>
    <rPh sb="24" eb="26">
      <t>シンサ</t>
    </rPh>
    <rPh sb="27" eb="30">
      <t>コウリツカ</t>
    </rPh>
    <rPh sb="31" eb="32">
      <t>ム</t>
    </rPh>
    <rPh sb="34" eb="36">
      <t>トリクミ</t>
    </rPh>
    <rPh sb="37" eb="38">
      <t>オコナ</t>
    </rPh>
    <rPh sb="42" eb="44">
      <t>カイセイ</t>
    </rPh>
    <rPh sb="44" eb="48">
      <t>コウネンレイシャ</t>
    </rPh>
    <rPh sb="48" eb="50">
      <t>コヨウ</t>
    </rPh>
    <rPh sb="50" eb="53">
      <t>アンテイホウ</t>
    </rPh>
    <rPh sb="54" eb="56">
      <t>レイワ</t>
    </rPh>
    <rPh sb="57" eb="58">
      <t>ネン</t>
    </rPh>
    <rPh sb="59" eb="60">
      <t>ガツ</t>
    </rPh>
    <rPh sb="61" eb="62">
      <t>ニチ</t>
    </rPh>
    <rPh sb="62" eb="64">
      <t>セコウ</t>
    </rPh>
    <rPh sb="67" eb="69">
      <t>タイオウ</t>
    </rPh>
    <rPh sb="72" eb="74">
      <t>シエン</t>
    </rPh>
    <rPh sb="78" eb="79">
      <t>タカ</t>
    </rPh>
    <rPh sb="89" eb="91">
      <t>レイワ</t>
    </rPh>
    <rPh sb="92" eb="94">
      <t>ネンド</t>
    </rPh>
    <rPh sb="99" eb="101">
      <t>サイチョウ</t>
    </rPh>
    <rPh sb="101" eb="103">
      <t>ケイゾク</t>
    </rPh>
    <rPh sb="103" eb="105">
      <t>コヨウ</t>
    </rPh>
    <rPh sb="105" eb="107">
      <t>ソクシン</t>
    </rPh>
    <rPh sb="112" eb="115">
      <t>シキュウガク</t>
    </rPh>
    <rPh sb="116" eb="118">
      <t>ミナオ</t>
    </rPh>
    <rPh sb="120" eb="121">
      <t>オコナ</t>
    </rPh>
    <rPh sb="126" eb="128">
      <t>タシャ</t>
    </rPh>
    <rPh sb="131" eb="133">
      <t>ケイゾク</t>
    </rPh>
    <rPh sb="133" eb="135">
      <t>コヨウ</t>
    </rPh>
    <rPh sb="135" eb="137">
      <t>セイド</t>
    </rPh>
    <rPh sb="138" eb="140">
      <t>ドウニュウ</t>
    </rPh>
    <rPh sb="141" eb="142">
      <t>オコナ</t>
    </rPh>
    <rPh sb="143" eb="144">
      <t>オク</t>
    </rPh>
    <rPh sb="144" eb="145">
      <t>ダ</t>
    </rPh>
    <rPh sb="146" eb="149">
      <t>ジギョウヌシ</t>
    </rPh>
    <rPh sb="165" eb="167">
      <t>ヒツヨウ</t>
    </rPh>
    <rPh sb="168" eb="170">
      <t>ケイヒ</t>
    </rPh>
    <rPh sb="171" eb="172">
      <t>スベ</t>
    </rPh>
    <rPh sb="173" eb="175">
      <t>フタン</t>
    </rPh>
    <rPh sb="177" eb="179">
      <t>バアイ</t>
    </rPh>
    <rPh sb="180" eb="181">
      <t>オク</t>
    </rPh>
    <rPh sb="181" eb="182">
      <t>ダ</t>
    </rPh>
    <rPh sb="210" eb="212">
      <t>ジョウゲン</t>
    </rPh>
    <rPh sb="219" eb="221">
      <t>マンエン</t>
    </rPh>
    <rPh sb="227" eb="229">
      <t>カコ</t>
    </rPh>
    <rPh sb="230" eb="232">
      <t>トウガイ</t>
    </rPh>
    <rPh sb="236" eb="238">
      <t>ジュキュウ</t>
    </rPh>
    <rPh sb="240" eb="243">
      <t>ジギョウヌシ</t>
    </rPh>
    <rPh sb="245" eb="247">
      <t>カイセイ</t>
    </rPh>
    <rPh sb="247" eb="251">
      <t>コウネンレイシャ</t>
    </rPh>
    <rPh sb="251" eb="253">
      <t>コヨウ</t>
    </rPh>
    <rPh sb="253" eb="256">
      <t>アンテイホウ</t>
    </rPh>
    <rPh sb="257" eb="259">
      <t>セコウ</t>
    </rPh>
    <rPh sb="260" eb="261">
      <t>トモナ</t>
    </rPh>
    <rPh sb="265" eb="266">
      <t>サイ</t>
    </rPh>
    <rPh sb="266" eb="268">
      <t>イジョウ</t>
    </rPh>
    <rPh sb="269" eb="271">
      <t>コヨウ</t>
    </rPh>
    <rPh sb="271" eb="273">
      <t>カクホ</t>
    </rPh>
    <rPh sb="273" eb="275">
      <t>ソチ</t>
    </rPh>
    <rPh sb="276" eb="278">
      <t>ドウニュウ</t>
    </rPh>
    <rPh sb="280" eb="282">
      <t>バアイ</t>
    </rPh>
    <rPh sb="284" eb="286">
      <t>レイワ</t>
    </rPh>
    <rPh sb="287" eb="288">
      <t>ネン</t>
    </rPh>
    <rPh sb="289" eb="290">
      <t>ガツ</t>
    </rPh>
    <rPh sb="290" eb="292">
      <t>イコウ</t>
    </rPh>
    <rPh sb="293" eb="296">
      <t>ジョセイガク</t>
    </rPh>
    <rPh sb="298" eb="299">
      <t>スデ</t>
    </rPh>
    <rPh sb="299" eb="302">
      <t>ジュキュウガク</t>
    </rPh>
    <rPh sb="303" eb="304">
      <t>サ</t>
    </rPh>
    <rPh sb="305" eb="306">
      <t>ヒ</t>
    </rPh>
    <rPh sb="308" eb="309">
      <t>ガク</t>
    </rPh>
    <rPh sb="310" eb="312">
      <t>ジョセイ</t>
    </rPh>
    <rPh sb="321" eb="323">
      <t>カイセイ</t>
    </rPh>
    <rPh sb="323" eb="325">
      <t>コウネン</t>
    </rPh>
    <rPh sb="325" eb="327">
      <t>レイシャ</t>
    </rPh>
    <rPh sb="327" eb="329">
      <t>コヨウ</t>
    </rPh>
    <rPh sb="329" eb="332">
      <t>アンテイホウ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</si>
</sst>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81644</xdr:colOff>
      <xdr:row>12</xdr:row>
      <xdr:rowOff>68036</xdr:rowOff>
    </xdr:from>
    <xdr:to>
      <xdr:col>48</xdr:col>
      <xdr:colOff>176893</xdr:colOff>
      <xdr:row>13</xdr:row>
      <xdr:rowOff>81643</xdr:rowOff>
    </xdr:to>
    <xdr:sp macro="" textlink="">
      <xdr:nvSpPr>
        <xdr:cNvPr id="2" name="テキスト ボックス 1"/>
        <xdr:cNvSpPr txBox="1"/>
      </xdr:nvSpPr>
      <xdr:spPr>
        <a:xfrm>
          <a:off x="9266465" y="5973536"/>
          <a:ext cx="707571"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23</xdr:col>
      <xdr:colOff>190500</xdr:colOff>
      <xdr:row>22</xdr:row>
      <xdr:rowOff>68036</xdr:rowOff>
    </xdr:from>
    <xdr:to>
      <xdr:col>27</xdr:col>
      <xdr:colOff>136071</xdr:colOff>
      <xdr:row>22</xdr:row>
      <xdr:rowOff>340178</xdr:rowOff>
    </xdr:to>
    <xdr:sp macro="" textlink="">
      <xdr:nvSpPr>
        <xdr:cNvPr id="3" name="テキスト ボックス 2"/>
        <xdr:cNvSpPr txBox="1"/>
      </xdr:nvSpPr>
      <xdr:spPr>
        <a:xfrm>
          <a:off x="4884964" y="8994322"/>
          <a:ext cx="762000" cy="272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27214</xdr:colOff>
      <xdr:row>22</xdr:row>
      <xdr:rowOff>190500</xdr:rowOff>
    </xdr:from>
    <xdr:to>
      <xdr:col>41</xdr:col>
      <xdr:colOff>176893</xdr:colOff>
      <xdr:row>23</xdr:row>
      <xdr:rowOff>0</xdr:rowOff>
    </xdr:to>
    <xdr:sp macro="" textlink="">
      <xdr:nvSpPr>
        <xdr:cNvPr id="5" name="テキスト ボックス 4"/>
        <xdr:cNvSpPr txBox="1"/>
      </xdr:nvSpPr>
      <xdr:spPr>
        <a:xfrm>
          <a:off x="7783285" y="9116786"/>
          <a:ext cx="762001"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54428</xdr:colOff>
      <xdr:row>100</xdr:row>
      <xdr:rowOff>136071</xdr:rowOff>
    </xdr:from>
    <xdr:to>
      <xdr:col>49</xdr:col>
      <xdr:colOff>312965</xdr:colOff>
      <xdr:row>101</xdr:row>
      <xdr:rowOff>136071</xdr:rowOff>
    </xdr:to>
    <xdr:sp macro="" textlink="">
      <xdr:nvSpPr>
        <xdr:cNvPr id="10" name="テキスト ボックス 9"/>
        <xdr:cNvSpPr txBox="1"/>
      </xdr:nvSpPr>
      <xdr:spPr>
        <a:xfrm>
          <a:off x="9647464" y="14872607"/>
          <a:ext cx="666751"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27215</xdr:colOff>
      <xdr:row>103</xdr:row>
      <xdr:rowOff>136070</xdr:rowOff>
    </xdr:from>
    <xdr:to>
      <xdr:col>49</xdr:col>
      <xdr:colOff>326571</xdr:colOff>
      <xdr:row>104</xdr:row>
      <xdr:rowOff>176893</xdr:rowOff>
    </xdr:to>
    <xdr:sp macro="" textlink="">
      <xdr:nvSpPr>
        <xdr:cNvPr id="11" name="テキスト ボックス 10"/>
        <xdr:cNvSpPr txBox="1"/>
      </xdr:nvSpPr>
      <xdr:spPr>
        <a:xfrm>
          <a:off x="9620251" y="15974784"/>
          <a:ext cx="707570" cy="340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54431</xdr:colOff>
      <xdr:row>106</xdr:row>
      <xdr:rowOff>149679</xdr:rowOff>
    </xdr:from>
    <xdr:to>
      <xdr:col>49</xdr:col>
      <xdr:colOff>340179</xdr:colOff>
      <xdr:row>107</xdr:row>
      <xdr:rowOff>163286</xdr:rowOff>
    </xdr:to>
    <xdr:sp macro="" textlink="">
      <xdr:nvSpPr>
        <xdr:cNvPr id="12" name="テキスト ボックス 11"/>
        <xdr:cNvSpPr txBox="1"/>
      </xdr:nvSpPr>
      <xdr:spPr>
        <a:xfrm>
          <a:off x="9647467" y="16981715"/>
          <a:ext cx="693962" cy="312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40822</xdr:colOff>
      <xdr:row>109</xdr:row>
      <xdr:rowOff>176893</xdr:rowOff>
    </xdr:from>
    <xdr:to>
      <xdr:col>49</xdr:col>
      <xdr:colOff>299359</xdr:colOff>
      <xdr:row>110</xdr:row>
      <xdr:rowOff>176893</xdr:rowOff>
    </xdr:to>
    <xdr:sp macro="" textlink="">
      <xdr:nvSpPr>
        <xdr:cNvPr id="14" name="テキスト ボックス 13"/>
        <xdr:cNvSpPr txBox="1"/>
      </xdr:nvSpPr>
      <xdr:spPr>
        <a:xfrm>
          <a:off x="9633858" y="17893393"/>
          <a:ext cx="666751"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19</xdr:col>
      <xdr:colOff>108856</xdr:colOff>
      <xdr:row>747</xdr:row>
      <xdr:rowOff>326571</xdr:rowOff>
    </xdr:from>
    <xdr:to>
      <xdr:col>37</xdr:col>
      <xdr:colOff>15384</xdr:colOff>
      <xdr:row>750</xdr:row>
      <xdr:rowOff>117316</xdr:rowOff>
    </xdr:to>
    <xdr:sp macro="" textlink="">
      <xdr:nvSpPr>
        <xdr:cNvPr id="16" name="正方形/長方形 15"/>
        <xdr:cNvSpPr/>
      </xdr:nvSpPr>
      <xdr:spPr>
        <a:xfrm>
          <a:off x="3986892" y="53081464"/>
          <a:ext cx="3580456" cy="8521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１，７４６百万円</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400">
            <a:solidFill>
              <a:sysClr val="windowText" lastClr="000000"/>
            </a:solidFill>
            <a:latin typeface="+mn-ea"/>
            <a:ea typeface="+mn-ea"/>
          </a:endParaRPr>
        </a:p>
      </xdr:txBody>
    </xdr:sp>
    <xdr:clientData/>
  </xdr:twoCellAnchor>
  <xdr:twoCellAnchor>
    <xdr:from>
      <xdr:col>20</xdr:col>
      <xdr:colOff>136072</xdr:colOff>
      <xdr:row>750</xdr:row>
      <xdr:rowOff>190500</xdr:rowOff>
    </xdr:from>
    <xdr:to>
      <xdr:col>35</xdr:col>
      <xdr:colOff>135079</xdr:colOff>
      <xdr:row>751</xdr:row>
      <xdr:rowOff>123177</xdr:rowOff>
    </xdr:to>
    <xdr:sp macro="" textlink="">
      <xdr:nvSpPr>
        <xdr:cNvPr id="17" name="正方形/長方形 16"/>
        <xdr:cNvSpPr/>
      </xdr:nvSpPr>
      <xdr:spPr>
        <a:xfrm>
          <a:off x="4218215" y="54006750"/>
          <a:ext cx="3060614" cy="28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a:t>
          </a:r>
        </a:p>
      </xdr:txBody>
    </xdr:sp>
    <xdr:clientData/>
  </xdr:twoCellAnchor>
  <xdr:twoCellAnchor>
    <xdr:from>
      <xdr:col>27</xdr:col>
      <xdr:colOff>176894</xdr:colOff>
      <xdr:row>751</xdr:row>
      <xdr:rowOff>258536</xdr:rowOff>
    </xdr:from>
    <xdr:to>
      <xdr:col>27</xdr:col>
      <xdr:colOff>176894</xdr:colOff>
      <xdr:row>755</xdr:row>
      <xdr:rowOff>87851</xdr:rowOff>
    </xdr:to>
    <xdr:cxnSp macro="">
      <xdr:nvCxnSpPr>
        <xdr:cNvPr id="18" name="直線矢印コネクタ 17"/>
        <xdr:cNvCxnSpPr/>
      </xdr:nvCxnSpPr>
      <xdr:spPr>
        <a:xfrm>
          <a:off x="5687787" y="54428572"/>
          <a:ext cx="0" cy="1244458"/>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755</xdr:row>
      <xdr:rowOff>204107</xdr:rowOff>
    </xdr:from>
    <xdr:to>
      <xdr:col>30</xdr:col>
      <xdr:colOff>34502</xdr:colOff>
      <xdr:row>756</xdr:row>
      <xdr:rowOff>99245</xdr:rowOff>
    </xdr:to>
    <xdr:sp macro="" textlink="">
      <xdr:nvSpPr>
        <xdr:cNvPr id="19" name="正方形/長方形 18"/>
        <xdr:cNvSpPr/>
      </xdr:nvSpPr>
      <xdr:spPr>
        <a:xfrm>
          <a:off x="5306786" y="55789286"/>
          <a:ext cx="850930" cy="2489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11</xdr:col>
      <xdr:colOff>149679</xdr:colOff>
      <xdr:row>756</xdr:row>
      <xdr:rowOff>136073</xdr:rowOff>
    </xdr:from>
    <xdr:to>
      <xdr:col>45</xdr:col>
      <xdr:colOff>163510</xdr:colOff>
      <xdr:row>758</xdr:row>
      <xdr:rowOff>270926</xdr:rowOff>
    </xdr:to>
    <xdr:sp macro="" textlink="">
      <xdr:nvSpPr>
        <xdr:cNvPr id="20" name="正方形/長方形 19"/>
        <xdr:cNvSpPr/>
      </xdr:nvSpPr>
      <xdr:spPr>
        <a:xfrm>
          <a:off x="2394858" y="56075037"/>
          <a:ext cx="6953473" cy="8424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１，７４６</a:t>
          </a:r>
          <a:r>
            <a:rPr kumimoji="1" lang="ja-JP" altLang="en-US" sz="1400">
              <a:solidFill>
                <a:sysClr val="windowText" lastClr="000000"/>
              </a:solidFill>
              <a:latin typeface="+mn-ea"/>
              <a:ea typeface="+mn-ea"/>
            </a:rPr>
            <a:t>百万円</a:t>
          </a:r>
        </a:p>
      </xdr:txBody>
    </xdr:sp>
    <xdr:clientData/>
  </xdr:twoCellAnchor>
  <xdr:twoCellAnchor>
    <xdr:from>
      <xdr:col>18</xdr:col>
      <xdr:colOff>136070</xdr:colOff>
      <xdr:row>759</xdr:row>
      <xdr:rowOff>1</xdr:rowOff>
    </xdr:from>
    <xdr:to>
      <xdr:col>37</xdr:col>
      <xdr:colOff>77252</xdr:colOff>
      <xdr:row>759</xdr:row>
      <xdr:rowOff>295427</xdr:rowOff>
    </xdr:to>
    <xdr:sp macro="" textlink="">
      <xdr:nvSpPr>
        <xdr:cNvPr id="21" name="正方形/長方形 20"/>
        <xdr:cNvSpPr/>
      </xdr:nvSpPr>
      <xdr:spPr>
        <a:xfrm>
          <a:off x="3809999" y="57000322"/>
          <a:ext cx="3819217" cy="295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歳超雇用推進助成金の支給）</a:t>
          </a:r>
        </a:p>
      </xdr:txBody>
    </xdr:sp>
    <xdr:clientData/>
  </xdr:twoCellAnchor>
  <xdr:twoCellAnchor>
    <xdr:from>
      <xdr:col>18</xdr:col>
      <xdr:colOff>136070</xdr:colOff>
      <xdr:row>764</xdr:row>
      <xdr:rowOff>108857</xdr:rowOff>
    </xdr:from>
    <xdr:to>
      <xdr:col>36</xdr:col>
      <xdr:colOff>42598</xdr:colOff>
      <xdr:row>766</xdr:row>
      <xdr:rowOff>28218</xdr:rowOff>
    </xdr:to>
    <xdr:sp macro="" textlink="">
      <xdr:nvSpPr>
        <xdr:cNvPr id="22" name="正方形/長方形 21"/>
        <xdr:cNvSpPr/>
      </xdr:nvSpPr>
      <xdr:spPr>
        <a:xfrm>
          <a:off x="3809999" y="58878107"/>
          <a:ext cx="3580456" cy="125286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１，７９４件</a:t>
          </a:r>
          <a:endParaRPr kumimoji="1" lang="en-US" altLang="ja-JP" sz="1400">
            <a:solidFill>
              <a:sysClr val="windowText" lastClr="000000"/>
            </a:solidFill>
            <a:latin typeface="+mn-ea"/>
            <a:ea typeface="+mn-ea"/>
          </a:endParaRPr>
        </a:p>
        <a:p>
          <a:pPr algn="ctr">
            <a:lnSpc>
              <a:spcPts val="17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１，７４６</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27</xdr:col>
      <xdr:colOff>163286</xdr:colOff>
      <xdr:row>760</xdr:row>
      <xdr:rowOff>122465</xdr:rowOff>
    </xdr:from>
    <xdr:to>
      <xdr:col>27</xdr:col>
      <xdr:colOff>167527</xdr:colOff>
      <xdr:row>763</xdr:row>
      <xdr:rowOff>350390</xdr:rowOff>
    </xdr:to>
    <xdr:cxnSp macro="">
      <xdr:nvCxnSpPr>
        <xdr:cNvPr id="24" name="直線矢印コネクタ 23"/>
        <xdr:cNvCxnSpPr/>
      </xdr:nvCxnSpPr>
      <xdr:spPr>
        <a:xfrm flipH="1">
          <a:off x="5674179" y="57476572"/>
          <a:ext cx="4241" cy="128928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766</xdr:row>
      <xdr:rowOff>81643</xdr:rowOff>
    </xdr:from>
    <xdr:to>
      <xdr:col>38</xdr:col>
      <xdr:colOff>59188</xdr:colOff>
      <xdr:row>766</xdr:row>
      <xdr:rowOff>381000</xdr:rowOff>
    </xdr:to>
    <xdr:sp macro="" textlink="">
      <xdr:nvSpPr>
        <xdr:cNvPr id="25" name="テキスト ボックス 24"/>
        <xdr:cNvSpPr txBox="1"/>
      </xdr:nvSpPr>
      <xdr:spPr>
        <a:xfrm>
          <a:off x="3673928" y="60184393"/>
          <a:ext cx="4141331" cy="299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（労働協約又は就業規則の改正等に充当）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322</v>
      </c>
      <c r="AJ2" s="929" t="s">
        <v>627</v>
      </c>
      <c r="AK2" s="929"/>
      <c r="AL2" s="929"/>
      <c r="AM2" s="929"/>
      <c r="AN2" s="83" t="s">
        <v>322</v>
      </c>
      <c r="AO2" s="929">
        <v>20</v>
      </c>
      <c r="AP2" s="929"/>
      <c r="AQ2" s="929"/>
      <c r="AR2" s="84" t="s">
        <v>626</v>
      </c>
      <c r="AS2" s="935">
        <v>664</v>
      </c>
      <c r="AT2" s="935"/>
      <c r="AU2" s="935"/>
      <c r="AV2" s="83" t="str">
        <f>IF(AW2="","","-")</f>
        <v/>
      </c>
      <c r="AW2" s="893"/>
      <c r="AX2" s="893"/>
    </row>
    <row r="3" spans="1:50" ht="21" customHeight="1" thickBot="1" x14ac:dyDescent="0.2">
      <c r="A3" s="849" t="s">
        <v>619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631</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628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422</v>
      </c>
      <c r="H5" s="822"/>
      <c r="I5" s="822"/>
      <c r="J5" s="822"/>
      <c r="K5" s="822"/>
      <c r="L5" s="822"/>
      <c r="M5" s="823" t="s">
        <v>65</v>
      </c>
      <c r="N5" s="824"/>
      <c r="O5" s="824"/>
      <c r="P5" s="824"/>
      <c r="Q5" s="824"/>
      <c r="R5" s="825"/>
      <c r="S5" s="826" t="s">
        <v>69</v>
      </c>
      <c r="T5" s="822"/>
      <c r="U5" s="822"/>
      <c r="V5" s="822"/>
      <c r="W5" s="822"/>
      <c r="X5" s="827"/>
      <c r="Y5" s="683" t="s">
        <v>3</v>
      </c>
      <c r="Z5" s="528"/>
      <c r="AA5" s="528"/>
      <c r="AB5" s="528"/>
      <c r="AC5" s="528"/>
      <c r="AD5" s="529"/>
      <c r="AE5" s="684" t="s">
        <v>630</v>
      </c>
      <c r="AF5" s="684"/>
      <c r="AG5" s="684"/>
      <c r="AH5" s="684"/>
      <c r="AI5" s="684"/>
      <c r="AJ5" s="684"/>
      <c r="AK5" s="684"/>
      <c r="AL5" s="684"/>
      <c r="AM5" s="684"/>
      <c r="AN5" s="684"/>
      <c r="AO5" s="684"/>
      <c r="AP5" s="685"/>
      <c r="AQ5" s="686" t="s">
        <v>632</v>
      </c>
      <c r="AR5" s="687"/>
      <c r="AS5" s="687"/>
      <c r="AT5" s="687"/>
      <c r="AU5" s="687"/>
      <c r="AV5" s="687"/>
      <c r="AW5" s="687"/>
      <c r="AX5" s="688"/>
    </row>
    <row r="6" spans="1:50" ht="39" customHeight="1" x14ac:dyDescent="0.15">
      <c r="A6" s="691" t="s">
        <v>4</v>
      </c>
      <c r="B6" s="692"/>
      <c r="C6" s="692"/>
      <c r="D6" s="692"/>
      <c r="E6" s="692"/>
      <c r="F6" s="692"/>
      <c r="G6" s="375" t="str">
        <f>入力規則等!F39</f>
        <v>労働保険特別会計雇用勘定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57.75" customHeight="1" x14ac:dyDescent="0.15">
      <c r="A7" s="480" t="s">
        <v>22</v>
      </c>
      <c r="B7" s="481"/>
      <c r="C7" s="481"/>
      <c r="D7" s="481"/>
      <c r="E7" s="481"/>
      <c r="F7" s="482"/>
      <c r="G7" s="483" t="s">
        <v>633</v>
      </c>
      <c r="H7" s="484"/>
      <c r="I7" s="484"/>
      <c r="J7" s="484"/>
      <c r="K7" s="484"/>
      <c r="L7" s="484"/>
      <c r="M7" s="484"/>
      <c r="N7" s="484"/>
      <c r="O7" s="484"/>
      <c r="P7" s="484"/>
      <c r="Q7" s="484"/>
      <c r="R7" s="484"/>
      <c r="S7" s="484"/>
      <c r="T7" s="484"/>
      <c r="U7" s="484"/>
      <c r="V7" s="484"/>
      <c r="W7" s="484"/>
      <c r="X7" s="485"/>
      <c r="Y7" s="905" t="s">
        <v>305</v>
      </c>
      <c r="Z7" s="425"/>
      <c r="AA7" s="425"/>
      <c r="AB7" s="425"/>
      <c r="AC7" s="425"/>
      <c r="AD7" s="906"/>
      <c r="AE7" s="894" t="s">
        <v>634</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0" t="s">
        <v>208</v>
      </c>
      <c r="B8" s="481"/>
      <c r="C8" s="481"/>
      <c r="D8" s="481"/>
      <c r="E8" s="481"/>
      <c r="F8" s="482"/>
      <c r="G8" s="930" t="str">
        <f>入力規則等!A27</f>
        <v>高齢社会対策</v>
      </c>
      <c r="H8" s="705"/>
      <c r="I8" s="705"/>
      <c r="J8" s="705"/>
      <c r="K8" s="705"/>
      <c r="L8" s="705"/>
      <c r="M8" s="705"/>
      <c r="N8" s="705"/>
      <c r="O8" s="705"/>
      <c r="P8" s="705"/>
      <c r="Q8" s="705"/>
      <c r="R8" s="705"/>
      <c r="S8" s="705"/>
      <c r="T8" s="705"/>
      <c r="U8" s="705"/>
      <c r="V8" s="705"/>
      <c r="W8" s="705"/>
      <c r="X8" s="931"/>
      <c r="Y8" s="828" t="s">
        <v>209</v>
      </c>
      <c r="Z8" s="829"/>
      <c r="AA8" s="829"/>
      <c r="AB8" s="829"/>
      <c r="AC8" s="829"/>
      <c r="AD8" s="830"/>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636</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674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9" t="s">
        <v>24</v>
      </c>
      <c r="B12" s="950"/>
      <c r="C12" s="950"/>
      <c r="D12" s="950"/>
      <c r="E12" s="950"/>
      <c r="F12" s="951"/>
      <c r="G12" s="745"/>
      <c r="H12" s="746"/>
      <c r="I12" s="746"/>
      <c r="J12" s="746"/>
      <c r="K12" s="746"/>
      <c r="L12" s="746"/>
      <c r="M12" s="746"/>
      <c r="N12" s="746"/>
      <c r="O12" s="746"/>
      <c r="P12" s="432" t="s">
        <v>306</v>
      </c>
      <c r="Q12" s="427"/>
      <c r="R12" s="427"/>
      <c r="S12" s="427"/>
      <c r="T12" s="427"/>
      <c r="U12" s="427"/>
      <c r="V12" s="428"/>
      <c r="W12" s="432" t="s">
        <v>328</v>
      </c>
      <c r="X12" s="427"/>
      <c r="Y12" s="427"/>
      <c r="Z12" s="427"/>
      <c r="AA12" s="427"/>
      <c r="AB12" s="427"/>
      <c r="AC12" s="428"/>
      <c r="AD12" s="432" t="s">
        <v>616</v>
      </c>
      <c r="AE12" s="427"/>
      <c r="AF12" s="427"/>
      <c r="AG12" s="427"/>
      <c r="AH12" s="427"/>
      <c r="AI12" s="427"/>
      <c r="AJ12" s="428"/>
      <c r="AK12" s="432" t="s">
        <v>620</v>
      </c>
      <c r="AL12" s="427"/>
      <c r="AM12" s="427"/>
      <c r="AN12" s="427"/>
      <c r="AO12" s="427"/>
      <c r="AP12" s="427"/>
      <c r="AQ12" s="428"/>
      <c r="AR12" s="432" t="s">
        <v>621</v>
      </c>
      <c r="AS12" s="427"/>
      <c r="AT12" s="427"/>
      <c r="AU12" s="427"/>
      <c r="AV12" s="427"/>
      <c r="AW12" s="427"/>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4368</v>
      </c>
      <c r="Q13" s="643"/>
      <c r="R13" s="643"/>
      <c r="S13" s="643"/>
      <c r="T13" s="643"/>
      <c r="U13" s="643"/>
      <c r="V13" s="644"/>
      <c r="W13" s="642">
        <v>3958</v>
      </c>
      <c r="X13" s="643"/>
      <c r="Y13" s="643"/>
      <c r="Z13" s="643"/>
      <c r="AA13" s="643"/>
      <c r="AB13" s="643"/>
      <c r="AC13" s="644"/>
      <c r="AD13" s="642">
        <v>3997</v>
      </c>
      <c r="AE13" s="643"/>
      <c r="AF13" s="643"/>
      <c r="AG13" s="643"/>
      <c r="AH13" s="643"/>
      <c r="AI13" s="643"/>
      <c r="AJ13" s="644"/>
      <c r="AK13" s="642">
        <v>4395</v>
      </c>
      <c r="AL13" s="643"/>
      <c r="AM13" s="643"/>
      <c r="AN13" s="643"/>
      <c r="AO13" s="643"/>
      <c r="AP13" s="643"/>
      <c r="AQ13" s="644"/>
      <c r="AR13" s="902"/>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t="s">
        <v>638</v>
      </c>
      <c r="Q14" s="643"/>
      <c r="R14" s="643"/>
      <c r="S14" s="643"/>
      <c r="T14" s="643"/>
      <c r="U14" s="643"/>
      <c r="V14" s="644"/>
      <c r="W14" s="642" t="s">
        <v>638</v>
      </c>
      <c r="X14" s="643"/>
      <c r="Y14" s="643"/>
      <c r="Z14" s="643"/>
      <c r="AA14" s="643"/>
      <c r="AB14" s="643"/>
      <c r="AC14" s="644"/>
      <c r="AD14" s="642" t="s">
        <v>638</v>
      </c>
      <c r="AE14" s="643"/>
      <c r="AF14" s="643"/>
      <c r="AG14" s="643"/>
      <c r="AH14" s="643"/>
      <c r="AI14" s="643"/>
      <c r="AJ14" s="644"/>
      <c r="AK14" s="642" t="s">
        <v>638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638</v>
      </c>
      <c r="Q15" s="643"/>
      <c r="R15" s="643"/>
      <c r="S15" s="643"/>
      <c r="T15" s="643"/>
      <c r="U15" s="643"/>
      <c r="V15" s="644"/>
      <c r="W15" s="642" t="s">
        <v>638</v>
      </c>
      <c r="X15" s="643"/>
      <c r="Y15" s="643"/>
      <c r="Z15" s="643"/>
      <c r="AA15" s="643"/>
      <c r="AB15" s="643"/>
      <c r="AC15" s="644"/>
      <c r="AD15" s="642" t="s">
        <v>638</v>
      </c>
      <c r="AE15" s="643"/>
      <c r="AF15" s="643"/>
      <c r="AG15" s="643"/>
      <c r="AH15" s="643"/>
      <c r="AI15" s="643"/>
      <c r="AJ15" s="644"/>
      <c r="AK15" s="642" t="s">
        <v>638</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638</v>
      </c>
      <c r="Q16" s="643"/>
      <c r="R16" s="643"/>
      <c r="S16" s="643"/>
      <c r="T16" s="643"/>
      <c r="U16" s="643"/>
      <c r="V16" s="644"/>
      <c r="W16" s="642" t="s">
        <v>638</v>
      </c>
      <c r="X16" s="643"/>
      <c r="Y16" s="643"/>
      <c r="Z16" s="643"/>
      <c r="AA16" s="643"/>
      <c r="AB16" s="643"/>
      <c r="AC16" s="644"/>
      <c r="AD16" s="642" t="s">
        <v>638</v>
      </c>
      <c r="AE16" s="643"/>
      <c r="AF16" s="643"/>
      <c r="AG16" s="643"/>
      <c r="AH16" s="643"/>
      <c r="AI16" s="643"/>
      <c r="AJ16" s="644"/>
      <c r="AK16" s="642" t="s">
        <v>638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638</v>
      </c>
      <c r="Q17" s="643"/>
      <c r="R17" s="643"/>
      <c r="S17" s="643"/>
      <c r="T17" s="643"/>
      <c r="U17" s="643"/>
      <c r="V17" s="644"/>
      <c r="W17" s="642" t="s">
        <v>638</v>
      </c>
      <c r="X17" s="643"/>
      <c r="Y17" s="643"/>
      <c r="Z17" s="643"/>
      <c r="AA17" s="643"/>
      <c r="AB17" s="643"/>
      <c r="AC17" s="644"/>
      <c r="AD17" s="642" t="s">
        <v>638</v>
      </c>
      <c r="AE17" s="643"/>
      <c r="AF17" s="643"/>
      <c r="AG17" s="643"/>
      <c r="AH17" s="643"/>
      <c r="AI17" s="643"/>
      <c r="AJ17" s="644"/>
      <c r="AK17" s="642" t="s">
        <v>638</v>
      </c>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4368</v>
      </c>
      <c r="Q18" s="861"/>
      <c r="R18" s="861"/>
      <c r="S18" s="861"/>
      <c r="T18" s="861"/>
      <c r="U18" s="861"/>
      <c r="V18" s="862"/>
      <c r="W18" s="860">
        <f>SUM(W13:AC17)</f>
        <v>3958</v>
      </c>
      <c r="X18" s="861"/>
      <c r="Y18" s="861"/>
      <c r="Z18" s="861"/>
      <c r="AA18" s="861"/>
      <c r="AB18" s="861"/>
      <c r="AC18" s="862"/>
      <c r="AD18" s="860">
        <f>SUM(AD13:AJ17)</f>
        <v>3997</v>
      </c>
      <c r="AE18" s="861"/>
      <c r="AF18" s="861"/>
      <c r="AG18" s="861"/>
      <c r="AH18" s="861"/>
      <c r="AI18" s="861"/>
      <c r="AJ18" s="862"/>
      <c r="AK18" s="860">
        <f>SUM(AK13:AQ17)</f>
        <v>4395</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2823</v>
      </c>
      <c r="Q19" s="643"/>
      <c r="R19" s="643"/>
      <c r="S19" s="643"/>
      <c r="T19" s="643"/>
      <c r="U19" s="643"/>
      <c r="V19" s="644"/>
      <c r="W19" s="642">
        <v>1879</v>
      </c>
      <c r="X19" s="643"/>
      <c r="Y19" s="643"/>
      <c r="Z19" s="643"/>
      <c r="AA19" s="643"/>
      <c r="AB19" s="643"/>
      <c r="AC19" s="644"/>
      <c r="AD19" s="642">
        <v>1746</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8" t="s">
        <v>10</v>
      </c>
      <c r="H20" s="859"/>
      <c r="I20" s="859"/>
      <c r="J20" s="859"/>
      <c r="K20" s="859"/>
      <c r="L20" s="859"/>
      <c r="M20" s="859"/>
      <c r="N20" s="859"/>
      <c r="O20" s="859"/>
      <c r="P20" s="301">
        <f>IF(P18=0, "-", SUM(P19)/P18)</f>
        <v>0.64629120879120883</v>
      </c>
      <c r="Q20" s="301"/>
      <c r="R20" s="301"/>
      <c r="S20" s="301"/>
      <c r="T20" s="301"/>
      <c r="U20" s="301"/>
      <c r="V20" s="301"/>
      <c r="W20" s="301">
        <f t="shared" ref="W20" si="0">IF(W18=0, "-", SUM(W19)/W18)</f>
        <v>0.47473471450227389</v>
      </c>
      <c r="X20" s="301"/>
      <c r="Y20" s="301"/>
      <c r="Z20" s="301"/>
      <c r="AA20" s="301"/>
      <c r="AB20" s="301"/>
      <c r="AC20" s="301"/>
      <c r="AD20" s="301">
        <f t="shared" ref="AD20" si="1">IF(AD18=0, "-", SUM(AD19)/AD18)</f>
        <v>0.43682762071553666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52"/>
      <c r="G21" s="299" t="s">
        <v>274</v>
      </c>
      <c r="H21" s="300"/>
      <c r="I21" s="300"/>
      <c r="J21" s="300"/>
      <c r="K21" s="300"/>
      <c r="L21" s="300"/>
      <c r="M21" s="300"/>
      <c r="N21" s="300"/>
      <c r="O21" s="300"/>
      <c r="P21" s="301">
        <f>IF(P19=0, "-", SUM(P19)/SUM(P13,P14))</f>
        <v>0.64629120879120883</v>
      </c>
      <c r="Q21" s="301"/>
      <c r="R21" s="301"/>
      <c r="S21" s="301"/>
      <c r="T21" s="301"/>
      <c r="U21" s="301"/>
      <c r="V21" s="301"/>
      <c r="W21" s="301">
        <f t="shared" ref="W21" si="2">IF(W19=0, "-", SUM(W19)/SUM(W13,W14))</f>
        <v>0.47473471450227389</v>
      </c>
      <c r="X21" s="301"/>
      <c r="Y21" s="301"/>
      <c r="Z21" s="301"/>
      <c r="AA21" s="301"/>
      <c r="AB21" s="301"/>
      <c r="AC21" s="301"/>
      <c r="AD21" s="301">
        <f t="shared" ref="AD21" si="3">IF(AD19=0, "-", SUM(AD19)/SUM(AD13,AD14))</f>
        <v>0.43682762071553666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624</v>
      </c>
      <c r="B22" s="959"/>
      <c r="C22" s="959"/>
      <c r="D22" s="959"/>
      <c r="E22" s="959"/>
      <c r="F22" s="960"/>
      <c r="G22" s="954" t="s">
        <v>254</v>
      </c>
      <c r="H22" s="207"/>
      <c r="I22" s="207"/>
      <c r="J22" s="207"/>
      <c r="K22" s="207"/>
      <c r="L22" s="207"/>
      <c r="M22" s="207"/>
      <c r="N22" s="207"/>
      <c r="O22" s="208"/>
      <c r="P22" s="916" t="s">
        <v>622</v>
      </c>
      <c r="Q22" s="207"/>
      <c r="R22" s="207"/>
      <c r="S22" s="207"/>
      <c r="T22" s="207"/>
      <c r="U22" s="207"/>
      <c r="V22" s="208"/>
      <c r="W22" s="916" t="s">
        <v>623</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38.25" customHeight="1" x14ac:dyDescent="0.15">
      <c r="A23" s="961"/>
      <c r="B23" s="962"/>
      <c r="C23" s="962"/>
      <c r="D23" s="962"/>
      <c r="E23" s="962"/>
      <c r="F23" s="963"/>
      <c r="G23" s="955" t="s">
        <v>639</v>
      </c>
      <c r="H23" s="956"/>
      <c r="I23" s="956"/>
      <c r="J23" s="956"/>
      <c r="K23" s="956"/>
      <c r="L23" s="956"/>
      <c r="M23" s="956"/>
      <c r="N23" s="956"/>
      <c r="O23" s="957"/>
      <c r="P23" s="917">
        <v>4395</v>
      </c>
      <c r="Q23" s="918"/>
      <c r="R23" s="918"/>
      <c r="S23" s="918"/>
      <c r="T23" s="918"/>
      <c r="U23" s="918"/>
      <c r="V23" s="919"/>
      <c r="W23" s="902"/>
      <c r="X23" s="903"/>
      <c r="Y23" s="903"/>
      <c r="Z23" s="903"/>
      <c r="AA23" s="903"/>
      <c r="AB23" s="903"/>
      <c r="AC23" s="943"/>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0"/>
      <c r="H24" s="921"/>
      <c r="I24" s="921"/>
      <c r="J24" s="921"/>
      <c r="K24" s="921"/>
      <c r="L24" s="921"/>
      <c r="M24" s="921"/>
      <c r="N24" s="921"/>
      <c r="O24" s="922"/>
      <c r="P24" s="642">
        <f>AK8</f>
        <v>0</v>
      </c>
      <c r="Q24" s="643"/>
      <c r="R24" s="643"/>
      <c r="S24" s="643"/>
      <c r="T24" s="643"/>
      <c r="U24" s="643"/>
      <c r="V24" s="644"/>
      <c r="W24" s="642"/>
      <c r="X24" s="643"/>
      <c r="Y24" s="643"/>
      <c r="Z24" s="643"/>
      <c r="AA24" s="643"/>
      <c r="AB24" s="643"/>
      <c r="AC24" s="644"/>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0"/>
      <c r="H25" s="921"/>
      <c r="I25" s="921"/>
      <c r="J25" s="921"/>
      <c r="K25" s="921"/>
      <c r="L25" s="921"/>
      <c r="M25" s="921"/>
      <c r="N25" s="921"/>
      <c r="O25" s="922"/>
      <c r="P25" s="642"/>
      <c r="Q25" s="643"/>
      <c r="R25" s="643"/>
      <c r="S25" s="643"/>
      <c r="T25" s="643"/>
      <c r="U25" s="643"/>
      <c r="V25" s="644"/>
      <c r="W25" s="642"/>
      <c r="X25" s="643"/>
      <c r="Y25" s="643"/>
      <c r="Z25" s="643"/>
      <c r="AA25" s="643"/>
      <c r="AB25" s="643"/>
      <c r="AC25" s="644"/>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0"/>
      <c r="H26" s="921"/>
      <c r="I26" s="921"/>
      <c r="J26" s="921"/>
      <c r="K26" s="921"/>
      <c r="L26" s="921"/>
      <c r="M26" s="921"/>
      <c r="N26" s="921"/>
      <c r="O26" s="922"/>
      <c r="P26" s="642"/>
      <c r="Q26" s="643"/>
      <c r="R26" s="643"/>
      <c r="S26" s="643"/>
      <c r="T26" s="643"/>
      <c r="U26" s="643"/>
      <c r="V26" s="644"/>
      <c r="W26" s="642"/>
      <c r="X26" s="643"/>
      <c r="Y26" s="643"/>
      <c r="Z26" s="643"/>
      <c r="AA26" s="643"/>
      <c r="AB26" s="643"/>
      <c r="AC26" s="644"/>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0"/>
      <c r="H27" s="921"/>
      <c r="I27" s="921"/>
      <c r="J27" s="921"/>
      <c r="K27" s="921"/>
      <c r="L27" s="921"/>
      <c r="M27" s="921"/>
      <c r="N27" s="921"/>
      <c r="O27" s="922"/>
      <c r="P27" s="642"/>
      <c r="Q27" s="643"/>
      <c r="R27" s="643"/>
      <c r="S27" s="643"/>
      <c r="T27" s="643"/>
      <c r="U27" s="643"/>
      <c r="V27" s="644"/>
      <c r="W27" s="642"/>
      <c r="X27" s="643"/>
      <c r="Y27" s="643"/>
      <c r="Z27" s="643"/>
      <c r="AA27" s="643"/>
      <c r="AB27" s="643"/>
      <c r="AC27" s="644"/>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3" t="s">
        <v>258</v>
      </c>
      <c r="H28" s="924"/>
      <c r="I28" s="924"/>
      <c r="J28" s="924"/>
      <c r="K28" s="924"/>
      <c r="L28" s="924"/>
      <c r="M28" s="924"/>
      <c r="N28" s="924"/>
      <c r="O28" s="925"/>
      <c r="P28" s="860">
        <f>P29-SUM(P23:P27)</f>
        <v>0</v>
      </c>
      <c r="Q28" s="861"/>
      <c r="R28" s="861"/>
      <c r="S28" s="861"/>
      <c r="T28" s="861"/>
      <c r="U28" s="861"/>
      <c r="V28" s="862"/>
      <c r="W28" s="860">
        <f>W29-SUM(W23:W27)</f>
        <v>0</v>
      </c>
      <c r="X28" s="861"/>
      <c r="Y28" s="861"/>
      <c r="Z28" s="861"/>
      <c r="AA28" s="861"/>
      <c r="AB28" s="861"/>
      <c r="AC28" s="86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6" t="s">
        <v>255</v>
      </c>
      <c r="H29" s="927"/>
      <c r="I29" s="927"/>
      <c r="J29" s="927"/>
      <c r="K29" s="927"/>
      <c r="L29" s="927"/>
      <c r="M29" s="927"/>
      <c r="N29" s="927"/>
      <c r="O29" s="928"/>
      <c r="P29" s="642">
        <f>AK13</f>
        <v>4395</v>
      </c>
      <c r="Q29" s="643"/>
      <c r="R29" s="643"/>
      <c r="S29" s="643"/>
      <c r="T29" s="643"/>
      <c r="U29" s="643"/>
      <c r="V29" s="644"/>
      <c r="W29" s="936">
        <f>AR13</f>
        <v>0</v>
      </c>
      <c r="X29" s="937"/>
      <c r="Y29" s="937"/>
      <c r="Z29" s="937"/>
      <c r="AA29" s="937"/>
      <c r="AB29" s="937"/>
      <c r="AC29" s="938"/>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306</v>
      </c>
      <c r="AF30" s="841"/>
      <c r="AG30" s="841"/>
      <c r="AH30" s="842"/>
      <c r="AI30" s="897" t="s">
        <v>328</v>
      </c>
      <c r="AJ30" s="897"/>
      <c r="AK30" s="897"/>
      <c r="AL30" s="840"/>
      <c r="AM30" s="897" t="s">
        <v>425</v>
      </c>
      <c r="AN30" s="897"/>
      <c r="AO30" s="897"/>
      <c r="AP30" s="840"/>
      <c r="AQ30" s="752" t="s">
        <v>184</v>
      </c>
      <c r="AR30" s="753"/>
      <c r="AS30" s="753"/>
      <c r="AT30" s="754"/>
      <c r="AU30" s="759" t="s">
        <v>133</v>
      </c>
      <c r="AV30" s="759"/>
      <c r="AW30" s="759"/>
      <c r="AX30" s="899"/>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8"/>
      <c r="AJ31" s="898"/>
      <c r="AK31" s="898"/>
      <c r="AL31" s="393"/>
      <c r="AM31" s="898"/>
      <c r="AN31" s="898"/>
      <c r="AO31" s="898"/>
      <c r="AP31" s="393"/>
      <c r="AQ31" s="235" t="s">
        <v>638</v>
      </c>
      <c r="AR31" s="186"/>
      <c r="AS31" s="121" t="s">
        <v>185</v>
      </c>
      <c r="AT31" s="122"/>
      <c r="AU31" s="185">
        <v>30</v>
      </c>
      <c r="AV31" s="185"/>
      <c r="AW31" s="378" t="s">
        <v>175</v>
      </c>
      <c r="AX31" s="379"/>
    </row>
    <row r="32" spans="1:50" ht="33" customHeight="1" x14ac:dyDescent="0.15">
      <c r="A32" s="383"/>
      <c r="B32" s="381"/>
      <c r="C32" s="381"/>
      <c r="D32" s="381"/>
      <c r="E32" s="381"/>
      <c r="F32" s="382"/>
      <c r="G32" s="550" t="s">
        <v>640</v>
      </c>
      <c r="H32" s="551"/>
      <c r="I32" s="551"/>
      <c r="J32" s="551"/>
      <c r="K32" s="551"/>
      <c r="L32" s="551"/>
      <c r="M32" s="551"/>
      <c r="N32" s="551"/>
      <c r="O32" s="552"/>
      <c r="P32" s="93" t="s">
        <v>641</v>
      </c>
      <c r="Q32" s="93"/>
      <c r="R32" s="93"/>
      <c r="S32" s="93"/>
      <c r="T32" s="93"/>
      <c r="U32" s="93"/>
      <c r="V32" s="93"/>
      <c r="W32" s="93"/>
      <c r="X32" s="94"/>
      <c r="Y32" s="456" t="s">
        <v>12</v>
      </c>
      <c r="Z32" s="516"/>
      <c r="AA32" s="517"/>
      <c r="AB32" s="446" t="s">
        <v>287</v>
      </c>
      <c r="AC32" s="446"/>
      <c r="AD32" s="446"/>
      <c r="AE32" s="203">
        <v>74.3</v>
      </c>
      <c r="AF32" s="204"/>
      <c r="AG32" s="204"/>
      <c r="AH32" s="204"/>
      <c r="AI32" s="203" t="s">
        <v>638</v>
      </c>
      <c r="AJ32" s="204"/>
      <c r="AK32" s="204"/>
      <c r="AL32" s="204"/>
      <c r="AM32" s="203" t="s">
        <v>638</v>
      </c>
      <c r="AN32" s="204"/>
      <c r="AO32" s="204"/>
      <c r="AP32" s="204"/>
      <c r="AQ32" s="321" t="s">
        <v>638</v>
      </c>
      <c r="AR32" s="193"/>
      <c r="AS32" s="193"/>
      <c r="AT32" s="322"/>
      <c r="AU32" s="204" t="s">
        <v>638</v>
      </c>
      <c r="AV32" s="204"/>
      <c r="AW32" s="204"/>
      <c r="AX32" s="206"/>
    </row>
    <row r="33" spans="1:51" ht="33" customHeight="1" x14ac:dyDescent="0.15">
      <c r="A33" s="384"/>
      <c r="B33" s="385"/>
      <c r="C33" s="385"/>
      <c r="D33" s="385"/>
      <c r="E33" s="385"/>
      <c r="F33" s="386"/>
      <c r="G33" s="553"/>
      <c r="H33" s="554"/>
      <c r="I33" s="554"/>
      <c r="J33" s="554"/>
      <c r="K33" s="554"/>
      <c r="L33" s="554"/>
      <c r="M33" s="554"/>
      <c r="N33" s="554"/>
      <c r="O33" s="555"/>
      <c r="P33" s="96"/>
      <c r="Q33" s="96"/>
      <c r="R33" s="96"/>
      <c r="S33" s="96"/>
      <c r="T33" s="96"/>
      <c r="U33" s="96"/>
      <c r="V33" s="96"/>
      <c r="W33" s="96"/>
      <c r="X33" s="97"/>
      <c r="Y33" s="432" t="s">
        <v>53</v>
      </c>
      <c r="Z33" s="427"/>
      <c r="AA33" s="428"/>
      <c r="AB33" s="508" t="s">
        <v>287</v>
      </c>
      <c r="AC33" s="508"/>
      <c r="AD33" s="508"/>
      <c r="AE33" s="203">
        <v>86</v>
      </c>
      <c r="AF33" s="204"/>
      <c r="AG33" s="204"/>
      <c r="AH33" s="204"/>
      <c r="AI33" s="203" t="s">
        <v>638</v>
      </c>
      <c r="AJ33" s="204"/>
      <c r="AK33" s="204"/>
      <c r="AL33" s="204"/>
      <c r="AM33" s="203" t="s">
        <v>638</v>
      </c>
      <c r="AN33" s="204"/>
      <c r="AO33" s="204"/>
      <c r="AP33" s="204"/>
      <c r="AQ33" s="321" t="s">
        <v>638</v>
      </c>
      <c r="AR33" s="193"/>
      <c r="AS33" s="193"/>
      <c r="AT33" s="322"/>
      <c r="AU33" s="204">
        <v>86</v>
      </c>
      <c r="AV33" s="204"/>
      <c r="AW33" s="204"/>
      <c r="AX33" s="206"/>
    </row>
    <row r="34" spans="1:51" ht="33" customHeight="1" x14ac:dyDescent="0.15">
      <c r="A34" s="383"/>
      <c r="B34" s="381"/>
      <c r="C34" s="381"/>
      <c r="D34" s="381"/>
      <c r="E34" s="381"/>
      <c r="F34" s="382"/>
      <c r="G34" s="556"/>
      <c r="H34" s="557"/>
      <c r="I34" s="557"/>
      <c r="J34" s="557"/>
      <c r="K34" s="557"/>
      <c r="L34" s="557"/>
      <c r="M34" s="557"/>
      <c r="N34" s="557"/>
      <c r="O34" s="558"/>
      <c r="P34" s="99"/>
      <c r="Q34" s="99"/>
      <c r="R34" s="99"/>
      <c r="S34" s="99"/>
      <c r="T34" s="99"/>
      <c r="U34" s="99"/>
      <c r="V34" s="99"/>
      <c r="W34" s="99"/>
      <c r="X34" s="100"/>
      <c r="Y34" s="432" t="s">
        <v>13</v>
      </c>
      <c r="Z34" s="427"/>
      <c r="AA34" s="428"/>
      <c r="AB34" s="542" t="s">
        <v>176</v>
      </c>
      <c r="AC34" s="542"/>
      <c r="AD34" s="542"/>
      <c r="AE34" s="203">
        <v>115.7</v>
      </c>
      <c r="AF34" s="204"/>
      <c r="AG34" s="204"/>
      <c r="AH34" s="204"/>
      <c r="AI34" s="203" t="s">
        <v>638</v>
      </c>
      <c r="AJ34" s="204"/>
      <c r="AK34" s="204"/>
      <c r="AL34" s="204"/>
      <c r="AM34" s="203" t="s">
        <v>638</v>
      </c>
      <c r="AN34" s="204"/>
      <c r="AO34" s="204"/>
      <c r="AP34" s="204"/>
      <c r="AQ34" s="321" t="s">
        <v>638</v>
      </c>
      <c r="AR34" s="193"/>
      <c r="AS34" s="193"/>
      <c r="AT34" s="322"/>
      <c r="AU34" s="204" t="s">
        <v>638</v>
      </c>
      <c r="AV34" s="204"/>
      <c r="AW34" s="204"/>
      <c r="AX34" s="206"/>
    </row>
    <row r="35" spans="1:51" ht="23.25" customHeight="1" x14ac:dyDescent="0.15">
      <c r="A35" s="213" t="s">
        <v>296</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5" t="s">
        <v>270</v>
      </c>
      <c r="B37" s="756"/>
      <c r="C37" s="756"/>
      <c r="D37" s="756"/>
      <c r="E37" s="756"/>
      <c r="F37" s="757"/>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306</v>
      </c>
      <c r="AF37" s="232"/>
      <c r="AG37" s="232"/>
      <c r="AH37" s="232"/>
      <c r="AI37" s="232" t="s">
        <v>328</v>
      </c>
      <c r="AJ37" s="232"/>
      <c r="AK37" s="232"/>
      <c r="AL37" s="232"/>
      <c r="AM37" s="232" t="s">
        <v>425</v>
      </c>
      <c r="AN37" s="232"/>
      <c r="AO37" s="232"/>
      <c r="AP37" s="232"/>
      <c r="AQ37" s="139" t="s">
        <v>184</v>
      </c>
      <c r="AR37" s="140"/>
      <c r="AS37" s="140"/>
      <c r="AT37" s="141"/>
      <c r="AU37" s="397" t="s">
        <v>133</v>
      </c>
      <c r="AV37" s="397"/>
      <c r="AW37" s="397"/>
      <c r="AX37" s="892"/>
      <c r="AY37">
        <f>COUNTA($G$39)</f>
        <v>1</v>
      </c>
    </row>
    <row r="38" spans="1:51" ht="18.75"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t="s">
        <v>638</v>
      </c>
      <c r="AR38" s="186"/>
      <c r="AS38" s="121" t="s">
        <v>185</v>
      </c>
      <c r="AT38" s="122"/>
      <c r="AU38" s="185">
        <v>3</v>
      </c>
      <c r="AV38" s="185"/>
      <c r="AW38" s="378" t="s">
        <v>175</v>
      </c>
      <c r="AX38" s="379"/>
      <c r="AY38">
        <f>$AY$37</f>
        <v>1</v>
      </c>
    </row>
    <row r="39" spans="1:51" ht="33" customHeight="1" x14ac:dyDescent="0.15">
      <c r="A39" s="383"/>
      <c r="B39" s="381"/>
      <c r="C39" s="381"/>
      <c r="D39" s="381"/>
      <c r="E39" s="381"/>
      <c r="F39" s="382"/>
      <c r="G39" s="550" t="s">
        <v>643</v>
      </c>
      <c r="H39" s="551"/>
      <c r="I39" s="551"/>
      <c r="J39" s="551"/>
      <c r="K39" s="551"/>
      <c r="L39" s="551"/>
      <c r="M39" s="551"/>
      <c r="N39" s="551"/>
      <c r="O39" s="552"/>
      <c r="P39" s="93" t="s">
        <v>644</v>
      </c>
      <c r="Q39" s="93"/>
      <c r="R39" s="93"/>
      <c r="S39" s="93"/>
      <c r="T39" s="93"/>
      <c r="U39" s="93"/>
      <c r="V39" s="93"/>
      <c r="W39" s="93"/>
      <c r="X39" s="94"/>
      <c r="Y39" s="456" t="s">
        <v>12</v>
      </c>
      <c r="Z39" s="516"/>
      <c r="AA39" s="517"/>
      <c r="AB39" s="446" t="s">
        <v>287</v>
      </c>
      <c r="AC39" s="446"/>
      <c r="AD39" s="446"/>
      <c r="AE39" s="203" t="s">
        <v>638</v>
      </c>
      <c r="AF39" s="204"/>
      <c r="AG39" s="204"/>
      <c r="AH39" s="204"/>
      <c r="AI39" s="203">
        <v>79.099999999999994</v>
      </c>
      <c r="AJ39" s="204"/>
      <c r="AK39" s="204"/>
      <c r="AL39" s="205"/>
      <c r="AM39" s="203">
        <v>75.2</v>
      </c>
      <c r="AN39" s="204"/>
      <c r="AO39" s="204"/>
      <c r="AP39" s="204"/>
      <c r="AQ39" s="321" t="s">
        <v>638</v>
      </c>
      <c r="AR39" s="193"/>
      <c r="AS39" s="193"/>
      <c r="AT39" s="322"/>
      <c r="AU39" s="204" t="s">
        <v>638</v>
      </c>
      <c r="AV39" s="204"/>
      <c r="AW39" s="204"/>
      <c r="AX39" s="206"/>
      <c r="AY39">
        <f t="shared" ref="AY39:AY43" si="4">$AY$37</f>
        <v>1</v>
      </c>
    </row>
    <row r="40" spans="1:51" ht="33" customHeight="1" x14ac:dyDescent="0.15">
      <c r="A40" s="384"/>
      <c r="B40" s="385"/>
      <c r="C40" s="385"/>
      <c r="D40" s="385"/>
      <c r="E40" s="385"/>
      <c r="F40" s="386"/>
      <c r="G40" s="553"/>
      <c r="H40" s="554"/>
      <c r="I40" s="554"/>
      <c r="J40" s="554"/>
      <c r="K40" s="554"/>
      <c r="L40" s="554"/>
      <c r="M40" s="554"/>
      <c r="N40" s="554"/>
      <c r="O40" s="555"/>
      <c r="P40" s="96"/>
      <c r="Q40" s="96"/>
      <c r="R40" s="96"/>
      <c r="S40" s="96"/>
      <c r="T40" s="96"/>
      <c r="U40" s="96"/>
      <c r="V40" s="96"/>
      <c r="W40" s="96"/>
      <c r="X40" s="97"/>
      <c r="Y40" s="432" t="s">
        <v>53</v>
      </c>
      <c r="Z40" s="427"/>
      <c r="AA40" s="428"/>
      <c r="AB40" s="508" t="s">
        <v>287</v>
      </c>
      <c r="AC40" s="508"/>
      <c r="AD40" s="508"/>
      <c r="AE40" s="203" t="s">
        <v>638</v>
      </c>
      <c r="AF40" s="204"/>
      <c r="AG40" s="204"/>
      <c r="AH40" s="204"/>
      <c r="AI40" s="203">
        <v>80</v>
      </c>
      <c r="AJ40" s="204"/>
      <c r="AK40" s="204"/>
      <c r="AL40" s="205"/>
      <c r="AM40" s="203">
        <v>80</v>
      </c>
      <c r="AN40" s="204"/>
      <c r="AO40" s="204"/>
      <c r="AP40" s="204"/>
      <c r="AQ40" s="321" t="s">
        <v>638</v>
      </c>
      <c r="AR40" s="193"/>
      <c r="AS40" s="193"/>
      <c r="AT40" s="322"/>
      <c r="AU40" s="204">
        <v>76.2</v>
      </c>
      <c r="AV40" s="204"/>
      <c r="AW40" s="204"/>
      <c r="AX40" s="206"/>
      <c r="AY40">
        <f t="shared" si="4"/>
        <v>1</v>
      </c>
    </row>
    <row r="41" spans="1:51" ht="33" customHeight="1" x14ac:dyDescent="0.15">
      <c r="A41" s="387"/>
      <c r="B41" s="388"/>
      <c r="C41" s="388"/>
      <c r="D41" s="388"/>
      <c r="E41" s="388"/>
      <c r="F41" s="389"/>
      <c r="G41" s="556"/>
      <c r="H41" s="557"/>
      <c r="I41" s="557"/>
      <c r="J41" s="557"/>
      <c r="K41" s="557"/>
      <c r="L41" s="557"/>
      <c r="M41" s="557"/>
      <c r="N41" s="557"/>
      <c r="O41" s="558"/>
      <c r="P41" s="99"/>
      <c r="Q41" s="99"/>
      <c r="R41" s="99"/>
      <c r="S41" s="99"/>
      <c r="T41" s="99"/>
      <c r="U41" s="99"/>
      <c r="V41" s="99"/>
      <c r="W41" s="99"/>
      <c r="X41" s="100"/>
      <c r="Y41" s="432" t="s">
        <v>13</v>
      </c>
      <c r="Z41" s="427"/>
      <c r="AA41" s="428"/>
      <c r="AB41" s="542" t="s">
        <v>176</v>
      </c>
      <c r="AC41" s="542"/>
      <c r="AD41" s="542"/>
      <c r="AE41" s="203" t="s">
        <v>638</v>
      </c>
      <c r="AF41" s="204"/>
      <c r="AG41" s="204"/>
      <c r="AH41" s="204"/>
      <c r="AI41" s="203">
        <v>101.1</v>
      </c>
      <c r="AJ41" s="204"/>
      <c r="AK41" s="204"/>
      <c r="AL41" s="205"/>
      <c r="AM41" s="203">
        <v>106.4</v>
      </c>
      <c r="AN41" s="204"/>
      <c r="AO41" s="204"/>
      <c r="AP41" s="204"/>
      <c r="AQ41" s="321" t="s">
        <v>638</v>
      </c>
      <c r="AR41" s="193"/>
      <c r="AS41" s="193"/>
      <c r="AT41" s="322"/>
      <c r="AU41" s="204" t="s">
        <v>638</v>
      </c>
      <c r="AV41" s="204"/>
      <c r="AW41" s="204"/>
      <c r="AX41" s="206"/>
      <c r="AY41">
        <f t="shared" si="4"/>
        <v>1</v>
      </c>
    </row>
    <row r="42" spans="1:51" ht="23.25" customHeight="1" x14ac:dyDescent="0.15">
      <c r="A42" s="213" t="s">
        <v>296</v>
      </c>
      <c r="B42" s="214"/>
      <c r="C42" s="214"/>
      <c r="D42" s="214"/>
      <c r="E42" s="214"/>
      <c r="F42" s="215"/>
      <c r="G42" s="219" t="s">
        <v>642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5" t="s">
        <v>270</v>
      </c>
      <c r="B44" s="756"/>
      <c r="C44" s="756"/>
      <c r="D44" s="756"/>
      <c r="E44" s="756"/>
      <c r="F44" s="757"/>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306</v>
      </c>
      <c r="AF44" s="232"/>
      <c r="AG44" s="232"/>
      <c r="AH44" s="232"/>
      <c r="AI44" s="232" t="s">
        <v>328</v>
      </c>
      <c r="AJ44" s="232"/>
      <c r="AK44" s="232"/>
      <c r="AL44" s="232"/>
      <c r="AM44" s="232" t="s">
        <v>425</v>
      </c>
      <c r="AN44" s="232"/>
      <c r="AO44" s="232"/>
      <c r="AP44" s="232"/>
      <c r="AQ44" s="139" t="s">
        <v>184</v>
      </c>
      <c r="AR44" s="140"/>
      <c r="AS44" s="140"/>
      <c r="AT44" s="141"/>
      <c r="AU44" s="397" t="s">
        <v>133</v>
      </c>
      <c r="AV44" s="397"/>
      <c r="AW44" s="397"/>
      <c r="AX44" s="892"/>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50"/>
      <c r="H46" s="551"/>
      <c r="I46" s="551"/>
      <c r="J46" s="551"/>
      <c r="K46" s="551"/>
      <c r="L46" s="551"/>
      <c r="M46" s="551"/>
      <c r="N46" s="551"/>
      <c r="O46" s="552"/>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4"/>
      <c r="B47" s="385"/>
      <c r="C47" s="385"/>
      <c r="D47" s="385"/>
      <c r="E47" s="385"/>
      <c r="F47" s="386"/>
      <c r="G47" s="553"/>
      <c r="H47" s="554"/>
      <c r="I47" s="554"/>
      <c r="J47" s="554"/>
      <c r="K47" s="554"/>
      <c r="L47" s="554"/>
      <c r="M47" s="554"/>
      <c r="N47" s="554"/>
      <c r="O47" s="555"/>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7"/>
      <c r="B48" s="388"/>
      <c r="C48" s="388"/>
      <c r="D48" s="388"/>
      <c r="E48" s="388"/>
      <c r="F48" s="389"/>
      <c r="G48" s="556"/>
      <c r="H48" s="557"/>
      <c r="I48" s="557"/>
      <c r="J48" s="557"/>
      <c r="K48" s="557"/>
      <c r="L48" s="557"/>
      <c r="M48" s="557"/>
      <c r="N48" s="557"/>
      <c r="O48" s="558"/>
      <c r="P48" s="99"/>
      <c r="Q48" s="99"/>
      <c r="R48" s="99"/>
      <c r="S48" s="99"/>
      <c r="T48" s="99"/>
      <c r="U48" s="99"/>
      <c r="V48" s="99"/>
      <c r="W48" s="99"/>
      <c r="X48" s="100"/>
      <c r="Y48" s="432" t="s">
        <v>13</v>
      </c>
      <c r="Z48" s="427"/>
      <c r="AA48" s="428"/>
      <c r="AB48" s="542" t="s">
        <v>176</v>
      </c>
      <c r="AC48" s="542"/>
      <c r="AD48" s="54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306</v>
      </c>
      <c r="AF51" s="232"/>
      <c r="AG51" s="232"/>
      <c r="AH51" s="232"/>
      <c r="AI51" s="232" t="s">
        <v>328</v>
      </c>
      <c r="AJ51" s="232"/>
      <c r="AK51" s="232"/>
      <c r="AL51" s="232"/>
      <c r="AM51" s="232" t="s">
        <v>425</v>
      </c>
      <c r="AN51" s="232"/>
      <c r="AO51" s="232"/>
      <c r="AP51" s="232"/>
      <c r="AQ51" s="139" t="s">
        <v>184</v>
      </c>
      <c r="AR51" s="140"/>
      <c r="AS51" s="140"/>
      <c r="AT51" s="141"/>
      <c r="AU51" s="907" t="s">
        <v>133</v>
      </c>
      <c r="AV51" s="907"/>
      <c r="AW51" s="907"/>
      <c r="AX51" s="908"/>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50"/>
      <c r="H53" s="551"/>
      <c r="I53" s="551"/>
      <c r="J53" s="551"/>
      <c r="K53" s="551"/>
      <c r="L53" s="551"/>
      <c r="M53" s="551"/>
      <c r="N53" s="551"/>
      <c r="O53" s="552"/>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4"/>
      <c r="B54" s="385"/>
      <c r="C54" s="385"/>
      <c r="D54" s="385"/>
      <c r="E54" s="385"/>
      <c r="F54" s="386"/>
      <c r="G54" s="553"/>
      <c r="H54" s="554"/>
      <c r="I54" s="554"/>
      <c r="J54" s="554"/>
      <c r="K54" s="554"/>
      <c r="L54" s="554"/>
      <c r="M54" s="554"/>
      <c r="N54" s="554"/>
      <c r="O54" s="555"/>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7"/>
      <c r="B55" s="388"/>
      <c r="C55" s="388"/>
      <c r="D55" s="388"/>
      <c r="E55" s="388"/>
      <c r="F55" s="389"/>
      <c r="G55" s="556"/>
      <c r="H55" s="557"/>
      <c r="I55" s="557"/>
      <c r="J55" s="557"/>
      <c r="K55" s="557"/>
      <c r="L55" s="557"/>
      <c r="M55" s="557"/>
      <c r="N55" s="557"/>
      <c r="O55" s="558"/>
      <c r="P55" s="99"/>
      <c r="Q55" s="99"/>
      <c r="R55" s="99"/>
      <c r="S55" s="99"/>
      <c r="T55" s="99"/>
      <c r="U55" s="99"/>
      <c r="V55" s="99"/>
      <c r="W55" s="99"/>
      <c r="X55" s="100"/>
      <c r="Y55" s="432" t="s">
        <v>13</v>
      </c>
      <c r="Z55" s="427"/>
      <c r="AA55" s="428"/>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306</v>
      </c>
      <c r="AF58" s="232"/>
      <c r="AG58" s="232"/>
      <c r="AH58" s="232"/>
      <c r="AI58" s="232" t="s">
        <v>328</v>
      </c>
      <c r="AJ58" s="232"/>
      <c r="AK58" s="232"/>
      <c r="AL58" s="232"/>
      <c r="AM58" s="232" t="s">
        <v>425</v>
      </c>
      <c r="AN58" s="232"/>
      <c r="AO58" s="232"/>
      <c r="AP58" s="232"/>
      <c r="AQ58" s="139" t="s">
        <v>184</v>
      </c>
      <c r="AR58" s="140"/>
      <c r="AS58" s="140"/>
      <c r="AT58" s="141"/>
      <c r="AU58" s="907" t="s">
        <v>133</v>
      </c>
      <c r="AV58" s="907"/>
      <c r="AW58" s="907"/>
      <c r="AX58" s="908"/>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50"/>
      <c r="H60" s="551"/>
      <c r="I60" s="551"/>
      <c r="J60" s="551"/>
      <c r="K60" s="551"/>
      <c r="L60" s="551"/>
      <c r="M60" s="551"/>
      <c r="N60" s="551"/>
      <c r="O60" s="552"/>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4"/>
      <c r="B61" s="385"/>
      <c r="C61" s="385"/>
      <c r="D61" s="385"/>
      <c r="E61" s="385"/>
      <c r="F61" s="386"/>
      <c r="G61" s="553"/>
      <c r="H61" s="554"/>
      <c r="I61" s="554"/>
      <c r="J61" s="554"/>
      <c r="K61" s="554"/>
      <c r="L61" s="554"/>
      <c r="M61" s="554"/>
      <c r="N61" s="554"/>
      <c r="O61" s="555"/>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4"/>
      <c r="B62" s="385"/>
      <c r="C62" s="385"/>
      <c r="D62" s="385"/>
      <c r="E62" s="385"/>
      <c r="F62" s="386"/>
      <c r="G62" s="556"/>
      <c r="H62" s="557"/>
      <c r="I62" s="557"/>
      <c r="J62" s="557"/>
      <c r="K62" s="557"/>
      <c r="L62" s="557"/>
      <c r="M62" s="557"/>
      <c r="N62" s="557"/>
      <c r="O62" s="558"/>
      <c r="P62" s="99"/>
      <c r="Q62" s="99"/>
      <c r="R62" s="99"/>
      <c r="S62" s="99"/>
      <c r="T62" s="99"/>
      <c r="U62" s="99"/>
      <c r="V62" s="99"/>
      <c r="W62" s="99"/>
      <c r="X62" s="100"/>
      <c r="Y62" s="432" t="s">
        <v>13</v>
      </c>
      <c r="Z62" s="427"/>
      <c r="AA62" s="428"/>
      <c r="AB62" s="542" t="s">
        <v>14</v>
      </c>
      <c r="AC62" s="542"/>
      <c r="AD62" s="54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4"/>
      <c r="B76" s="495"/>
      <c r="C76" s="495"/>
      <c r="D76" s="495"/>
      <c r="E76" s="495"/>
      <c r="F76" s="496"/>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4"/>
      <c r="B77" s="495"/>
      <c r="C77" s="495"/>
      <c r="D77" s="495"/>
      <c r="E77" s="495"/>
      <c r="F77" s="496"/>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299</v>
      </c>
      <c r="B78" s="315"/>
      <c r="C78" s="315"/>
      <c r="D78" s="315"/>
      <c r="E78" s="312" t="s">
        <v>249</v>
      </c>
      <c r="F78" s="313"/>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265</v>
      </c>
      <c r="AP79" s="259"/>
      <c r="AQ79" s="259"/>
      <c r="AR79" s="62"/>
      <c r="AS79" s="258"/>
      <c r="AT79" s="259"/>
      <c r="AU79" s="259"/>
      <c r="AV79" s="259"/>
      <c r="AW79" s="259"/>
      <c r="AX79" s="953"/>
      <c r="AY79">
        <f>COUNTIF($AR$79,"☑")</f>
        <v>0</v>
      </c>
    </row>
    <row r="80" spans="1:51" ht="18.75" hidden="1" customHeight="1" x14ac:dyDescent="0.15">
      <c r="A80" s="846"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7"/>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7"/>
      <c r="B82" s="512"/>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2"/>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3" t="s">
        <v>11</v>
      </c>
      <c r="AC85" s="544"/>
      <c r="AD85" s="545"/>
      <c r="AE85" s="232" t="s">
        <v>306</v>
      </c>
      <c r="AF85" s="232"/>
      <c r="AG85" s="232"/>
      <c r="AH85" s="232"/>
      <c r="AI85" s="232" t="s">
        <v>328</v>
      </c>
      <c r="AJ85" s="232"/>
      <c r="AK85" s="232"/>
      <c r="AL85" s="232"/>
      <c r="AM85" s="232" t="s">
        <v>425</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7"/>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7"/>
      <c r="B87" s="410"/>
      <c r="C87" s="410"/>
      <c r="D87" s="410"/>
      <c r="E87" s="410"/>
      <c r="F87" s="411"/>
      <c r="G87" s="92"/>
      <c r="H87" s="93"/>
      <c r="I87" s="93"/>
      <c r="J87" s="93"/>
      <c r="K87" s="93"/>
      <c r="L87" s="93"/>
      <c r="M87" s="93"/>
      <c r="N87" s="93"/>
      <c r="O87" s="94"/>
      <c r="P87" s="93"/>
      <c r="Q87" s="499"/>
      <c r="R87" s="499"/>
      <c r="S87" s="499"/>
      <c r="T87" s="499"/>
      <c r="U87" s="499"/>
      <c r="V87" s="499"/>
      <c r="W87" s="499"/>
      <c r="X87" s="500"/>
      <c r="Y87" s="547" t="s">
        <v>61</v>
      </c>
      <c r="Z87" s="548"/>
      <c r="AA87" s="549"/>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4"/>
      <c r="C89" s="514"/>
      <c r="D89" s="514"/>
      <c r="E89" s="514"/>
      <c r="F89" s="515"/>
      <c r="G89" s="98"/>
      <c r="H89" s="99"/>
      <c r="I89" s="99"/>
      <c r="J89" s="99"/>
      <c r="K89" s="99"/>
      <c r="L89" s="99"/>
      <c r="M89" s="99"/>
      <c r="N89" s="99"/>
      <c r="O89" s="100"/>
      <c r="P89" s="162"/>
      <c r="Q89" s="162"/>
      <c r="R89" s="162"/>
      <c r="S89" s="162"/>
      <c r="T89" s="162"/>
      <c r="U89" s="162"/>
      <c r="V89" s="162"/>
      <c r="W89" s="162"/>
      <c r="X89" s="546"/>
      <c r="Y89" s="443" t="s">
        <v>13</v>
      </c>
      <c r="Z89" s="444"/>
      <c r="AA89" s="445"/>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3" t="s">
        <v>11</v>
      </c>
      <c r="AC90" s="544"/>
      <c r="AD90" s="545"/>
      <c r="AE90" s="232" t="s">
        <v>306</v>
      </c>
      <c r="AF90" s="232"/>
      <c r="AG90" s="232"/>
      <c r="AH90" s="232"/>
      <c r="AI90" s="232" t="s">
        <v>328</v>
      </c>
      <c r="AJ90" s="232"/>
      <c r="AK90" s="232"/>
      <c r="AL90" s="232"/>
      <c r="AM90" s="232" t="s">
        <v>425</v>
      </c>
      <c r="AN90" s="232"/>
      <c r="AO90" s="232"/>
      <c r="AP90" s="232"/>
      <c r="AQ90" s="143" t="s">
        <v>184</v>
      </c>
      <c r="AR90" s="118"/>
      <c r="AS90" s="118"/>
      <c r="AT90" s="119"/>
      <c r="AU90" s="518" t="s">
        <v>133</v>
      </c>
      <c r="AV90" s="518"/>
      <c r="AW90" s="518"/>
      <c r="AX90" s="519"/>
      <c r="AY90">
        <f>COUNTA($G$92)</f>
        <v>0</v>
      </c>
    </row>
    <row r="91" spans="1:60" ht="18.75" hidden="1" customHeight="1" x14ac:dyDescent="0.15">
      <c r="A91" s="847"/>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7"/>
      <c r="B92" s="410"/>
      <c r="C92" s="410"/>
      <c r="D92" s="410"/>
      <c r="E92" s="410"/>
      <c r="F92" s="411"/>
      <c r="G92" s="92"/>
      <c r="H92" s="93"/>
      <c r="I92" s="93"/>
      <c r="J92" s="93"/>
      <c r="K92" s="93"/>
      <c r="L92" s="93"/>
      <c r="M92" s="93"/>
      <c r="N92" s="93"/>
      <c r="O92" s="94"/>
      <c r="P92" s="93"/>
      <c r="Q92" s="499"/>
      <c r="R92" s="499"/>
      <c r="S92" s="499"/>
      <c r="T92" s="499"/>
      <c r="U92" s="499"/>
      <c r="V92" s="499"/>
      <c r="W92" s="499"/>
      <c r="X92" s="500"/>
      <c r="Y92" s="547" t="s">
        <v>61</v>
      </c>
      <c r="Z92" s="548"/>
      <c r="AA92" s="549"/>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4"/>
      <c r="C94" s="514"/>
      <c r="D94" s="514"/>
      <c r="E94" s="514"/>
      <c r="F94" s="515"/>
      <c r="G94" s="98"/>
      <c r="H94" s="99"/>
      <c r="I94" s="99"/>
      <c r="J94" s="99"/>
      <c r="K94" s="99"/>
      <c r="L94" s="99"/>
      <c r="M94" s="99"/>
      <c r="N94" s="99"/>
      <c r="O94" s="100"/>
      <c r="P94" s="162"/>
      <c r="Q94" s="162"/>
      <c r="R94" s="162"/>
      <c r="S94" s="162"/>
      <c r="T94" s="162"/>
      <c r="U94" s="162"/>
      <c r="V94" s="162"/>
      <c r="W94" s="162"/>
      <c r="X94" s="546"/>
      <c r="Y94" s="443" t="s">
        <v>13</v>
      </c>
      <c r="Z94" s="444"/>
      <c r="AA94" s="445"/>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3" t="s">
        <v>11</v>
      </c>
      <c r="AC95" s="544"/>
      <c r="AD95" s="545"/>
      <c r="AE95" s="232" t="s">
        <v>306</v>
      </c>
      <c r="AF95" s="232"/>
      <c r="AG95" s="232"/>
      <c r="AH95" s="232"/>
      <c r="AI95" s="232" t="s">
        <v>328</v>
      </c>
      <c r="AJ95" s="232"/>
      <c r="AK95" s="232"/>
      <c r="AL95" s="232"/>
      <c r="AM95" s="232" t="s">
        <v>425</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7"/>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7"/>
      <c r="B97" s="410"/>
      <c r="C97" s="410"/>
      <c r="D97" s="410"/>
      <c r="E97" s="410"/>
      <c r="F97" s="411"/>
      <c r="G97" s="92"/>
      <c r="H97" s="93"/>
      <c r="I97" s="93"/>
      <c r="J97" s="93"/>
      <c r="K97" s="93"/>
      <c r="L97" s="93"/>
      <c r="M97" s="93"/>
      <c r="N97" s="93"/>
      <c r="O97" s="94"/>
      <c r="P97" s="93"/>
      <c r="Q97" s="499"/>
      <c r="R97" s="499"/>
      <c r="S97" s="499"/>
      <c r="T97" s="499"/>
      <c r="U97" s="499"/>
      <c r="V97" s="499"/>
      <c r="W97" s="499"/>
      <c r="X97" s="500"/>
      <c r="Y97" s="547" t="s">
        <v>61</v>
      </c>
      <c r="Z97" s="548"/>
      <c r="AA97" s="549"/>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2"/>
      <c r="C99" s="412"/>
      <c r="D99" s="412"/>
      <c r="E99" s="412"/>
      <c r="F99" s="413"/>
      <c r="G99" s="566"/>
      <c r="H99" s="201"/>
      <c r="I99" s="201"/>
      <c r="J99" s="201"/>
      <c r="K99" s="201"/>
      <c r="L99" s="201"/>
      <c r="M99" s="201"/>
      <c r="N99" s="201"/>
      <c r="O99" s="567"/>
      <c r="P99" s="503"/>
      <c r="Q99" s="503"/>
      <c r="R99" s="503"/>
      <c r="S99" s="503"/>
      <c r="T99" s="503"/>
      <c r="U99" s="503"/>
      <c r="V99" s="503"/>
      <c r="W99" s="503"/>
      <c r="X99" s="504"/>
      <c r="Y99" s="877" t="s">
        <v>13</v>
      </c>
      <c r="Z99" s="878"/>
      <c r="AA99" s="879"/>
      <c r="AB99" s="874" t="s">
        <v>14</v>
      </c>
      <c r="AC99" s="875"/>
      <c r="AD99" s="876"/>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6"/>
      <c r="Z100" s="837"/>
      <c r="AA100" s="838"/>
      <c r="AB100" s="466" t="s">
        <v>11</v>
      </c>
      <c r="AC100" s="466"/>
      <c r="AD100" s="466"/>
      <c r="AE100" s="524" t="s">
        <v>306</v>
      </c>
      <c r="AF100" s="525"/>
      <c r="AG100" s="525"/>
      <c r="AH100" s="526"/>
      <c r="AI100" s="524" t="s">
        <v>328</v>
      </c>
      <c r="AJ100" s="525"/>
      <c r="AK100" s="525"/>
      <c r="AL100" s="526"/>
      <c r="AM100" s="524" t="s">
        <v>425</v>
      </c>
      <c r="AN100" s="525"/>
      <c r="AO100" s="525"/>
      <c r="AP100" s="526"/>
      <c r="AQ100" s="302" t="s">
        <v>333</v>
      </c>
      <c r="AR100" s="303"/>
      <c r="AS100" s="303"/>
      <c r="AT100" s="304"/>
      <c r="AU100" s="302" t="s">
        <v>458</v>
      </c>
      <c r="AV100" s="303"/>
      <c r="AW100" s="303"/>
      <c r="AX100" s="305"/>
    </row>
    <row r="101" spans="1:60" ht="23.25" customHeight="1" x14ac:dyDescent="0.15">
      <c r="A101" s="404"/>
      <c r="B101" s="405"/>
      <c r="C101" s="405"/>
      <c r="D101" s="405"/>
      <c r="E101" s="405"/>
      <c r="F101" s="406"/>
      <c r="G101" s="93" t="s">
        <v>645</v>
      </c>
      <c r="H101" s="93"/>
      <c r="I101" s="93"/>
      <c r="J101" s="93"/>
      <c r="K101" s="93"/>
      <c r="L101" s="93"/>
      <c r="M101" s="93"/>
      <c r="N101" s="93"/>
      <c r="O101" s="93"/>
      <c r="P101" s="93"/>
      <c r="Q101" s="93"/>
      <c r="R101" s="93"/>
      <c r="S101" s="93"/>
      <c r="T101" s="93"/>
      <c r="U101" s="93"/>
      <c r="V101" s="93"/>
      <c r="W101" s="93"/>
      <c r="X101" s="94"/>
      <c r="Y101" s="527" t="s">
        <v>54</v>
      </c>
      <c r="Z101" s="528"/>
      <c r="AA101" s="529"/>
      <c r="AB101" s="446" t="s">
        <v>652</v>
      </c>
      <c r="AC101" s="446"/>
      <c r="AD101" s="446"/>
      <c r="AE101" s="267">
        <v>2972</v>
      </c>
      <c r="AF101" s="267"/>
      <c r="AG101" s="267"/>
      <c r="AH101" s="267"/>
      <c r="AI101" s="267">
        <v>1325</v>
      </c>
      <c r="AJ101" s="267"/>
      <c r="AK101" s="267"/>
      <c r="AL101" s="267"/>
      <c r="AM101" s="267">
        <v>1083</v>
      </c>
      <c r="AN101" s="267"/>
      <c r="AO101" s="267"/>
      <c r="AP101" s="267"/>
      <c r="AQ101" s="267" t="s">
        <v>668</v>
      </c>
      <c r="AR101" s="267"/>
      <c r="AS101" s="267"/>
      <c r="AT101" s="267"/>
      <c r="AU101" s="203"/>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652</v>
      </c>
      <c r="AC102" s="446"/>
      <c r="AD102" s="446"/>
      <c r="AE102" s="267">
        <v>3308</v>
      </c>
      <c r="AF102" s="267"/>
      <c r="AG102" s="267"/>
      <c r="AH102" s="267"/>
      <c r="AI102" s="267">
        <v>2945</v>
      </c>
      <c r="AJ102" s="267"/>
      <c r="AK102" s="267"/>
      <c r="AL102" s="267"/>
      <c r="AM102" s="267">
        <v>3465</v>
      </c>
      <c r="AN102" s="267"/>
      <c r="AO102" s="267"/>
      <c r="AP102" s="267"/>
      <c r="AQ102" s="267">
        <v>5138</v>
      </c>
      <c r="AR102" s="267"/>
      <c r="AS102" s="267"/>
      <c r="AT102" s="267"/>
      <c r="AU102" s="210"/>
      <c r="AV102" s="211"/>
      <c r="AW102" s="211"/>
      <c r="AX102" s="306"/>
    </row>
    <row r="103" spans="1:60" ht="31.5"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458</v>
      </c>
      <c r="AV103" s="265"/>
      <c r="AW103" s="265"/>
      <c r="AX103" s="266"/>
      <c r="AY103">
        <f>COUNTA($G$104)</f>
        <v>1</v>
      </c>
    </row>
    <row r="104" spans="1:60" ht="23.25" customHeight="1" x14ac:dyDescent="0.15">
      <c r="A104" s="404"/>
      <c r="B104" s="405"/>
      <c r="C104" s="405"/>
      <c r="D104" s="405"/>
      <c r="E104" s="405"/>
      <c r="F104" s="406"/>
      <c r="G104" s="93" t="s">
        <v>646</v>
      </c>
      <c r="H104" s="93"/>
      <c r="I104" s="93"/>
      <c r="J104" s="93"/>
      <c r="K104" s="93"/>
      <c r="L104" s="93"/>
      <c r="M104" s="93"/>
      <c r="N104" s="93"/>
      <c r="O104" s="93"/>
      <c r="P104" s="93"/>
      <c r="Q104" s="93"/>
      <c r="R104" s="93"/>
      <c r="S104" s="93"/>
      <c r="T104" s="93"/>
      <c r="U104" s="93"/>
      <c r="V104" s="93"/>
      <c r="W104" s="93"/>
      <c r="X104" s="94"/>
      <c r="Y104" s="450" t="s">
        <v>54</v>
      </c>
      <c r="Z104" s="451"/>
      <c r="AA104" s="452"/>
      <c r="AB104" s="530" t="s">
        <v>652</v>
      </c>
      <c r="AC104" s="531"/>
      <c r="AD104" s="532"/>
      <c r="AE104" s="267">
        <v>89</v>
      </c>
      <c r="AF104" s="267"/>
      <c r="AG104" s="267"/>
      <c r="AH104" s="267"/>
      <c r="AI104" s="267">
        <v>72</v>
      </c>
      <c r="AJ104" s="267"/>
      <c r="AK104" s="267"/>
      <c r="AL104" s="267"/>
      <c r="AM104" s="267">
        <v>98</v>
      </c>
      <c r="AN104" s="267"/>
      <c r="AO104" s="267"/>
      <c r="AP104" s="267"/>
      <c r="AQ104" s="267" t="s">
        <v>668</v>
      </c>
      <c r="AR104" s="267"/>
      <c r="AS104" s="267"/>
      <c r="AT104" s="267"/>
      <c r="AU104" s="267"/>
      <c r="AV104" s="267"/>
      <c r="AW104" s="267"/>
      <c r="AX104" s="268"/>
      <c r="AY104">
        <f>$AY$103</f>
        <v>1</v>
      </c>
    </row>
    <row r="105" spans="1:60" ht="23.25"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t="s">
        <v>652</v>
      </c>
      <c r="AC105" s="454"/>
      <c r="AD105" s="455"/>
      <c r="AE105" s="267">
        <v>552</v>
      </c>
      <c r="AF105" s="267"/>
      <c r="AG105" s="267"/>
      <c r="AH105" s="267"/>
      <c r="AI105" s="267">
        <v>284</v>
      </c>
      <c r="AJ105" s="267"/>
      <c r="AK105" s="267"/>
      <c r="AL105" s="267"/>
      <c r="AM105" s="267">
        <v>146</v>
      </c>
      <c r="AN105" s="267"/>
      <c r="AO105" s="267"/>
      <c r="AP105" s="267"/>
      <c r="AQ105" s="267">
        <v>12</v>
      </c>
      <c r="AR105" s="267"/>
      <c r="AS105" s="267"/>
      <c r="AT105" s="267"/>
      <c r="AU105" s="267"/>
      <c r="AV105" s="267"/>
      <c r="AW105" s="267"/>
      <c r="AX105" s="268"/>
      <c r="AY105">
        <f>$AY$103</f>
        <v>1</v>
      </c>
    </row>
    <row r="106" spans="1:60" ht="31.5"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458</v>
      </c>
      <c r="AV106" s="265"/>
      <c r="AW106" s="265"/>
      <c r="AX106" s="266"/>
      <c r="AY106">
        <f>COUNTA($G$107)</f>
        <v>1</v>
      </c>
    </row>
    <row r="107" spans="1:60" ht="23.25" customHeight="1" x14ac:dyDescent="0.15">
      <c r="A107" s="404"/>
      <c r="B107" s="405"/>
      <c r="C107" s="405"/>
      <c r="D107" s="405"/>
      <c r="E107" s="405"/>
      <c r="F107" s="406"/>
      <c r="G107" s="93" t="s">
        <v>647</v>
      </c>
      <c r="H107" s="93"/>
      <c r="I107" s="93"/>
      <c r="J107" s="93"/>
      <c r="K107" s="93"/>
      <c r="L107" s="93"/>
      <c r="M107" s="93"/>
      <c r="N107" s="93"/>
      <c r="O107" s="93"/>
      <c r="P107" s="93"/>
      <c r="Q107" s="93"/>
      <c r="R107" s="93"/>
      <c r="S107" s="93"/>
      <c r="T107" s="93"/>
      <c r="U107" s="93"/>
      <c r="V107" s="93"/>
      <c r="W107" s="93"/>
      <c r="X107" s="94"/>
      <c r="Y107" s="450" t="s">
        <v>54</v>
      </c>
      <c r="Z107" s="451"/>
      <c r="AA107" s="452"/>
      <c r="AB107" s="530" t="s">
        <v>653</v>
      </c>
      <c r="AC107" s="531"/>
      <c r="AD107" s="532"/>
      <c r="AE107" s="267">
        <v>733</v>
      </c>
      <c r="AF107" s="267"/>
      <c r="AG107" s="267"/>
      <c r="AH107" s="267"/>
      <c r="AI107" s="267">
        <v>1256</v>
      </c>
      <c r="AJ107" s="267"/>
      <c r="AK107" s="267"/>
      <c r="AL107" s="267"/>
      <c r="AM107" s="267">
        <v>1153</v>
      </c>
      <c r="AN107" s="267"/>
      <c r="AO107" s="267"/>
      <c r="AP107" s="267"/>
      <c r="AQ107" s="267" t="s">
        <v>668</v>
      </c>
      <c r="AR107" s="267"/>
      <c r="AS107" s="267"/>
      <c r="AT107" s="267"/>
      <c r="AU107" s="267"/>
      <c r="AV107" s="267"/>
      <c r="AW107" s="267"/>
      <c r="AX107" s="268"/>
      <c r="AY107">
        <f>$AY$106</f>
        <v>1</v>
      </c>
    </row>
    <row r="108" spans="1:60" ht="23.25"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t="s">
        <v>653</v>
      </c>
      <c r="AC108" s="454"/>
      <c r="AD108" s="455"/>
      <c r="AE108" s="267">
        <v>1015</v>
      </c>
      <c r="AF108" s="267"/>
      <c r="AG108" s="267"/>
      <c r="AH108" s="267"/>
      <c r="AI108" s="267">
        <v>1020</v>
      </c>
      <c r="AJ108" s="267"/>
      <c r="AK108" s="267"/>
      <c r="AL108" s="267"/>
      <c r="AM108" s="267">
        <v>1474</v>
      </c>
      <c r="AN108" s="267"/>
      <c r="AO108" s="267"/>
      <c r="AP108" s="267"/>
      <c r="AQ108" s="267">
        <v>2850</v>
      </c>
      <c r="AR108" s="267"/>
      <c r="AS108" s="267"/>
      <c r="AT108" s="267"/>
      <c r="AU108" s="267"/>
      <c r="AV108" s="267"/>
      <c r="AW108" s="267"/>
      <c r="AX108" s="268"/>
      <c r="AY108">
        <f>$AY$106</f>
        <v>1</v>
      </c>
    </row>
    <row r="109" spans="1:60" ht="31.5"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458</v>
      </c>
      <c r="AV109" s="265"/>
      <c r="AW109" s="265"/>
      <c r="AX109" s="266"/>
      <c r="AY109">
        <f>COUNTA($G$110)</f>
        <v>1</v>
      </c>
    </row>
    <row r="110" spans="1:60" ht="23.25" customHeight="1" x14ac:dyDescent="0.15">
      <c r="A110" s="404"/>
      <c r="B110" s="405"/>
      <c r="C110" s="405"/>
      <c r="D110" s="405"/>
      <c r="E110" s="405"/>
      <c r="F110" s="406"/>
      <c r="G110" s="93" t="s">
        <v>648</v>
      </c>
      <c r="H110" s="93"/>
      <c r="I110" s="93"/>
      <c r="J110" s="93"/>
      <c r="K110" s="93"/>
      <c r="L110" s="93"/>
      <c r="M110" s="93"/>
      <c r="N110" s="93"/>
      <c r="O110" s="93"/>
      <c r="P110" s="93"/>
      <c r="Q110" s="93"/>
      <c r="R110" s="93"/>
      <c r="S110" s="93"/>
      <c r="T110" s="93"/>
      <c r="U110" s="93"/>
      <c r="V110" s="93"/>
      <c r="W110" s="93"/>
      <c r="X110" s="94"/>
      <c r="Y110" s="450" t="s">
        <v>54</v>
      </c>
      <c r="Z110" s="451"/>
      <c r="AA110" s="452"/>
      <c r="AB110" s="530" t="s">
        <v>652</v>
      </c>
      <c r="AC110" s="531"/>
      <c r="AD110" s="532"/>
      <c r="AE110" s="267" t="s">
        <v>637</v>
      </c>
      <c r="AF110" s="267"/>
      <c r="AG110" s="267"/>
      <c r="AH110" s="267"/>
      <c r="AI110" s="267">
        <v>0</v>
      </c>
      <c r="AJ110" s="267"/>
      <c r="AK110" s="267"/>
      <c r="AL110" s="267"/>
      <c r="AM110" s="267">
        <v>15</v>
      </c>
      <c r="AN110" s="267"/>
      <c r="AO110" s="267"/>
      <c r="AP110" s="267"/>
      <c r="AQ110" s="267" t="s">
        <v>668</v>
      </c>
      <c r="AR110" s="267"/>
      <c r="AS110" s="267"/>
      <c r="AT110" s="267"/>
      <c r="AU110" s="267"/>
      <c r="AV110" s="267"/>
      <c r="AW110" s="267"/>
      <c r="AX110" s="268"/>
      <c r="AY110">
        <f>$AY$109</f>
        <v>1</v>
      </c>
    </row>
    <row r="111" spans="1:60" ht="23.25"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t="s">
        <v>652</v>
      </c>
      <c r="AC111" s="454"/>
      <c r="AD111" s="455"/>
      <c r="AE111" s="267" t="s">
        <v>637</v>
      </c>
      <c r="AF111" s="267"/>
      <c r="AG111" s="267"/>
      <c r="AH111" s="267"/>
      <c r="AI111" s="267">
        <v>120</v>
      </c>
      <c r="AJ111" s="267"/>
      <c r="AK111" s="267"/>
      <c r="AL111" s="267"/>
      <c r="AM111" s="267">
        <v>156</v>
      </c>
      <c r="AN111" s="267"/>
      <c r="AO111" s="267"/>
      <c r="AP111" s="267"/>
      <c r="AQ111" s="267">
        <v>94</v>
      </c>
      <c r="AR111" s="267"/>
      <c r="AS111" s="267"/>
      <c r="AT111" s="267"/>
      <c r="AU111" s="267"/>
      <c r="AV111" s="267"/>
      <c r="AW111" s="267"/>
      <c r="AX111" s="268"/>
      <c r="AY111">
        <f>$AY$109</f>
        <v>1</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458</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9"/>
      <c r="Z115" s="540"/>
      <c r="AA115" s="541"/>
      <c r="AB115" s="432" t="s">
        <v>11</v>
      </c>
      <c r="AC115" s="427"/>
      <c r="AD115" s="428"/>
      <c r="AE115" s="232" t="s">
        <v>306</v>
      </c>
      <c r="AF115" s="232"/>
      <c r="AG115" s="232"/>
      <c r="AH115" s="232"/>
      <c r="AI115" s="232" t="s">
        <v>328</v>
      </c>
      <c r="AJ115" s="232"/>
      <c r="AK115" s="232"/>
      <c r="AL115" s="232"/>
      <c r="AM115" s="232" t="s">
        <v>425</v>
      </c>
      <c r="AN115" s="232"/>
      <c r="AO115" s="232"/>
      <c r="AP115" s="232"/>
      <c r="AQ115" s="576" t="s">
        <v>459</v>
      </c>
      <c r="AR115" s="577"/>
      <c r="AS115" s="577"/>
      <c r="AT115" s="577"/>
      <c r="AU115" s="577"/>
      <c r="AV115" s="577"/>
      <c r="AW115" s="577"/>
      <c r="AX115" s="578"/>
    </row>
    <row r="116" spans="1:51" ht="23.25" customHeight="1" x14ac:dyDescent="0.15">
      <c r="A116" s="421"/>
      <c r="B116" s="422"/>
      <c r="C116" s="422"/>
      <c r="D116" s="422"/>
      <c r="E116" s="422"/>
      <c r="F116" s="423"/>
      <c r="G116" s="373" t="s">
        <v>649</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654</v>
      </c>
      <c r="AC116" s="448"/>
      <c r="AD116" s="449"/>
      <c r="AE116" s="267">
        <v>752</v>
      </c>
      <c r="AF116" s="267"/>
      <c r="AG116" s="267"/>
      <c r="AH116" s="267"/>
      <c r="AI116" s="267">
        <v>842</v>
      </c>
      <c r="AJ116" s="267"/>
      <c r="AK116" s="267"/>
      <c r="AL116" s="267"/>
      <c r="AM116" s="267">
        <v>868</v>
      </c>
      <c r="AN116" s="267"/>
      <c r="AO116" s="267"/>
      <c r="AP116" s="267"/>
      <c r="AQ116" s="203">
        <v>568</v>
      </c>
      <c r="AR116" s="204"/>
      <c r="AS116" s="204"/>
      <c r="AT116" s="204"/>
      <c r="AU116" s="204"/>
      <c r="AV116" s="204"/>
      <c r="AW116" s="204"/>
      <c r="AX116" s="206"/>
    </row>
    <row r="117" spans="1:51" ht="58.5" customHeight="1" x14ac:dyDescent="0.15">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655</v>
      </c>
      <c r="AC117" s="458"/>
      <c r="AD117" s="459"/>
      <c r="AE117" s="536" t="s">
        <v>657</v>
      </c>
      <c r="AF117" s="537"/>
      <c r="AG117" s="537"/>
      <c r="AH117" s="537"/>
      <c r="AI117" s="536" t="s">
        <v>659</v>
      </c>
      <c r="AJ117" s="537"/>
      <c r="AK117" s="537"/>
      <c r="AL117" s="537"/>
      <c r="AM117" s="536" t="s">
        <v>664</v>
      </c>
      <c r="AN117" s="537"/>
      <c r="AO117" s="537"/>
      <c r="AP117" s="537"/>
      <c r="AQ117" s="536" t="s">
        <v>669</v>
      </c>
      <c r="AR117" s="537"/>
      <c r="AS117" s="537"/>
      <c r="AT117" s="537"/>
      <c r="AU117" s="537"/>
      <c r="AV117" s="537"/>
      <c r="AW117" s="537"/>
      <c r="AX117" s="538"/>
    </row>
    <row r="118" spans="1:51" ht="23.25"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9"/>
      <c r="Z118" s="540"/>
      <c r="AA118" s="541"/>
      <c r="AB118" s="432" t="s">
        <v>11</v>
      </c>
      <c r="AC118" s="427"/>
      <c r="AD118" s="428"/>
      <c r="AE118" s="232" t="s">
        <v>306</v>
      </c>
      <c r="AF118" s="232"/>
      <c r="AG118" s="232"/>
      <c r="AH118" s="232"/>
      <c r="AI118" s="232" t="s">
        <v>328</v>
      </c>
      <c r="AJ118" s="232"/>
      <c r="AK118" s="232"/>
      <c r="AL118" s="232"/>
      <c r="AM118" s="232" t="s">
        <v>425</v>
      </c>
      <c r="AN118" s="232"/>
      <c r="AO118" s="232"/>
      <c r="AP118" s="232"/>
      <c r="AQ118" s="576" t="s">
        <v>459</v>
      </c>
      <c r="AR118" s="577"/>
      <c r="AS118" s="577"/>
      <c r="AT118" s="577"/>
      <c r="AU118" s="577"/>
      <c r="AV118" s="577"/>
      <c r="AW118" s="577"/>
      <c r="AX118" s="578"/>
      <c r="AY118" s="77">
        <f>IF(SUBSTITUTE(SUBSTITUTE($G$119,"／",""),"　","")="",0,1)</f>
        <v>1</v>
      </c>
    </row>
    <row r="119" spans="1:51" ht="23.25" customHeight="1" x14ac:dyDescent="0.15">
      <c r="A119" s="421"/>
      <c r="B119" s="422"/>
      <c r="C119" s="422"/>
      <c r="D119" s="422"/>
      <c r="E119" s="422"/>
      <c r="F119" s="423"/>
      <c r="G119" s="373" t="s">
        <v>650</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t="s">
        <v>654</v>
      </c>
      <c r="AC119" s="448"/>
      <c r="AD119" s="449"/>
      <c r="AE119" s="267">
        <v>2573</v>
      </c>
      <c r="AF119" s="267"/>
      <c r="AG119" s="267"/>
      <c r="AH119" s="267"/>
      <c r="AI119" s="267">
        <v>2067</v>
      </c>
      <c r="AJ119" s="267"/>
      <c r="AK119" s="267"/>
      <c r="AL119" s="267"/>
      <c r="AM119" s="267">
        <v>2384</v>
      </c>
      <c r="AN119" s="267"/>
      <c r="AO119" s="267"/>
      <c r="AP119" s="267"/>
      <c r="AQ119" s="267">
        <v>3631</v>
      </c>
      <c r="AR119" s="267"/>
      <c r="AS119" s="267"/>
      <c r="AT119" s="267"/>
      <c r="AU119" s="267"/>
      <c r="AV119" s="267"/>
      <c r="AW119" s="267"/>
      <c r="AX119" s="268"/>
      <c r="AY119">
        <f>$AY$118</f>
        <v>1</v>
      </c>
    </row>
    <row r="120" spans="1:51" ht="58.5"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655</v>
      </c>
      <c r="AC120" s="458"/>
      <c r="AD120" s="459"/>
      <c r="AE120" s="536" t="s">
        <v>658</v>
      </c>
      <c r="AF120" s="537"/>
      <c r="AG120" s="537"/>
      <c r="AH120" s="537"/>
      <c r="AI120" s="536" t="s">
        <v>660</v>
      </c>
      <c r="AJ120" s="537"/>
      <c r="AK120" s="537"/>
      <c r="AL120" s="537"/>
      <c r="AM120" s="536" t="s">
        <v>665</v>
      </c>
      <c r="AN120" s="537"/>
      <c r="AO120" s="537"/>
      <c r="AP120" s="537"/>
      <c r="AQ120" s="536" t="s">
        <v>670</v>
      </c>
      <c r="AR120" s="537"/>
      <c r="AS120" s="537"/>
      <c r="AT120" s="537"/>
      <c r="AU120" s="537"/>
      <c r="AV120" s="537"/>
      <c r="AW120" s="537"/>
      <c r="AX120" s="538"/>
      <c r="AY120">
        <f>$AY$118</f>
        <v>1</v>
      </c>
    </row>
    <row r="121" spans="1:51" ht="23.25"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9"/>
      <c r="Z121" s="540"/>
      <c r="AA121" s="541"/>
      <c r="AB121" s="432" t="s">
        <v>11</v>
      </c>
      <c r="AC121" s="427"/>
      <c r="AD121" s="428"/>
      <c r="AE121" s="232" t="s">
        <v>306</v>
      </c>
      <c r="AF121" s="232"/>
      <c r="AG121" s="232"/>
      <c r="AH121" s="232"/>
      <c r="AI121" s="232" t="s">
        <v>328</v>
      </c>
      <c r="AJ121" s="232"/>
      <c r="AK121" s="232"/>
      <c r="AL121" s="232"/>
      <c r="AM121" s="232" t="s">
        <v>425</v>
      </c>
      <c r="AN121" s="232"/>
      <c r="AO121" s="232"/>
      <c r="AP121" s="232"/>
      <c r="AQ121" s="576" t="s">
        <v>459</v>
      </c>
      <c r="AR121" s="577"/>
      <c r="AS121" s="577"/>
      <c r="AT121" s="577"/>
      <c r="AU121" s="577"/>
      <c r="AV121" s="577"/>
      <c r="AW121" s="577"/>
      <c r="AX121" s="578"/>
      <c r="AY121" s="77">
        <f>IF(SUBSTITUTE(SUBSTITUTE($G$122,"／",""),"　","")="",0,1)</f>
        <v>1</v>
      </c>
    </row>
    <row r="122" spans="1:51" ht="23.25" customHeight="1" x14ac:dyDescent="0.15">
      <c r="A122" s="421"/>
      <c r="B122" s="422"/>
      <c r="C122" s="422"/>
      <c r="D122" s="422"/>
      <c r="E122" s="422"/>
      <c r="F122" s="423"/>
      <c r="G122" s="373" t="s">
        <v>651</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t="s">
        <v>656</v>
      </c>
      <c r="AC122" s="448"/>
      <c r="AD122" s="449"/>
      <c r="AE122" s="267">
        <v>491</v>
      </c>
      <c r="AF122" s="267"/>
      <c r="AG122" s="267"/>
      <c r="AH122" s="267"/>
      <c r="AI122" s="267">
        <v>490</v>
      </c>
      <c r="AJ122" s="267"/>
      <c r="AK122" s="267"/>
      <c r="AL122" s="267"/>
      <c r="AM122" s="267">
        <v>494</v>
      </c>
      <c r="AN122" s="267"/>
      <c r="AO122" s="267"/>
      <c r="AP122" s="267"/>
      <c r="AQ122" s="267">
        <v>490</v>
      </c>
      <c r="AR122" s="267"/>
      <c r="AS122" s="267"/>
      <c r="AT122" s="267"/>
      <c r="AU122" s="267"/>
      <c r="AV122" s="267"/>
      <c r="AW122" s="267"/>
      <c r="AX122" s="268"/>
      <c r="AY122">
        <f>$AY$121</f>
        <v>1</v>
      </c>
    </row>
    <row r="123" spans="1:51" ht="58.5"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655</v>
      </c>
      <c r="AC123" s="458"/>
      <c r="AD123" s="459"/>
      <c r="AE123" s="536" t="s">
        <v>661</v>
      </c>
      <c r="AF123" s="537"/>
      <c r="AG123" s="537"/>
      <c r="AH123" s="537"/>
      <c r="AI123" s="536" t="s">
        <v>662</v>
      </c>
      <c r="AJ123" s="537"/>
      <c r="AK123" s="537"/>
      <c r="AL123" s="537"/>
      <c r="AM123" s="536" t="s">
        <v>666</v>
      </c>
      <c r="AN123" s="537"/>
      <c r="AO123" s="537"/>
      <c r="AP123" s="537"/>
      <c r="AQ123" s="536" t="s">
        <v>672</v>
      </c>
      <c r="AR123" s="537"/>
      <c r="AS123" s="537"/>
      <c r="AT123" s="537"/>
      <c r="AU123" s="537"/>
      <c r="AV123" s="537"/>
      <c r="AW123" s="537"/>
      <c r="AX123" s="538"/>
      <c r="AY123">
        <f>$AY$121</f>
        <v>1</v>
      </c>
    </row>
    <row r="124" spans="1:51" ht="23.25"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9"/>
      <c r="Z124" s="540"/>
      <c r="AA124" s="541"/>
      <c r="AB124" s="432" t="s">
        <v>11</v>
      </c>
      <c r="AC124" s="427"/>
      <c r="AD124" s="428"/>
      <c r="AE124" s="232" t="s">
        <v>306</v>
      </c>
      <c r="AF124" s="232"/>
      <c r="AG124" s="232"/>
      <c r="AH124" s="232"/>
      <c r="AI124" s="232" t="s">
        <v>328</v>
      </c>
      <c r="AJ124" s="232"/>
      <c r="AK124" s="232"/>
      <c r="AL124" s="232"/>
      <c r="AM124" s="232" t="s">
        <v>425</v>
      </c>
      <c r="AN124" s="232"/>
      <c r="AO124" s="232"/>
      <c r="AP124" s="232"/>
      <c r="AQ124" s="576" t="s">
        <v>459</v>
      </c>
      <c r="AR124" s="577"/>
      <c r="AS124" s="577"/>
      <c r="AT124" s="577"/>
      <c r="AU124" s="577"/>
      <c r="AV124" s="577"/>
      <c r="AW124" s="577"/>
      <c r="AX124" s="578"/>
      <c r="AY124" s="77">
        <f>IF(SUBSTITUTE(SUBSTITUTE($G$125,"／",""),"　","")="",0,1)</f>
        <v>1</v>
      </c>
    </row>
    <row r="125" spans="1:51" ht="23.25" customHeight="1" x14ac:dyDescent="0.15">
      <c r="A125" s="421"/>
      <c r="B125" s="422"/>
      <c r="C125" s="422"/>
      <c r="D125" s="422"/>
      <c r="E125" s="422"/>
      <c r="F125" s="423"/>
      <c r="G125" s="373" t="s">
        <v>673</v>
      </c>
      <c r="H125" s="373"/>
      <c r="I125" s="373"/>
      <c r="J125" s="373"/>
      <c r="K125" s="373"/>
      <c r="L125" s="373"/>
      <c r="M125" s="373"/>
      <c r="N125" s="373"/>
      <c r="O125" s="373"/>
      <c r="P125" s="373"/>
      <c r="Q125" s="373"/>
      <c r="R125" s="373"/>
      <c r="S125" s="373"/>
      <c r="T125" s="373"/>
      <c r="U125" s="373"/>
      <c r="V125" s="373"/>
      <c r="W125" s="373"/>
      <c r="X125" s="912"/>
      <c r="Y125" s="440" t="s">
        <v>15</v>
      </c>
      <c r="Z125" s="441"/>
      <c r="AA125" s="442"/>
      <c r="AB125" s="447" t="s">
        <v>654</v>
      </c>
      <c r="AC125" s="448"/>
      <c r="AD125" s="449"/>
      <c r="AE125" s="267" t="s">
        <v>638</v>
      </c>
      <c r="AF125" s="267"/>
      <c r="AG125" s="267"/>
      <c r="AH125" s="267"/>
      <c r="AI125" s="267">
        <v>0</v>
      </c>
      <c r="AJ125" s="267"/>
      <c r="AK125" s="267"/>
      <c r="AL125" s="267"/>
      <c r="AM125" s="267">
        <v>180</v>
      </c>
      <c r="AN125" s="267"/>
      <c r="AO125" s="267"/>
      <c r="AP125" s="267"/>
      <c r="AQ125" s="267">
        <v>353</v>
      </c>
      <c r="AR125" s="267"/>
      <c r="AS125" s="267"/>
      <c r="AT125" s="267"/>
      <c r="AU125" s="267"/>
      <c r="AV125" s="267"/>
      <c r="AW125" s="267"/>
      <c r="AX125" s="268"/>
      <c r="AY125">
        <f>$AY$124</f>
        <v>1</v>
      </c>
    </row>
    <row r="126" spans="1:51" ht="58.5" customHeight="1" thickBot="1" x14ac:dyDescent="0.2">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3"/>
      <c r="Y126" s="456" t="s">
        <v>48</v>
      </c>
      <c r="Z126" s="430"/>
      <c r="AA126" s="431"/>
      <c r="AB126" s="457" t="s">
        <v>655</v>
      </c>
      <c r="AC126" s="458"/>
      <c r="AD126" s="459"/>
      <c r="AE126" s="537" t="s">
        <v>322</v>
      </c>
      <c r="AF126" s="537"/>
      <c r="AG126" s="537"/>
      <c r="AH126" s="537"/>
      <c r="AI126" s="537" t="s">
        <v>663</v>
      </c>
      <c r="AJ126" s="537"/>
      <c r="AK126" s="537"/>
      <c r="AL126" s="537"/>
      <c r="AM126" s="536" t="s">
        <v>667</v>
      </c>
      <c r="AN126" s="537"/>
      <c r="AO126" s="537"/>
      <c r="AP126" s="537"/>
      <c r="AQ126" s="536" t="s">
        <v>671</v>
      </c>
      <c r="AR126" s="537"/>
      <c r="AS126" s="537"/>
      <c r="AT126" s="537"/>
      <c r="AU126" s="537"/>
      <c r="AV126" s="537"/>
      <c r="AW126" s="537"/>
      <c r="AX126" s="538"/>
      <c r="AY126">
        <f>$AY$124</f>
        <v>1</v>
      </c>
    </row>
    <row r="127" spans="1:51" ht="23.25" hidden="1" customHeight="1" x14ac:dyDescent="0.15">
      <c r="A127" s="616"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9"/>
      <c r="Z127" s="910"/>
      <c r="AA127" s="911"/>
      <c r="AB127" s="393" t="s">
        <v>11</v>
      </c>
      <c r="AC127" s="394"/>
      <c r="AD127" s="395"/>
      <c r="AE127" s="232" t="s">
        <v>306</v>
      </c>
      <c r="AF127" s="232"/>
      <c r="AG127" s="232"/>
      <c r="AH127" s="232"/>
      <c r="AI127" s="232" t="s">
        <v>328</v>
      </c>
      <c r="AJ127" s="232"/>
      <c r="AK127" s="232"/>
      <c r="AL127" s="232"/>
      <c r="AM127" s="232" t="s">
        <v>425</v>
      </c>
      <c r="AN127" s="232"/>
      <c r="AO127" s="232"/>
      <c r="AP127" s="232"/>
      <c r="AQ127" s="576" t="s">
        <v>459</v>
      </c>
      <c r="AR127" s="577"/>
      <c r="AS127" s="577"/>
      <c r="AT127" s="577"/>
      <c r="AU127" s="577"/>
      <c r="AV127" s="577"/>
      <c r="AW127" s="577"/>
      <c r="AX127" s="578"/>
      <c r="AY127" s="77">
        <f>IF(SUBSTITUTE(SUBSTITUTE($G$128,"／",""),"　","")="",0,1)</f>
        <v>0</v>
      </c>
    </row>
    <row r="128" spans="1:51" ht="23.25" hidden="1" customHeight="1" x14ac:dyDescent="0.15">
      <c r="A128" s="421"/>
      <c r="B128" s="422"/>
      <c r="C128" s="422"/>
      <c r="D128" s="422"/>
      <c r="E128" s="422"/>
      <c r="F128" s="423"/>
      <c r="G128" s="373" t="s">
        <v>456</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321</v>
      </c>
      <c r="B130" s="171"/>
      <c r="C130" s="170" t="s">
        <v>188</v>
      </c>
      <c r="D130" s="171"/>
      <c r="E130" s="155" t="s">
        <v>217</v>
      </c>
      <c r="F130" s="156"/>
      <c r="G130" s="157" t="s">
        <v>675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676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720</v>
      </c>
      <c r="AR133" s="185"/>
      <c r="AS133" s="121" t="s">
        <v>185</v>
      </c>
      <c r="AT133" s="122"/>
      <c r="AU133" s="186" t="s">
        <v>720</v>
      </c>
      <c r="AV133" s="186"/>
      <c r="AW133" s="121" t="s">
        <v>175</v>
      </c>
      <c r="AX133" s="181"/>
      <c r="AY133">
        <f>$AY$132</f>
        <v>1</v>
      </c>
    </row>
    <row r="134" spans="1:51" ht="39.75" customHeight="1" x14ac:dyDescent="0.15">
      <c r="A134" s="175"/>
      <c r="B134" s="172"/>
      <c r="C134" s="166"/>
      <c r="D134" s="172"/>
      <c r="E134" s="166"/>
      <c r="F134" s="167"/>
      <c r="G134" s="92" t="s">
        <v>719</v>
      </c>
      <c r="H134" s="93"/>
      <c r="I134" s="93"/>
      <c r="J134" s="93"/>
      <c r="K134" s="93"/>
      <c r="L134" s="93"/>
      <c r="M134" s="93"/>
      <c r="N134" s="93"/>
      <c r="O134" s="93"/>
      <c r="P134" s="93"/>
      <c r="Q134" s="93"/>
      <c r="R134" s="93"/>
      <c r="S134" s="93"/>
      <c r="T134" s="93"/>
      <c r="U134" s="93"/>
      <c r="V134" s="93"/>
      <c r="W134" s="93"/>
      <c r="X134" s="94"/>
      <c r="Y134" s="187" t="s">
        <v>199</v>
      </c>
      <c r="Z134" s="188"/>
      <c r="AA134" s="189"/>
      <c r="AB134" s="190" t="s">
        <v>720</v>
      </c>
      <c r="AC134" s="191"/>
      <c r="AD134" s="191"/>
      <c r="AE134" s="192" t="s">
        <v>720</v>
      </c>
      <c r="AF134" s="193"/>
      <c r="AG134" s="193"/>
      <c r="AH134" s="193"/>
      <c r="AI134" s="192" t="s">
        <v>720</v>
      </c>
      <c r="AJ134" s="193"/>
      <c r="AK134" s="193"/>
      <c r="AL134" s="193"/>
      <c r="AM134" s="192" t="s">
        <v>720</v>
      </c>
      <c r="AN134" s="193"/>
      <c r="AO134" s="193"/>
      <c r="AP134" s="193"/>
      <c r="AQ134" s="192" t="s">
        <v>720</v>
      </c>
      <c r="AR134" s="193"/>
      <c r="AS134" s="193"/>
      <c r="AT134" s="193"/>
      <c r="AU134" s="192" t="s">
        <v>720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720</v>
      </c>
      <c r="AC135" s="199"/>
      <c r="AD135" s="199"/>
      <c r="AE135" s="192" t="s">
        <v>720</v>
      </c>
      <c r="AF135" s="193"/>
      <c r="AG135" s="193"/>
      <c r="AH135" s="193"/>
      <c r="AI135" s="192" t="s">
        <v>720</v>
      </c>
      <c r="AJ135" s="193"/>
      <c r="AK135" s="193"/>
      <c r="AL135" s="193"/>
      <c r="AM135" s="192" t="s">
        <v>720</v>
      </c>
      <c r="AN135" s="193"/>
      <c r="AO135" s="193"/>
      <c r="AP135" s="193"/>
      <c r="AQ135" s="192" t="s">
        <v>720</v>
      </c>
      <c r="AR135" s="193"/>
      <c r="AS135" s="193"/>
      <c r="AT135" s="193"/>
      <c r="AU135" s="192" t="s">
        <v>720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4"/>
      <c r="E430" s="160" t="s">
        <v>315</v>
      </c>
      <c r="F430" s="880"/>
      <c r="G430" s="881" t="s">
        <v>204</v>
      </c>
      <c r="H430" s="111"/>
      <c r="I430" s="111"/>
      <c r="J430" s="882" t="s">
        <v>637</v>
      </c>
      <c r="K430" s="883"/>
      <c r="L430" s="883"/>
      <c r="M430" s="883"/>
      <c r="N430" s="883"/>
      <c r="O430" s="883"/>
      <c r="P430" s="883"/>
      <c r="Q430" s="883"/>
      <c r="R430" s="883"/>
      <c r="S430" s="883"/>
      <c r="T430" s="884"/>
      <c r="U430" s="574" t="s">
        <v>720</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720</v>
      </c>
      <c r="AF432" s="186"/>
      <c r="AG432" s="121" t="s">
        <v>185</v>
      </c>
      <c r="AH432" s="122"/>
      <c r="AI432" s="320"/>
      <c r="AJ432" s="320"/>
      <c r="AK432" s="320"/>
      <c r="AL432" s="142"/>
      <c r="AM432" s="320"/>
      <c r="AN432" s="320"/>
      <c r="AO432" s="320"/>
      <c r="AP432" s="142"/>
      <c r="AQ432" s="235" t="s">
        <v>720</v>
      </c>
      <c r="AR432" s="186"/>
      <c r="AS432" s="121" t="s">
        <v>185</v>
      </c>
      <c r="AT432" s="122"/>
      <c r="AU432" s="186" t="s">
        <v>720</v>
      </c>
      <c r="AV432" s="186"/>
      <c r="AW432" s="121" t="s">
        <v>175</v>
      </c>
      <c r="AX432" s="181"/>
      <c r="AY432">
        <f>$AY$431</f>
        <v>1</v>
      </c>
    </row>
    <row r="433" spans="1:51" ht="23.25" customHeight="1" x14ac:dyDescent="0.15">
      <c r="A433" s="175"/>
      <c r="B433" s="172"/>
      <c r="C433" s="166"/>
      <c r="D433" s="172"/>
      <c r="E433" s="323"/>
      <c r="F433" s="324"/>
      <c r="G433" s="92" t="s">
        <v>720</v>
      </c>
      <c r="H433" s="93"/>
      <c r="I433" s="93"/>
      <c r="J433" s="93"/>
      <c r="K433" s="93"/>
      <c r="L433" s="93"/>
      <c r="M433" s="93"/>
      <c r="N433" s="93"/>
      <c r="O433" s="93"/>
      <c r="P433" s="93"/>
      <c r="Q433" s="93"/>
      <c r="R433" s="93"/>
      <c r="S433" s="93"/>
      <c r="T433" s="93"/>
      <c r="U433" s="93"/>
      <c r="V433" s="93"/>
      <c r="W433" s="93"/>
      <c r="X433" s="94"/>
      <c r="Y433" s="187" t="s">
        <v>12</v>
      </c>
      <c r="Z433" s="188"/>
      <c r="AA433" s="189"/>
      <c r="AB433" s="199" t="s">
        <v>720</v>
      </c>
      <c r="AC433" s="199"/>
      <c r="AD433" s="199"/>
      <c r="AE433" s="321" t="s">
        <v>720</v>
      </c>
      <c r="AF433" s="193"/>
      <c r="AG433" s="193"/>
      <c r="AH433" s="193"/>
      <c r="AI433" s="321" t="s">
        <v>720</v>
      </c>
      <c r="AJ433" s="193"/>
      <c r="AK433" s="193"/>
      <c r="AL433" s="193"/>
      <c r="AM433" s="321" t="s">
        <v>720</v>
      </c>
      <c r="AN433" s="193"/>
      <c r="AO433" s="193"/>
      <c r="AP433" s="322"/>
      <c r="AQ433" s="321" t="s">
        <v>720</v>
      </c>
      <c r="AR433" s="193"/>
      <c r="AS433" s="193"/>
      <c r="AT433" s="322"/>
      <c r="AU433" s="193" t="s">
        <v>720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720</v>
      </c>
      <c r="AC434" s="191"/>
      <c r="AD434" s="191"/>
      <c r="AE434" s="321" t="s">
        <v>720</v>
      </c>
      <c r="AF434" s="193"/>
      <c r="AG434" s="193"/>
      <c r="AH434" s="322"/>
      <c r="AI434" s="321" t="s">
        <v>720</v>
      </c>
      <c r="AJ434" s="193"/>
      <c r="AK434" s="193"/>
      <c r="AL434" s="193"/>
      <c r="AM434" s="321" t="s">
        <v>720</v>
      </c>
      <c r="AN434" s="193"/>
      <c r="AO434" s="193"/>
      <c r="AP434" s="322"/>
      <c r="AQ434" s="321" t="s">
        <v>720</v>
      </c>
      <c r="AR434" s="193"/>
      <c r="AS434" s="193"/>
      <c r="AT434" s="322"/>
      <c r="AU434" s="193" t="s">
        <v>720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t="s">
        <v>720</v>
      </c>
      <c r="AF435" s="193"/>
      <c r="AG435" s="193"/>
      <c r="AH435" s="322"/>
      <c r="AI435" s="321" t="s">
        <v>720</v>
      </c>
      <c r="AJ435" s="193"/>
      <c r="AK435" s="193"/>
      <c r="AL435" s="193"/>
      <c r="AM435" s="321" t="s">
        <v>720</v>
      </c>
      <c r="AN435" s="193"/>
      <c r="AO435" s="193"/>
      <c r="AP435" s="322"/>
      <c r="AQ435" s="321" t="s">
        <v>720</v>
      </c>
      <c r="AR435" s="193"/>
      <c r="AS435" s="193"/>
      <c r="AT435" s="322"/>
      <c r="AU435" s="193" t="s">
        <v>720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720</v>
      </c>
      <c r="AF457" s="186"/>
      <c r="AG457" s="121" t="s">
        <v>185</v>
      </c>
      <c r="AH457" s="122"/>
      <c r="AI457" s="320"/>
      <c r="AJ457" s="320"/>
      <c r="AK457" s="320"/>
      <c r="AL457" s="142"/>
      <c r="AM457" s="320"/>
      <c r="AN457" s="320"/>
      <c r="AO457" s="320"/>
      <c r="AP457" s="142"/>
      <c r="AQ457" s="235" t="s">
        <v>720</v>
      </c>
      <c r="AR457" s="186"/>
      <c r="AS457" s="121" t="s">
        <v>185</v>
      </c>
      <c r="AT457" s="122"/>
      <c r="AU457" s="186" t="s">
        <v>720</v>
      </c>
      <c r="AV457" s="186"/>
      <c r="AW457" s="121" t="s">
        <v>175</v>
      </c>
      <c r="AX457" s="181"/>
      <c r="AY457">
        <f>$AY$456</f>
        <v>1</v>
      </c>
    </row>
    <row r="458" spans="1:51" ht="23.25" customHeight="1" x14ac:dyDescent="0.15">
      <c r="A458" s="175"/>
      <c r="B458" s="172"/>
      <c r="C458" s="166"/>
      <c r="D458" s="172"/>
      <c r="E458" s="323"/>
      <c r="F458" s="324"/>
      <c r="G458" s="92" t="s">
        <v>720</v>
      </c>
      <c r="H458" s="93"/>
      <c r="I458" s="93"/>
      <c r="J458" s="93"/>
      <c r="K458" s="93"/>
      <c r="L458" s="93"/>
      <c r="M458" s="93"/>
      <c r="N458" s="93"/>
      <c r="O458" s="93"/>
      <c r="P458" s="93"/>
      <c r="Q458" s="93"/>
      <c r="R458" s="93"/>
      <c r="S458" s="93"/>
      <c r="T458" s="93"/>
      <c r="U458" s="93"/>
      <c r="V458" s="93"/>
      <c r="W458" s="93"/>
      <c r="X458" s="94"/>
      <c r="Y458" s="187" t="s">
        <v>12</v>
      </c>
      <c r="Z458" s="188"/>
      <c r="AA458" s="189"/>
      <c r="AB458" s="199" t="s">
        <v>720</v>
      </c>
      <c r="AC458" s="199"/>
      <c r="AD458" s="199"/>
      <c r="AE458" s="321" t="s">
        <v>720</v>
      </c>
      <c r="AF458" s="193"/>
      <c r="AG458" s="193"/>
      <c r="AH458" s="193"/>
      <c r="AI458" s="321" t="s">
        <v>720</v>
      </c>
      <c r="AJ458" s="193"/>
      <c r="AK458" s="193"/>
      <c r="AL458" s="193"/>
      <c r="AM458" s="321" t="s">
        <v>720</v>
      </c>
      <c r="AN458" s="193"/>
      <c r="AO458" s="193"/>
      <c r="AP458" s="322"/>
      <c r="AQ458" s="321" t="s">
        <v>720</v>
      </c>
      <c r="AR458" s="193"/>
      <c r="AS458" s="193"/>
      <c r="AT458" s="322"/>
      <c r="AU458" s="193" t="s">
        <v>720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720</v>
      </c>
      <c r="AC459" s="191"/>
      <c r="AD459" s="191"/>
      <c r="AE459" s="321" t="s">
        <v>720</v>
      </c>
      <c r="AF459" s="193"/>
      <c r="AG459" s="193"/>
      <c r="AH459" s="322"/>
      <c r="AI459" s="321" t="s">
        <v>720</v>
      </c>
      <c r="AJ459" s="193"/>
      <c r="AK459" s="193"/>
      <c r="AL459" s="193"/>
      <c r="AM459" s="321" t="s">
        <v>720</v>
      </c>
      <c r="AN459" s="193"/>
      <c r="AO459" s="193"/>
      <c r="AP459" s="322"/>
      <c r="AQ459" s="321" t="s">
        <v>720</v>
      </c>
      <c r="AR459" s="193"/>
      <c r="AS459" s="193"/>
      <c r="AT459" s="322"/>
      <c r="AU459" s="193" t="s">
        <v>720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t="s">
        <v>720</v>
      </c>
      <c r="AF460" s="193"/>
      <c r="AG460" s="193"/>
      <c r="AH460" s="322"/>
      <c r="AI460" s="321" t="s">
        <v>720</v>
      </c>
      <c r="AJ460" s="193"/>
      <c r="AK460" s="193"/>
      <c r="AL460" s="193"/>
      <c r="AM460" s="321" t="s">
        <v>720</v>
      </c>
      <c r="AN460" s="193"/>
      <c r="AO460" s="193"/>
      <c r="AP460" s="322"/>
      <c r="AQ460" s="321" t="s">
        <v>720</v>
      </c>
      <c r="AR460" s="193"/>
      <c r="AS460" s="193"/>
      <c r="AT460" s="322"/>
      <c r="AU460" s="193" t="s">
        <v>720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1" t="s">
        <v>204</v>
      </c>
      <c r="H484" s="111"/>
      <c r="I484" s="111"/>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1" t="s">
        <v>204</v>
      </c>
      <c r="H538" s="111"/>
      <c r="I538" s="111"/>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1" t="s">
        <v>204</v>
      </c>
      <c r="H592" s="111"/>
      <c r="I592" s="111"/>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1" t="s">
        <v>204</v>
      </c>
      <c r="H646" s="111"/>
      <c r="I646" s="111"/>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720</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6" t="s">
        <v>30</v>
      </c>
      <c r="AH701" s="362"/>
      <c r="AI701" s="362"/>
      <c r="AJ701" s="362"/>
      <c r="AK701" s="362"/>
      <c r="AL701" s="362"/>
      <c r="AM701" s="362"/>
      <c r="AN701" s="362"/>
      <c r="AO701" s="362"/>
      <c r="AP701" s="362"/>
      <c r="AQ701" s="362"/>
      <c r="AR701" s="362"/>
      <c r="AS701" s="362"/>
      <c r="AT701" s="362"/>
      <c r="AU701" s="362"/>
      <c r="AV701" s="362"/>
      <c r="AW701" s="362"/>
      <c r="AX701" s="807"/>
    </row>
    <row r="702" spans="1:51" ht="72.7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635</v>
      </c>
      <c r="AE702" s="327"/>
      <c r="AF702" s="327"/>
      <c r="AG702" s="365" t="s">
        <v>679</v>
      </c>
      <c r="AH702" s="366"/>
      <c r="AI702" s="366"/>
      <c r="AJ702" s="366"/>
      <c r="AK702" s="366"/>
      <c r="AL702" s="366"/>
      <c r="AM702" s="366"/>
      <c r="AN702" s="366"/>
      <c r="AO702" s="366"/>
      <c r="AP702" s="366"/>
      <c r="AQ702" s="366"/>
      <c r="AR702" s="366"/>
      <c r="AS702" s="366"/>
      <c r="AT702" s="366"/>
      <c r="AU702" s="366"/>
      <c r="AV702" s="366"/>
      <c r="AW702" s="366"/>
      <c r="AX702" s="367"/>
    </row>
    <row r="703" spans="1:51" ht="39"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2"/>
      <c r="AD703" s="307" t="s">
        <v>635</v>
      </c>
      <c r="AE703" s="308"/>
      <c r="AF703" s="308"/>
      <c r="AG703" s="89" t="s">
        <v>680</v>
      </c>
      <c r="AH703" s="90"/>
      <c r="AI703" s="90"/>
      <c r="AJ703" s="90"/>
      <c r="AK703" s="90"/>
      <c r="AL703" s="90"/>
      <c r="AM703" s="90"/>
      <c r="AN703" s="90"/>
      <c r="AO703" s="90"/>
      <c r="AP703" s="90"/>
      <c r="AQ703" s="90"/>
      <c r="AR703" s="90"/>
      <c r="AS703" s="90"/>
      <c r="AT703" s="90"/>
      <c r="AU703" s="90"/>
      <c r="AV703" s="90"/>
      <c r="AW703" s="90"/>
      <c r="AX703" s="91"/>
    </row>
    <row r="704" spans="1:51" ht="48.75"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635</v>
      </c>
      <c r="AE704" s="768"/>
      <c r="AF704" s="768"/>
      <c r="AG704" s="153" t="s">
        <v>681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719</v>
      </c>
      <c r="AE705" s="700"/>
      <c r="AF705" s="700"/>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297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41.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635</v>
      </c>
      <c r="AE708" s="590"/>
      <c r="AF708" s="590"/>
      <c r="AG708" s="727" t="s">
        <v>683</v>
      </c>
      <c r="AH708" s="728"/>
      <c r="AI708" s="728"/>
      <c r="AJ708" s="728"/>
      <c r="AK708" s="728"/>
      <c r="AL708" s="728"/>
      <c r="AM708" s="728"/>
      <c r="AN708" s="728"/>
      <c r="AO708" s="728"/>
      <c r="AP708" s="728"/>
      <c r="AQ708" s="728"/>
      <c r="AR708" s="728"/>
      <c r="AS708" s="728"/>
      <c r="AT708" s="728"/>
      <c r="AU708" s="728"/>
      <c r="AV708" s="728"/>
      <c r="AW708" s="728"/>
      <c r="AX708" s="729"/>
    </row>
    <row r="709" spans="1:50" ht="36.75" customHeight="1" x14ac:dyDescent="0.15">
      <c r="A709" s="627"/>
      <c r="B709" s="629"/>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635</v>
      </c>
      <c r="AE709" s="308"/>
      <c r="AF709" s="308"/>
      <c r="AG709" s="89" t="s">
        <v>684</v>
      </c>
      <c r="AH709" s="90"/>
      <c r="AI709" s="90"/>
      <c r="AJ709" s="90"/>
      <c r="AK709" s="90"/>
      <c r="AL709" s="90"/>
      <c r="AM709" s="90"/>
      <c r="AN709" s="90"/>
      <c r="AO709" s="90"/>
      <c r="AP709" s="90"/>
      <c r="AQ709" s="90"/>
      <c r="AR709" s="90"/>
      <c r="AS709" s="90"/>
      <c r="AT709" s="90"/>
      <c r="AU709" s="90"/>
      <c r="AV709" s="90"/>
      <c r="AW709" s="90"/>
      <c r="AX709" s="91"/>
    </row>
    <row r="710" spans="1:50" ht="51.75" customHeight="1" x14ac:dyDescent="0.15">
      <c r="A710" s="627"/>
      <c r="B710" s="629"/>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635</v>
      </c>
      <c r="AE710" s="308"/>
      <c r="AF710" s="308"/>
      <c r="AG710" s="89" t="s">
        <v>685</v>
      </c>
      <c r="AH710" s="90"/>
      <c r="AI710" s="90"/>
      <c r="AJ710" s="90"/>
      <c r="AK710" s="90"/>
      <c r="AL710" s="90"/>
      <c r="AM710" s="90"/>
      <c r="AN710" s="90"/>
      <c r="AO710" s="90"/>
      <c r="AP710" s="90"/>
      <c r="AQ710" s="90"/>
      <c r="AR710" s="90"/>
      <c r="AS710" s="90"/>
      <c r="AT710" s="90"/>
      <c r="AU710" s="90"/>
      <c r="AV710" s="90"/>
      <c r="AW710" s="90"/>
      <c r="AX710" s="91"/>
    </row>
    <row r="711" spans="1:50" ht="38.25" customHeight="1" x14ac:dyDescent="0.15">
      <c r="A711" s="627"/>
      <c r="B711" s="629"/>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8"/>
      <c r="AD711" s="307" t="s">
        <v>635</v>
      </c>
      <c r="AE711" s="308"/>
      <c r="AF711" s="308"/>
      <c r="AG711" s="89" t="s">
        <v>686</v>
      </c>
      <c r="AH711" s="90"/>
      <c r="AI711" s="90"/>
      <c r="AJ711" s="90"/>
      <c r="AK711" s="90"/>
      <c r="AL711" s="90"/>
      <c r="AM711" s="90"/>
      <c r="AN711" s="90"/>
      <c r="AO711" s="90"/>
      <c r="AP711" s="90"/>
      <c r="AQ711" s="90"/>
      <c r="AR711" s="90"/>
      <c r="AS711" s="90"/>
      <c r="AT711" s="90"/>
      <c r="AU711" s="90"/>
      <c r="AV711" s="90"/>
      <c r="AW711" s="90"/>
      <c r="AX711" s="91"/>
    </row>
    <row r="712" spans="1:50" ht="117" customHeight="1" x14ac:dyDescent="0.15">
      <c r="A712" s="627"/>
      <c r="B712" s="629"/>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8"/>
      <c r="AD712" s="767" t="s">
        <v>687</v>
      </c>
      <c r="AE712" s="768"/>
      <c r="AF712" s="768"/>
      <c r="AG712" s="792" t="s">
        <v>717</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682</v>
      </c>
      <c r="AE713" s="308"/>
      <c r="AF713" s="648"/>
      <c r="AG713" s="89"/>
      <c r="AH713" s="90"/>
      <c r="AI713" s="90"/>
      <c r="AJ713" s="90"/>
      <c r="AK713" s="90"/>
      <c r="AL713" s="90"/>
      <c r="AM713" s="90"/>
      <c r="AN713" s="90"/>
      <c r="AO713" s="90"/>
      <c r="AP713" s="90"/>
      <c r="AQ713" s="90"/>
      <c r="AR713" s="90"/>
      <c r="AS713" s="90"/>
      <c r="AT713" s="90"/>
      <c r="AU713" s="90"/>
      <c r="AV713" s="90"/>
      <c r="AW713" s="90"/>
      <c r="AX713" s="91"/>
    </row>
    <row r="714" spans="1:50" ht="46.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635</v>
      </c>
      <c r="AE714" s="790"/>
      <c r="AF714" s="791"/>
      <c r="AG714" s="721" t="s">
        <v>688</v>
      </c>
      <c r="AH714" s="722"/>
      <c r="AI714" s="722"/>
      <c r="AJ714" s="722"/>
      <c r="AK714" s="722"/>
      <c r="AL714" s="722"/>
      <c r="AM714" s="722"/>
      <c r="AN714" s="722"/>
      <c r="AO714" s="722"/>
      <c r="AP714" s="722"/>
      <c r="AQ714" s="722"/>
      <c r="AR714" s="722"/>
      <c r="AS714" s="722"/>
      <c r="AT714" s="722"/>
      <c r="AU714" s="722"/>
      <c r="AV714" s="722"/>
      <c r="AW714" s="722"/>
      <c r="AX714" s="723"/>
    </row>
    <row r="715" spans="1:50" ht="56.25"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635</v>
      </c>
      <c r="AE715" s="590"/>
      <c r="AF715" s="641"/>
      <c r="AG715" s="727" t="s">
        <v>723</v>
      </c>
      <c r="AH715" s="728"/>
      <c r="AI715" s="728"/>
      <c r="AJ715" s="728"/>
      <c r="AK715" s="728"/>
      <c r="AL715" s="728"/>
      <c r="AM715" s="728"/>
      <c r="AN715" s="728"/>
      <c r="AO715" s="728"/>
      <c r="AP715" s="728"/>
      <c r="AQ715" s="728"/>
      <c r="AR715" s="728"/>
      <c r="AS715" s="728"/>
      <c r="AT715" s="728"/>
      <c r="AU715" s="728"/>
      <c r="AV715" s="728"/>
      <c r="AW715" s="728"/>
      <c r="AX715" s="729"/>
    </row>
    <row r="716" spans="1:50" ht="66"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635</v>
      </c>
      <c r="AE716" s="612"/>
      <c r="AF716" s="612"/>
      <c r="AG716" s="89" t="s">
        <v>689</v>
      </c>
      <c r="AH716" s="90"/>
      <c r="AI716" s="90"/>
      <c r="AJ716" s="90"/>
      <c r="AK716" s="90"/>
      <c r="AL716" s="90"/>
      <c r="AM716" s="90"/>
      <c r="AN716" s="90"/>
      <c r="AO716" s="90"/>
      <c r="AP716" s="90"/>
      <c r="AQ716" s="90"/>
      <c r="AR716" s="90"/>
      <c r="AS716" s="90"/>
      <c r="AT716" s="90"/>
      <c r="AU716" s="90"/>
      <c r="AV716" s="90"/>
      <c r="AW716" s="90"/>
      <c r="AX716" s="91"/>
    </row>
    <row r="717" spans="1:50" ht="107.25" customHeight="1" x14ac:dyDescent="0.15">
      <c r="A717" s="627"/>
      <c r="B717" s="629"/>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687</v>
      </c>
      <c r="AE717" s="308"/>
      <c r="AF717" s="308"/>
      <c r="AG717" s="89" t="s">
        <v>725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682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682</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4"/>
      <c r="C726" s="797" t="s">
        <v>52</v>
      </c>
      <c r="D726" s="819"/>
      <c r="E726" s="819"/>
      <c r="F726" s="820"/>
      <c r="G726" s="563" t="s">
        <v>724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117.75" customHeight="1" thickBot="1" x14ac:dyDescent="0.2">
      <c r="A727" s="785"/>
      <c r="B727" s="786"/>
      <c r="C727" s="733" t="s">
        <v>56</v>
      </c>
      <c r="D727" s="734"/>
      <c r="E727" s="734"/>
      <c r="F727" s="735"/>
      <c r="G727" s="561" t="s">
        <v>726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20.100000000000001" customHeight="1" thickBot="1" x14ac:dyDescent="0.2">
      <c r="A729" s="619" t="s">
        <v>721</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0"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50.1"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20.100000000000001"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6" t="s">
        <v>589</v>
      </c>
      <c r="B737" s="196"/>
      <c r="C737" s="196"/>
      <c r="D737" s="197"/>
      <c r="E737" s="939" t="s">
        <v>678</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313</v>
      </c>
      <c r="B738" s="346"/>
      <c r="C738" s="346"/>
      <c r="D738" s="346"/>
      <c r="E738" s="939" t="s">
        <v>678</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312</v>
      </c>
      <c r="B739" s="346"/>
      <c r="C739" s="346"/>
      <c r="D739" s="346"/>
      <c r="E739" s="939" t="s">
        <v>690</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311</v>
      </c>
      <c r="B740" s="346"/>
      <c r="C740" s="346"/>
      <c r="D740" s="346"/>
      <c r="E740" s="939" t="s">
        <v>691</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310</v>
      </c>
      <c r="B741" s="346"/>
      <c r="C741" s="346"/>
      <c r="D741" s="346"/>
      <c r="E741" s="939" t="s">
        <v>692</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309</v>
      </c>
      <c r="B742" s="346"/>
      <c r="C742" s="346"/>
      <c r="D742" s="346"/>
      <c r="E742" s="939" t="s">
        <v>693</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308</v>
      </c>
      <c r="B743" s="346"/>
      <c r="C743" s="346"/>
      <c r="D743" s="346"/>
      <c r="E743" s="939" t="s">
        <v>694</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307</v>
      </c>
      <c r="B744" s="346"/>
      <c r="C744" s="346"/>
      <c r="D744" s="346"/>
      <c r="E744" s="939" t="s">
        <v>695</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306</v>
      </c>
      <c r="B745" s="346"/>
      <c r="C745" s="346"/>
      <c r="D745" s="346"/>
      <c r="E745" s="977" t="s">
        <v>696</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39"/>
      <c r="AP745" s="940"/>
      <c r="AQ745" s="940"/>
      <c r="AR745" s="940"/>
      <c r="AS745" s="940"/>
      <c r="AT745" s="940"/>
      <c r="AU745" s="940"/>
      <c r="AV745" s="940"/>
      <c r="AW745" s="940"/>
      <c r="AX745" s="941"/>
    </row>
    <row r="746" spans="1:51" ht="24.75" customHeight="1" x14ac:dyDescent="0.15">
      <c r="A746" s="346" t="s">
        <v>462</v>
      </c>
      <c r="B746" s="346"/>
      <c r="C746" s="346"/>
      <c r="D746" s="346"/>
      <c r="E746" s="946" t="s">
        <v>631</v>
      </c>
      <c r="F746" s="944"/>
      <c r="G746" s="944"/>
      <c r="H746" s="85" t="str">
        <f>IF(E746="","","-")</f>
        <v>-</v>
      </c>
      <c r="I746" s="944"/>
      <c r="J746" s="944"/>
      <c r="K746" s="85" t="str">
        <f>IF(I746="","","-")</f>
        <v/>
      </c>
      <c r="L746" s="945">
        <v>597</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425</v>
      </c>
      <c r="B747" s="346"/>
      <c r="C747" s="346"/>
      <c r="D747" s="346"/>
      <c r="E747" s="946" t="s">
        <v>631</v>
      </c>
      <c r="F747" s="944"/>
      <c r="G747" s="944"/>
      <c r="H747" s="85" t="str">
        <f>IF(E747="","","-")</f>
        <v>-</v>
      </c>
      <c r="I747" s="944"/>
      <c r="J747" s="944"/>
      <c r="K747" s="85" t="str">
        <f>IF(I747="","","-")</f>
        <v/>
      </c>
      <c r="L747" s="945">
        <v>606</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9" t="s">
        <v>300</v>
      </c>
      <c r="B748" s="600"/>
      <c r="C748" s="600"/>
      <c r="D748" s="600"/>
      <c r="E748" s="600"/>
      <c r="F748" s="60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302</v>
      </c>
      <c r="B787" s="614"/>
      <c r="C787" s="614"/>
      <c r="D787" s="614"/>
      <c r="E787" s="614"/>
      <c r="F787" s="615"/>
      <c r="G787" s="580" t="s">
        <v>702</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722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46.5" customHeight="1" x14ac:dyDescent="0.15">
      <c r="A789" s="616"/>
      <c r="B789" s="617"/>
      <c r="C789" s="617"/>
      <c r="D789" s="617"/>
      <c r="E789" s="617"/>
      <c r="F789" s="618"/>
      <c r="G789" s="655" t="s">
        <v>697</v>
      </c>
      <c r="H789" s="656"/>
      <c r="I789" s="656"/>
      <c r="J789" s="656"/>
      <c r="K789" s="657"/>
      <c r="L789" s="649" t="s">
        <v>700</v>
      </c>
      <c r="M789" s="650"/>
      <c r="N789" s="650"/>
      <c r="O789" s="650"/>
      <c r="P789" s="650"/>
      <c r="Q789" s="650"/>
      <c r="R789" s="650"/>
      <c r="S789" s="650"/>
      <c r="T789" s="650"/>
      <c r="U789" s="650"/>
      <c r="V789" s="650"/>
      <c r="W789" s="650"/>
      <c r="X789" s="651"/>
      <c r="Y789" s="368">
        <v>1746</v>
      </c>
      <c r="Z789" s="369"/>
      <c r="AA789" s="369"/>
      <c r="AB789" s="787"/>
      <c r="AC789" s="655" t="s">
        <v>698</v>
      </c>
      <c r="AD789" s="656"/>
      <c r="AE789" s="656"/>
      <c r="AF789" s="656"/>
      <c r="AG789" s="657"/>
      <c r="AH789" s="649" t="s">
        <v>701</v>
      </c>
      <c r="AI789" s="650"/>
      <c r="AJ789" s="650"/>
      <c r="AK789" s="650"/>
      <c r="AL789" s="650"/>
      <c r="AM789" s="650"/>
      <c r="AN789" s="650"/>
      <c r="AO789" s="650"/>
      <c r="AP789" s="650"/>
      <c r="AQ789" s="650"/>
      <c r="AR789" s="650"/>
      <c r="AS789" s="650"/>
      <c r="AT789" s="651"/>
      <c r="AU789" s="368">
        <v>10</v>
      </c>
      <c r="AV789" s="369"/>
      <c r="AW789" s="369"/>
      <c r="AX789" s="370"/>
    </row>
    <row r="790" spans="1:51" ht="30"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30"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30"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30"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30"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30"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30"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30"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30"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46.5" customHeight="1" x14ac:dyDescent="0.1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1746</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10</v>
      </c>
      <c r="AV799" s="814"/>
      <c r="AW799" s="814"/>
      <c r="AX799" s="816"/>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8"/>
      <c r="Z802" s="369"/>
      <c r="AA802" s="369"/>
      <c r="AB802" s="787"/>
      <c r="AC802" s="655"/>
      <c r="AD802" s="656"/>
      <c r="AE802" s="656"/>
      <c r="AF802" s="656"/>
      <c r="AG802" s="657"/>
      <c r="AH802" s="649"/>
      <c r="AI802" s="650"/>
      <c r="AJ802" s="650"/>
      <c r="AK802" s="650"/>
      <c r="AL802" s="650"/>
      <c r="AM802" s="650"/>
      <c r="AN802" s="650"/>
      <c r="AO802" s="650"/>
      <c r="AP802" s="650"/>
      <c r="AQ802" s="650"/>
      <c r="AR802" s="650"/>
      <c r="AS802" s="650"/>
      <c r="AT802" s="651"/>
      <c r="AU802" s="368"/>
      <c r="AV802" s="369"/>
      <c r="AW802" s="369"/>
      <c r="AX802" s="370"/>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8"/>
      <c r="Z815" s="369"/>
      <c r="AA815" s="369"/>
      <c r="AB815" s="787"/>
      <c r="AC815" s="655"/>
      <c r="AD815" s="656"/>
      <c r="AE815" s="656"/>
      <c r="AF815" s="656"/>
      <c r="AG815" s="657"/>
      <c r="AH815" s="649"/>
      <c r="AI815" s="650"/>
      <c r="AJ815" s="650"/>
      <c r="AK815" s="650"/>
      <c r="AL815" s="650"/>
      <c r="AM815" s="650"/>
      <c r="AN815" s="650"/>
      <c r="AO815" s="650"/>
      <c r="AP815" s="650"/>
      <c r="AQ815" s="650"/>
      <c r="AR815" s="650"/>
      <c r="AS815" s="650"/>
      <c r="AT815" s="651"/>
      <c r="AU815" s="368"/>
      <c r="AV815" s="369"/>
      <c r="AW815" s="369"/>
      <c r="AX815" s="370"/>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8"/>
      <c r="Z828" s="369"/>
      <c r="AA828" s="369"/>
      <c r="AB828" s="787"/>
      <c r="AC828" s="655"/>
      <c r="AD828" s="656"/>
      <c r="AE828" s="656"/>
      <c r="AF828" s="656"/>
      <c r="AG828" s="657"/>
      <c r="AH828" s="649"/>
      <c r="AI828" s="650"/>
      <c r="AJ828" s="650"/>
      <c r="AK828" s="650"/>
      <c r="AL828" s="650"/>
      <c r="AM828" s="650"/>
      <c r="AN828" s="650"/>
      <c r="AO828" s="650"/>
      <c r="AP828" s="650"/>
      <c r="AQ828" s="650"/>
      <c r="AR828" s="650"/>
      <c r="AS828" s="650"/>
      <c r="AT828" s="651"/>
      <c r="AU828" s="368"/>
      <c r="AV828" s="369"/>
      <c r="AW828" s="369"/>
      <c r="AX828" s="370"/>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703</v>
      </c>
      <c r="D845" s="328"/>
      <c r="E845" s="328"/>
      <c r="F845" s="328"/>
      <c r="G845" s="328"/>
      <c r="H845" s="328"/>
      <c r="I845" s="328"/>
      <c r="J845" s="329">
        <v>8040005016947</v>
      </c>
      <c r="K845" s="330"/>
      <c r="L845" s="330"/>
      <c r="M845" s="330"/>
      <c r="N845" s="330"/>
      <c r="O845" s="330"/>
      <c r="P845" s="331" t="s">
        <v>699</v>
      </c>
      <c r="Q845" s="331"/>
      <c r="R845" s="331"/>
      <c r="S845" s="331"/>
      <c r="T845" s="331"/>
      <c r="U845" s="331"/>
      <c r="V845" s="331"/>
      <c r="W845" s="331"/>
      <c r="X845" s="331"/>
      <c r="Y845" s="332">
        <v>1746</v>
      </c>
      <c r="Z845" s="333"/>
      <c r="AA845" s="333"/>
      <c r="AB845" s="334"/>
      <c r="AC845" s="335" t="s">
        <v>704</v>
      </c>
      <c r="AD845" s="336"/>
      <c r="AE845" s="336"/>
      <c r="AF845" s="336"/>
      <c r="AG845" s="336"/>
      <c r="AH845" s="351" t="s">
        <v>705</v>
      </c>
      <c r="AI845" s="352"/>
      <c r="AJ845" s="352"/>
      <c r="AK845" s="352"/>
      <c r="AL845" s="339" t="s">
        <v>705</v>
      </c>
      <c r="AM845" s="340"/>
      <c r="AN845" s="340"/>
      <c r="AO845" s="341"/>
      <c r="AP845" s="342" t="s">
        <v>705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idden="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706</v>
      </c>
      <c r="D878" s="328"/>
      <c r="E878" s="328"/>
      <c r="F878" s="328"/>
      <c r="G878" s="328"/>
      <c r="H878" s="328"/>
      <c r="I878" s="328"/>
      <c r="J878" s="329" t="s">
        <v>637</v>
      </c>
      <c r="K878" s="330"/>
      <c r="L878" s="330"/>
      <c r="M878" s="330"/>
      <c r="N878" s="330"/>
      <c r="O878" s="330"/>
      <c r="P878" s="331" t="s">
        <v>716</v>
      </c>
      <c r="Q878" s="331"/>
      <c r="R878" s="331"/>
      <c r="S878" s="331"/>
      <c r="T878" s="331"/>
      <c r="U878" s="331"/>
      <c r="V878" s="331"/>
      <c r="W878" s="331"/>
      <c r="X878" s="331"/>
      <c r="Y878" s="332">
        <v>10</v>
      </c>
      <c r="Z878" s="333"/>
      <c r="AA878" s="333"/>
      <c r="AB878" s="334"/>
      <c r="AC878" s="335" t="s">
        <v>79</v>
      </c>
      <c r="AD878" s="336"/>
      <c r="AE878" s="336"/>
      <c r="AF878" s="336"/>
      <c r="AG878" s="336"/>
      <c r="AH878" s="351" t="s">
        <v>705</v>
      </c>
      <c r="AI878" s="352"/>
      <c r="AJ878" s="352"/>
      <c r="AK878" s="352"/>
      <c r="AL878" s="339" t="s">
        <v>705</v>
      </c>
      <c r="AM878" s="340"/>
      <c r="AN878" s="340"/>
      <c r="AO878" s="341"/>
      <c r="AP878" s="342" t="s">
        <v>705</v>
      </c>
      <c r="AQ878" s="342"/>
      <c r="AR878" s="342"/>
      <c r="AS878" s="342"/>
      <c r="AT878" s="342"/>
      <c r="AU878" s="342"/>
      <c r="AV878" s="342"/>
      <c r="AW878" s="342"/>
      <c r="AX878" s="342"/>
      <c r="AY878">
        <f t="shared" si="118"/>
        <v>1</v>
      </c>
    </row>
    <row r="879" spans="1:51" ht="30" customHeight="1" x14ac:dyDescent="0.15">
      <c r="A879" s="355">
        <v>2</v>
      </c>
      <c r="B879" s="355">
        <v>1</v>
      </c>
      <c r="C879" s="343" t="s">
        <v>707</v>
      </c>
      <c r="D879" s="328"/>
      <c r="E879" s="328"/>
      <c r="F879" s="328"/>
      <c r="G879" s="328"/>
      <c r="H879" s="328"/>
      <c r="I879" s="328"/>
      <c r="J879" s="329" t="s">
        <v>637</v>
      </c>
      <c r="K879" s="330"/>
      <c r="L879" s="330"/>
      <c r="M879" s="330"/>
      <c r="N879" s="330"/>
      <c r="O879" s="330"/>
      <c r="P879" s="331" t="s">
        <v>716</v>
      </c>
      <c r="Q879" s="331"/>
      <c r="R879" s="331"/>
      <c r="S879" s="331"/>
      <c r="T879" s="331"/>
      <c r="U879" s="331"/>
      <c r="V879" s="331"/>
      <c r="W879" s="331"/>
      <c r="X879" s="331"/>
      <c r="Y879" s="332">
        <v>10</v>
      </c>
      <c r="Z879" s="333"/>
      <c r="AA879" s="333"/>
      <c r="AB879" s="334"/>
      <c r="AC879" s="335" t="s">
        <v>79</v>
      </c>
      <c r="AD879" s="336"/>
      <c r="AE879" s="336"/>
      <c r="AF879" s="336"/>
      <c r="AG879" s="336"/>
      <c r="AH879" s="351" t="s">
        <v>705</v>
      </c>
      <c r="AI879" s="352"/>
      <c r="AJ879" s="352"/>
      <c r="AK879" s="352"/>
      <c r="AL879" s="339" t="s">
        <v>705</v>
      </c>
      <c r="AM879" s="340"/>
      <c r="AN879" s="340"/>
      <c r="AO879" s="341"/>
      <c r="AP879" s="342" t="s">
        <v>718</v>
      </c>
      <c r="AQ879" s="342"/>
      <c r="AR879" s="342"/>
      <c r="AS879" s="342"/>
      <c r="AT879" s="342"/>
      <c r="AU879" s="342"/>
      <c r="AV879" s="342"/>
      <c r="AW879" s="342"/>
      <c r="AX879" s="342"/>
      <c r="AY879">
        <f>COUNTA($C$879)</f>
        <v>1</v>
      </c>
    </row>
    <row r="880" spans="1:51" ht="30" customHeight="1" x14ac:dyDescent="0.15">
      <c r="A880" s="355">
        <v>3</v>
      </c>
      <c r="B880" s="355">
        <v>1</v>
      </c>
      <c r="C880" s="343" t="s">
        <v>708</v>
      </c>
      <c r="D880" s="328"/>
      <c r="E880" s="328"/>
      <c r="F880" s="328"/>
      <c r="G880" s="328"/>
      <c r="H880" s="328"/>
      <c r="I880" s="328"/>
      <c r="J880" s="329" t="s">
        <v>637</v>
      </c>
      <c r="K880" s="330"/>
      <c r="L880" s="330"/>
      <c r="M880" s="330"/>
      <c r="N880" s="330"/>
      <c r="O880" s="330"/>
      <c r="P880" s="344" t="s">
        <v>716</v>
      </c>
      <c r="Q880" s="331"/>
      <c r="R880" s="331"/>
      <c r="S880" s="331"/>
      <c r="T880" s="331"/>
      <c r="U880" s="331"/>
      <c r="V880" s="331"/>
      <c r="W880" s="331"/>
      <c r="X880" s="331"/>
      <c r="Y880" s="332">
        <v>8.1999999999999993</v>
      </c>
      <c r="Z880" s="333"/>
      <c r="AA880" s="333"/>
      <c r="AB880" s="334"/>
      <c r="AC880" s="335" t="s">
        <v>79</v>
      </c>
      <c r="AD880" s="336"/>
      <c r="AE880" s="336"/>
      <c r="AF880" s="336"/>
      <c r="AG880" s="336"/>
      <c r="AH880" s="351" t="s">
        <v>705</v>
      </c>
      <c r="AI880" s="352"/>
      <c r="AJ880" s="352"/>
      <c r="AK880" s="352"/>
      <c r="AL880" s="339" t="s">
        <v>705</v>
      </c>
      <c r="AM880" s="340"/>
      <c r="AN880" s="340"/>
      <c r="AO880" s="341"/>
      <c r="AP880" s="342" t="s">
        <v>705</v>
      </c>
      <c r="AQ880" s="342"/>
      <c r="AR880" s="342"/>
      <c r="AS880" s="342"/>
      <c r="AT880" s="342"/>
      <c r="AU880" s="342"/>
      <c r="AV880" s="342"/>
      <c r="AW880" s="342"/>
      <c r="AX880" s="342"/>
      <c r="AY880">
        <f>COUNTA($C$880)</f>
        <v>1</v>
      </c>
    </row>
    <row r="881" spans="1:51" ht="30" customHeight="1" x14ac:dyDescent="0.15">
      <c r="A881" s="355">
        <v>4</v>
      </c>
      <c r="B881" s="355">
        <v>1</v>
      </c>
      <c r="C881" s="343" t="s">
        <v>709</v>
      </c>
      <c r="D881" s="328"/>
      <c r="E881" s="328"/>
      <c r="F881" s="328"/>
      <c r="G881" s="328"/>
      <c r="H881" s="328"/>
      <c r="I881" s="328"/>
      <c r="J881" s="329" t="s">
        <v>637</v>
      </c>
      <c r="K881" s="330"/>
      <c r="L881" s="330"/>
      <c r="M881" s="330"/>
      <c r="N881" s="330"/>
      <c r="O881" s="330"/>
      <c r="P881" s="344" t="s">
        <v>716</v>
      </c>
      <c r="Q881" s="331"/>
      <c r="R881" s="331"/>
      <c r="S881" s="331"/>
      <c r="T881" s="331"/>
      <c r="U881" s="331"/>
      <c r="V881" s="331"/>
      <c r="W881" s="331"/>
      <c r="X881" s="331"/>
      <c r="Y881" s="332">
        <v>8</v>
      </c>
      <c r="Z881" s="333"/>
      <c r="AA881" s="333"/>
      <c r="AB881" s="334"/>
      <c r="AC881" s="335" t="s">
        <v>79</v>
      </c>
      <c r="AD881" s="336"/>
      <c r="AE881" s="336"/>
      <c r="AF881" s="336"/>
      <c r="AG881" s="336"/>
      <c r="AH881" s="351" t="s">
        <v>705</v>
      </c>
      <c r="AI881" s="352"/>
      <c r="AJ881" s="352"/>
      <c r="AK881" s="352"/>
      <c r="AL881" s="339" t="s">
        <v>705</v>
      </c>
      <c r="AM881" s="340"/>
      <c r="AN881" s="340"/>
      <c r="AO881" s="341"/>
      <c r="AP881" s="342" t="s">
        <v>705</v>
      </c>
      <c r="AQ881" s="342"/>
      <c r="AR881" s="342"/>
      <c r="AS881" s="342"/>
      <c r="AT881" s="342"/>
      <c r="AU881" s="342"/>
      <c r="AV881" s="342"/>
      <c r="AW881" s="342"/>
      <c r="AX881" s="342"/>
      <c r="AY881">
        <f>COUNTA($C$881)</f>
        <v>1</v>
      </c>
    </row>
    <row r="882" spans="1:51" ht="30" customHeight="1" x14ac:dyDescent="0.15">
      <c r="A882" s="355">
        <v>5</v>
      </c>
      <c r="B882" s="355">
        <v>1</v>
      </c>
      <c r="C882" s="328" t="s">
        <v>710</v>
      </c>
      <c r="D882" s="328"/>
      <c r="E882" s="328"/>
      <c r="F882" s="328"/>
      <c r="G882" s="328"/>
      <c r="H882" s="328"/>
      <c r="I882" s="328"/>
      <c r="J882" s="329" t="s">
        <v>637</v>
      </c>
      <c r="K882" s="330"/>
      <c r="L882" s="330"/>
      <c r="M882" s="330"/>
      <c r="N882" s="330"/>
      <c r="O882" s="330"/>
      <c r="P882" s="331" t="s">
        <v>716</v>
      </c>
      <c r="Q882" s="331"/>
      <c r="R882" s="331"/>
      <c r="S882" s="331"/>
      <c r="T882" s="331"/>
      <c r="U882" s="331"/>
      <c r="V882" s="331"/>
      <c r="W882" s="331"/>
      <c r="X882" s="331"/>
      <c r="Y882" s="332">
        <v>7.7</v>
      </c>
      <c r="Z882" s="333"/>
      <c r="AA882" s="333"/>
      <c r="AB882" s="334"/>
      <c r="AC882" s="335" t="s">
        <v>79</v>
      </c>
      <c r="AD882" s="336"/>
      <c r="AE882" s="336"/>
      <c r="AF882" s="336"/>
      <c r="AG882" s="336"/>
      <c r="AH882" s="351" t="s">
        <v>705</v>
      </c>
      <c r="AI882" s="352"/>
      <c r="AJ882" s="352"/>
      <c r="AK882" s="352"/>
      <c r="AL882" s="339" t="s">
        <v>705</v>
      </c>
      <c r="AM882" s="340"/>
      <c r="AN882" s="340"/>
      <c r="AO882" s="341"/>
      <c r="AP882" s="342" t="s">
        <v>705</v>
      </c>
      <c r="AQ882" s="342"/>
      <c r="AR882" s="342"/>
      <c r="AS882" s="342"/>
      <c r="AT882" s="342"/>
      <c r="AU882" s="342"/>
      <c r="AV882" s="342"/>
      <c r="AW882" s="342"/>
      <c r="AX882" s="342"/>
      <c r="AY882">
        <f>COUNTA($C$882)</f>
        <v>1</v>
      </c>
    </row>
    <row r="883" spans="1:51" ht="30" customHeight="1" x14ac:dyDescent="0.15">
      <c r="A883" s="355">
        <v>6</v>
      </c>
      <c r="B883" s="355">
        <v>1</v>
      </c>
      <c r="C883" s="328" t="s">
        <v>711</v>
      </c>
      <c r="D883" s="328"/>
      <c r="E883" s="328"/>
      <c r="F883" s="328"/>
      <c r="G883" s="328"/>
      <c r="H883" s="328"/>
      <c r="I883" s="328"/>
      <c r="J883" s="329" t="s">
        <v>637</v>
      </c>
      <c r="K883" s="330"/>
      <c r="L883" s="330"/>
      <c r="M883" s="330"/>
      <c r="N883" s="330"/>
      <c r="O883" s="330"/>
      <c r="P883" s="331" t="s">
        <v>716</v>
      </c>
      <c r="Q883" s="331"/>
      <c r="R883" s="331"/>
      <c r="S883" s="331"/>
      <c r="T883" s="331"/>
      <c r="U883" s="331"/>
      <c r="V883" s="331"/>
      <c r="W883" s="331"/>
      <c r="X883" s="331"/>
      <c r="Y883" s="332">
        <v>7.3</v>
      </c>
      <c r="Z883" s="333"/>
      <c r="AA883" s="333"/>
      <c r="AB883" s="334"/>
      <c r="AC883" s="335" t="s">
        <v>79</v>
      </c>
      <c r="AD883" s="336"/>
      <c r="AE883" s="336"/>
      <c r="AF883" s="336"/>
      <c r="AG883" s="336"/>
      <c r="AH883" s="351" t="s">
        <v>705</v>
      </c>
      <c r="AI883" s="352"/>
      <c r="AJ883" s="352"/>
      <c r="AK883" s="352"/>
      <c r="AL883" s="339" t="s">
        <v>705</v>
      </c>
      <c r="AM883" s="340"/>
      <c r="AN883" s="340"/>
      <c r="AO883" s="341"/>
      <c r="AP883" s="342" t="s">
        <v>705</v>
      </c>
      <c r="AQ883" s="342"/>
      <c r="AR883" s="342"/>
      <c r="AS883" s="342"/>
      <c r="AT883" s="342"/>
      <c r="AU883" s="342"/>
      <c r="AV883" s="342"/>
      <c r="AW883" s="342"/>
      <c r="AX883" s="342"/>
      <c r="AY883">
        <f>COUNTA($C$883)</f>
        <v>1</v>
      </c>
    </row>
    <row r="884" spans="1:51" ht="30" customHeight="1" x14ac:dyDescent="0.15">
      <c r="A884" s="355">
        <v>7</v>
      </c>
      <c r="B884" s="355">
        <v>1</v>
      </c>
      <c r="C884" s="328" t="s">
        <v>712</v>
      </c>
      <c r="D884" s="328"/>
      <c r="E884" s="328"/>
      <c r="F884" s="328"/>
      <c r="G884" s="328"/>
      <c r="H884" s="328"/>
      <c r="I884" s="328"/>
      <c r="J884" s="329" t="s">
        <v>637</v>
      </c>
      <c r="K884" s="330"/>
      <c r="L884" s="330"/>
      <c r="M884" s="330"/>
      <c r="N884" s="330"/>
      <c r="O884" s="330"/>
      <c r="P884" s="331" t="s">
        <v>716</v>
      </c>
      <c r="Q884" s="331"/>
      <c r="R884" s="331"/>
      <c r="S884" s="331"/>
      <c r="T884" s="331"/>
      <c r="U884" s="331"/>
      <c r="V884" s="331"/>
      <c r="W884" s="331"/>
      <c r="X884" s="331"/>
      <c r="Y884" s="332">
        <v>7.2</v>
      </c>
      <c r="Z884" s="333"/>
      <c r="AA884" s="333"/>
      <c r="AB884" s="334"/>
      <c r="AC884" s="335" t="s">
        <v>79</v>
      </c>
      <c r="AD884" s="336"/>
      <c r="AE884" s="336"/>
      <c r="AF884" s="336"/>
      <c r="AG884" s="336"/>
      <c r="AH884" s="351" t="s">
        <v>705</v>
      </c>
      <c r="AI884" s="352"/>
      <c r="AJ884" s="352"/>
      <c r="AK884" s="352"/>
      <c r="AL884" s="339" t="s">
        <v>705</v>
      </c>
      <c r="AM884" s="340"/>
      <c r="AN884" s="340"/>
      <c r="AO884" s="341"/>
      <c r="AP884" s="342" t="s">
        <v>705</v>
      </c>
      <c r="AQ884" s="342"/>
      <c r="AR884" s="342"/>
      <c r="AS884" s="342"/>
      <c r="AT884" s="342"/>
      <c r="AU884" s="342"/>
      <c r="AV884" s="342"/>
      <c r="AW884" s="342"/>
      <c r="AX884" s="342"/>
      <c r="AY884">
        <f>COUNTA($C$884)</f>
        <v>1</v>
      </c>
    </row>
    <row r="885" spans="1:51" ht="30" customHeight="1" x14ac:dyDescent="0.15">
      <c r="A885" s="355">
        <v>8</v>
      </c>
      <c r="B885" s="355">
        <v>1</v>
      </c>
      <c r="C885" s="328" t="s">
        <v>713</v>
      </c>
      <c r="D885" s="328"/>
      <c r="E885" s="328"/>
      <c r="F885" s="328"/>
      <c r="G885" s="328"/>
      <c r="H885" s="328"/>
      <c r="I885" s="328"/>
      <c r="J885" s="329" t="s">
        <v>637</v>
      </c>
      <c r="K885" s="330"/>
      <c r="L885" s="330"/>
      <c r="M885" s="330"/>
      <c r="N885" s="330"/>
      <c r="O885" s="330"/>
      <c r="P885" s="331" t="s">
        <v>716</v>
      </c>
      <c r="Q885" s="331"/>
      <c r="R885" s="331"/>
      <c r="S885" s="331"/>
      <c r="T885" s="331"/>
      <c r="U885" s="331"/>
      <c r="V885" s="331"/>
      <c r="W885" s="331"/>
      <c r="X885" s="331"/>
      <c r="Y885" s="332">
        <v>6.4</v>
      </c>
      <c r="Z885" s="333"/>
      <c r="AA885" s="333"/>
      <c r="AB885" s="334"/>
      <c r="AC885" s="335" t="s">
        <v>79</v>
      </c>
      <c r="AD885" s="336"/>
      <c r="AE885" s="336"/>
      <c r="AF885" s="336"/>
      <c r="AG885" s="336"/>
      <c r="AH885" s="351" t="s">
        <v>705</v>
      </c>
      <c r="AI885" s="352"/>
      <c r="AJ885" s="352"/>
      <c r="AK885" s="352"/>
      <c r="AL885" s="339" t="s">
        <v>705</v>
      </c>
      <c r="AM885" s="340"/>
      <c r="AN885" s="340"/>
      <c r="AO885" s="341"/>
      <c r="AP885" s="342" t="s">
        <v>705</v>
      </c>
      <c r="AQ885" s="342"/>
      <c r="AR885" s="342"/>
      <c r="AS885" s="342"/>
      <c r="AT885" s="342"/>
      <c r="AU885" s="342"/>
      <c r="AV885" s="342"/>
      <c r="AW885" s="342"/>
      <c r="AX885" s="342"/>
      <c r="AY885">
        <f>COUNTA($C$885)</f>
        <v>1</v>
      </c>
    </row>
    <row r="886" spans="1:51" ht="30" customHeight="1" x14ac:dyDescent="0.15">
      <c r="A886" s="355">
        <v>9</v>
      </c>
      <c r="B886" s="355">
        <v>1</v>
      </c>
      <c r="C886" s="328" t="s">
        <v>714</v>
      </c>
      <c r="D886" s="328"/>
      <c r="E886" s="328"/>
      <c r="F886" s="328"/>
      <c r="G886" s="328"/>
      <c r="H886" s="328"/>
      <c r="I886" s="328"/>
      <c r="J886" s="329" t="s">
        <v>637</v>
      </c>
      <c r="K886" s="330"/>
      <c r="L886" s="330"/>
      <c r="M886" s="330"/>
      <c r="N886" s="330"/>
      <c r="O886" s="330"/>
      <c r="P886" s="331" t="s">
        <v>716</v>
      </c>
      <c r="Q886" s="331"/>
      <c r="R886" s="331"/>
      <c r="S886" s="331"/>
      <c r="T886" s="331"/>
      <c r="U886" s="331"/>
      <c r="V886" s="331"/>
      <c r="W886" s="331"/>
      <c r="X886" s="331"/>
      <c r="Y886" s="332">
        <v>6.1</v>
      </c>
      <c r="Z886" s="333"/>
      <c r="AA886" s="333"/>
      <c r="AB886" s="334"/>
      <c r="AC886" s="335" t="s">
        <v>79</v>
      </c>
      <c r="AD886" s="336"/>
      <c r="AE886" s="336"/>
      <c r="AF886" s="336"/>
      <c r="AG886" s="336"/>
      <c r="AH886" s="351" t="s">
        <v>705</v>
      </c>
      <c r="AI886" s="352"/>
      <c r="AJ886" s="352"/>
      <c r="AK886" s="352"/>
      <c r="AL886" s="339" t="s">
        <v>705</v>
      </c>
      <c r="AM886" s="340"/>
      <c r="AN886" s="340"/>
      <c r="AO886" s="341"/>
      <c r="AP886" s="342" t="s">
        <v>705</v>
      </c>
      <c r="AQ886" s="342"/>
      <c r="AR886" s="342"/>
      <c r="AS886" s="342"/>
      <c r="AT886" s="342"/>
      <c r="AU886" s="342"/>
      <c r="AV886" s="342"/>
      <c r="AW886" s="342"/>
      <c r="AX886" s="342"/>
      <c r="AY886">
        <f>COUNTA($C$886)</f>
        <v>1</v>
      </c>
    </row>
    <row r="887" spans="1:51" ht="30" customHeight="1" x14ac:dyDescent="0.15">
      <c r="A887" s="355">
        <v>10</v>
      </c>
      <c r="B887" s="355">
        <v>1</v>
      </c>
      <c r="C887" s="328" t="s">
        <v>715</v>
      </c>
      <c r="D887" s="328"/>
      <c r="E887" s="328"/>
      <c r="F887" s="328"/>
      <c r="G887" s="328"/>
      <c r="H887" s="328"/>
      <c r="I887" s="328"/>
      <c r="J887" s="329" t="s">
        <v>637</v>
      </c>
      <c r="K887" s="330"/>
      <c r="L887" s="330"/>
      <c r="M887" s="330"/>
      <c r="N887" s="330"/>
      <c r="O887" s="330"/>
      <c r="P887" s="331" t="s">
        <v>716</v>
      </c>
      <c r="Q887" s="331"/>
      <c r="R887" s="331"/>
      <c r="S887" s="331"/>
      <c r="T887" s="331"/>
      <c r="U887" s="331"/>
      <c r="V887" s="331"/>
      <c r="W887" s="331"/>
      <c r="X887" s="331"/>
      <c r="Y887" s="332">
        <v>6</v>
      </c>
      <c r="Z887" s="333"/>
      <c r="AA887" s="333"/>
      <c r="AB887" s="334"/>
      <c r="AC887" s="335" t="s">
        <v>79</v>
      </c>
      <c r="AD887" s="336"/>
      <c r="AE887" s="336"/>
      <c r="AF887" s="336"/>
      <c r="AG887" s="336"/>
      <c r="AH887" s="351" t="s">
        <v>705</v>
      </c>
      <c r="AI887" s="352"/>
      <c r="AJ887" s="352"/>
      <c r="AK887" s="352"/>
      <c r="AL887" s="339" t="s">
        <v>705</v>
      </c>
      <c r="AM887" s="340"/>
      <c r="AN887" s="340"/>
      <c r="AO887" s="341"/>
      <c r="AP887" s="342" t="s">
        <v>705</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idden="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idden="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idden="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idden="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idden="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idden="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idden="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idden="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4.25"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9.2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60" t="s">
        <v>678</v>
      </c>
      <c r="F1110" s="354"/>
      <c r="G1110" s="354"/>
      <c r="H1110" s="354"/>
      <c r="I1110" s="354"/>
      <c r="J1110" s="329" t="s">
        <v>678</v>
      </c>
      <c r="K1110" s="330"/>
      <c r="L1110" s="330"/>
      <c r="M1110" s="330"/>
      <c r="N1110" s="330"/>
      <c r="O1110" s="330"/>
      <c r="P1110" s="344" t="s">
        <v>678</v>
      </c>
      <c r="Q1110" s="331"/>
      <c r="R1110" s="331"/>
      <c r="S1110" s="331"/>
      <c r="T1110" s="331"/>
      <c r="U1110" s="331"/>
      <c r="V1110" s="331"/>
      <c r="W1110" s="331"/>
      <c r="X1110" s="331"/>
      <c r="Y1110" s="332" t="s">
        <v>678</v>
      </c>
      <c r="Z1110" s="333"/>
      <c r="AA1110" s="333"/>
      <c r="AB1110" s="334"/>
      <c r="AC1110" s="335"/>
      <c r="AD1110" s="336"/>
      <c r="AE1110" s="336"/>
      <c r="AF1110" s="336"/>
      <c r="AG1110" s="336"/>
      <c r="AH1110" s="337" t="s">
        <v>678</v>
      </c>
      <c r="AI1110" s="338"/>
      <c r="AJ1110" s="338"/>
      <c r="AK1110" s="338"/>
      <c r="AL1110" s="339" t="s">
        <v>678</v>
      </c>
      <c r="AM1110" s="340"/>
      <c r="AN1110" s="340"/>
      <c r="AO1110" s="341"/>
      <c r="AP1110" s="342" t="s">
        <v>678</v>
      </c>
      <c r="AQ1110" s="342"/>
      <c r="AR1110" s="342"/>
      <c r="AS1110" s="342"/>
      <c r="AT1110" s="342"/>
      <c r="AU1110" s="342"/>
      <c r="AV1110" s="342"/>
      <c r="AW1110" s="342"/>
      <c r="AX1110" s="342"/>
    </row>
    <row r="1111" spans="1:51" hidden="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idden="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idden="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idden="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idden="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idden="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idden="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idden="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idden="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idden="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idden="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idden="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idden="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idden="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idden="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idden="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idden="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idden="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idden="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idden="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idden="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idden="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idden="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idden="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idden="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idden="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idden="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idden="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cfRule type="expression" dxfId="1887" priority="13155">
      <formula>IF(RIGHT(TEXT(AE117,"0.#"),1)=".",FALSE,TRUE)</formula>
    </cfRule>
    <cfRule type="expression" dxfId="1886" priority="13156">
      <formula>IF(RIGHT(TEXT(AE117,"0.#"),1)=".",TRUE,FALSE)</formula>
    </cfRule>
  </conditionalFormatting>
  <conditionalFormatting sqref="AI117 AM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7:AO874">
    <cfRule type="expression" dxfId="1799" priority="6631">
      <formula>IF(AND(AL847&gt;=0, RIGHT(TEXT(AL847,"0.#"),1)&lt;&gt;"."),TRUE,FALSE)</formula>
    </cfRule>
    <cfRule type="expression" dxfId="1798" priority="6632">
      <formula>IF(AND(AL847&gt;=0, RIGHT(TEXT(AL847,"0.#"),1)="."),TRUE,FALSE)</formula>
    </cfRule>
    <cfRule type="expression" dxfId="1797" priority="6633">
      <formula>IF(AND(AL847&lt;0, RIGHT(TEXT(AL847,"0.#"),1)&lt;&gt;"."),TRUE,FALSE)</formula>
    </cfRule>
    <cfRule type="expression" dxfId="1796" priority="6634">
      <formula>IF(AND(AL847&lt;0, RIGHT(TEXT(AL847,"0.#"),1)="."),TRUE,FALSE)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AM120">
    <cfRule type="expression" dxfId="1737" priority="2973">
      <formula>IF(RIGHT(TEXT(AI120,"0.#"),1)=".",FALSE,TRUE)</formula>
    </cfRule>
    <cfRule type="expression" dxfId="1736" priority="2974">
      <formula>IF(RIGHT(TEXT(AI120,"0.#"),1)=".",TRUE,FALSE)</formula>
    </cfRule>
  </conditionalFormatting>
  <conditionalFormatting sqref="AE123">
    <cfRule type="expression" dxfId="1735" priority="2971">
      <formula>IF(RIGHT(TEXT(AE123,"0.#"),1)=".",FALSE,TRUE)</formula>
    </cfRule>
    <cfRule type="expression" dxfId="1734" priority="2972">
      <formula>IF(RIGHT(TEXT(AE123,"0.#"),1)=".",TRUE,FALSE)</formula>
    </cfRule>
  </conditionalFormatting>
  <conditionalFormatting sqref="AI123 AM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7:Y874">
    <cfRule type="expression" dxfId="1725" priority="2959">
      <formula>IF(RIGHT(TEXT(Y847,"0.#"),1)=".",FALSE,TRUE)</formula>
    </cfRule>
    <cfRule type="expression" dxfId="1724" priority="2960">
      <formula>IF(RIGHT(TEXT(Y847,"0.#"),1)=".",TRUE,FALSE)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10:AO1139">
    <cfRule type="expression" dxfId="1695" priority="2865">
      <formula>IF(AND(AL1110&gt;=0, RIGHT(TEXT(AL1110,"0.#"),1)&lt;&gt;"."),TRUE,FALSE)</formula>
    </cfRule>
    <cfRule type="expression" dxfId="1694" priority="2866">
      <formula>IF(AND(AL1110&gt;=0, RIGHT(TEXT(AL1110,"0.#"),1)="."),TRUE,FALSE)</formula>
    </cfRule>
    <cfRule type="expression" dxfId="1693" priority="2867">
      <formula>IF(AND(AL1110&lt;0, RIGHT(TEXT(AL1110,"0.#"),1)&lt;&gt;"."),TRUE,FALSE)</formula>
    </cfRule>
    <cfRule type="expression" dxfId="1692" priority="2868">
      <formula>IF(AND(AL1110&lt;0, RIGHT(TEXT(AL1110,"0.#"),1)="."),TRUE,FALSE)</formula>
    </cfRule>
  </conditionalFormatting>
  <conditionalFormatting sqref="Y1110:Y1139">
    <cfRule type="expression" dxfId="1691" priority="2863">
      <formula>IF(RIGHT(TEXT(Y1110,"0.#"),1)=".",FALSE,TRUE)</formula>
    </cfRule>
    <cfRule type="expression" dxfId="1690" priority="2864">
      <formula>IF(RIGHT(TEXT(Y1110,"0.#"),1)=".",TRUE,FALSE)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45:AO846">
    <cfRule type="expression" dxfId="1681" priority="2817">
      <formula>IF(AND(AL845&gt;=0, RIGHT(TEXT(AL845,"0.#"),1)&lt;&gt;"."),TRUE,FALSE)</formula>
    </cfRule>
    <cfRule type="expression" dxfId="1680" priority="2818">
      <formula>IF(AND(AL845&gt;=0, RIGHT(TEXT(AL845,"0.#"),1)="."),TRUE,FALSE)</formula>
    </cfRule>
    <cfRule type="expression" dxfId="1679" priority="2819">
      <formula>IF(AND(AL845&lt;0, RIGHT(TEXT(AL845,"0.#"),1)&lt;&gt;"."),TRUE,FALSE)</formula>
    </cfRule>
    <cfRule type="expression" dxfId="1678" priority="2820">
      <formula>IF(AND(AL845&lt;0, RIGHT(TEXT(AL845,"0.#"),1)="."),TRUE,FALSE)</formula>
    </cfRule>
  </conditionalFormatting>
  <conditionalFormatting sqref="Y845:Y846">
    <cfRule type="expression" dxfId="1677" priority="2815">
      <formula>IF(RIGHT(TEXT(Y845,"0.#"),1)=".",FALSE,TRUE)</formula>
    </cfRule>
    <cfRule type="expression" dxfId="1676" priority="2816">
      <formula>IF(RIGHT(TEXT(Y845,"0.#"),1)=".",TRUE,FALSE)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80:Y907">
    <cfRule type="expression" dxfId="1359" priority="2075">
      <formula>IF(RIGHT(TEXT(Y880,"0.#"),1)=".",FALSE,TRUE)</formula>
    </cfRule>
    <cfRule type="expression" dxfId="1358" priority="2076">
      <formula>IF(RIGHT(TEXT(Y880,"0.#"),1)=".",TRUE,FALSE)</formula>
    </cfRule>
  </conditionalFormatting>
  <conditionalFormatting sqref="Y878:Y879">
    <cfRule type="expression" dxfId="1357" priority="2069">
      <formula>IF(RIGHT(TEXT(Y878,"0.#"),1)=".",FALSE,TRUE)</formula>
    </cfRule>
    <cfRule type="expression" dxfId="1356" priority="2070">
      <formula>IF(RIGHT(TEXT(Y878,"0.#"),1)=".",TRUE,FALSE)</formula>
    </cfRule>
  </conditionalFormatting>
  <conditionalFormatting sqref="Y913:Y940">
    <cfRule type="expression" dxfId="1355" priority="2063">
      <formula>IF(RIGHT(TEXT(Y913,"0.#"),1)=".",FALSE,TRUE)</formula>
    </cfRule>
    <cfRule type="expression" dxfId="1354" priority="2064">
      <formula>IF(RIGHT(TEXT(Y913,"0.#"),1)=".",TRUE,FALSE)</formula>
    </cfRule>
  </conditionalFormatting>
  <conditionalFormatting sqref="Y911:Y912">
    <cfRule type="expression" dxfId="1353" priority="2057">
      <formula>IF(RIGHT(TEXT(Y911,"0.#"),1)=".",FALSE,TRUE)</formula>
    </cfRule>
    <cfRule type="expression" dxfId="1352" priority="2058">
      <formula>IF(RIGHT(TEXT(Y911,"0.#"),1)=".",TRUE,FALSE)</formula>
    </cfRule>
  </conditionalFormatting>
  <conditionalFormatting sqref="Y946:Y973">
    <cfRule type="expression" dxfId="1351" priority="2051">
      <formula>IF(RIGHT(TEXT(Y946,"0.#"),1)=".",FALSE,TRUE)</formula>
    </cfRule>
    <cfRule type="expression" dxfId="1350" priority="2052">
      <formula>IF(RIGHT(TEXT(Y946,"0.#"),1)=".",TRUE,FALSE)</formula>
    </cfRule>
  </conditionalFormatting>
  <conditionalFormatting sqref="Y944:Y945">
    <cfRule type="expression" dxfId="1349" priority="2045">
      <formula>IF(RIGHT(TEXT(Y944,"0.#"),1)=".",FALSE,TRUE)</formula>
    </cfRule>
    <cfRule type="expression" dxfId="1348" priority="2046">
      <formula>IF(RIGHT(TEXT(Y944,"0.#"),1)=".",TRUE,FALSE)</formula>
    </cfRule>
  </conditionalFormatting>
  <conditionalFormatting sqref="Y979:Y1006">
    <cfRule type="expression" dxfId="1347" priority="2039">
      <formula>IF(RIGHT(TEXT(Y979,"0.#"),1)=".",FALSE,TRUE)</formula>
    </cfRule>
    <cfRule type="expression" dxfId="1346" priority="2040">
      <formula>IF(RIGHT(TEXT(Y979,"0.#"),1)=".",TRUE,FALSE)</formula>
    </cfRule>
  </conditionalFormatting>
  <conditionalFormatting sqref="Y977:Y978">
    <cfRule type="expression" dxfId="1345" priority="2033">
      <formula>IF(RIGHT(TEXT(Y977,"0.#"),1)=".",FALSE,TRUE)</formula>
    </cfRule>
    <cfRule type="expression" dxfId="1344" priority="2034">
      <formula>IF(RIGHT(TEXT(Y977,"0.#"),1)=".",TRUE,FALSE)</formula>
    </cfRule>
  </conditionalFormatting>
  <conditionalFormatting sqref="Y1012:Y1039">
    <cfRule type="expression" dxfId="1343" priority="2027">
      <formula>IF(RIGHT(TEXT(Y1012,"0.#"),1)=".",FALSE,TRUE)</formula>
    </cfRule>
    <cfRule type="expression" dxfId="1342" priority="2028">
      <formula>IF(RIGHT(TEXT(Y1012,"0.#"),1)=".",TRUE,FALSE)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5:P27">
    <cfRule type="expression" dxfId="1335" priority="2297">
      <formula>IF(RIGHT(TEXT(P25,"0.#"),1)=".",FALSE,TRUE)</formula>
    </cfRule>
    <cfRule type="expression" dxfId="1334" priority="2298">
      <formula>IF(RIGHT(TEXT(P25,"0.#"),1)=".",TRUE,FALSE)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8:AO907">
    <cfRule type="expression" dxfId="1263" priority="2077">
      <formula>IF(AND(AL888&gt;=0, RIGHT(TEXT(AL888,"0.#"),1)&lt;&gt;"."),TRUE,FALSE)</formula>
    </cfRule>
    <cfRule type="expression" dxfId="1262" priority="2078">
      <formula>IF(AND(AL888&gt;=0, RIGHT(TEXT(AL888,"0.#"),1)="."),TRUE,FALSE)</formula>
    </cfRule>
    <cfRule type="expression" dxfId="1261" priority="2079">
      <formula>IF(AND(AL888&lt;0, RIGHT(TEXT(AL888,"0.#"),1)&lt;&gt;"."),TRUE,FALSE)</formula>
    </cfRule>
    <cfRule type="expression" dxfId="1260" priority="2080">
      <formula>IF(AND(AL888&lt;0, RIGHT(TEXT(AL888,"0.#"),1)="."),TRUE,FALSE)</formula>
    </cfRule>
  </conditionalFormatting>
  <conditionalFormatting sqref="AL878:AO887">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50" man="1"/>
    <brk id="189" max="50" man="1"/>
    <brk id="714" max="50" man="1"/>
    <brk id="747"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558</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79" t="s">
        <v>427</v>
      </c>
      <c r="AB3" s="79" t="s">
        <v>559</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635</v>
      </c>
      <c r="R4" s="13" t="str">
        <f t="shared" si="3"/>
        <v>補助</v>
      </c>
      <c r="S4" s="13" t="str">
        <f t="shared" si="4"/>
        <v>補助</v>
      </c>
      <c r="T4" s="13"/>
      <c r="U4" s="32" t="s">
        <v>591</v>
      </c>
      <c r="W4" s="32" t="s">
        <v>150</v>
      </c>
      <c r="Y4" s="32" t="s">
        <v>334</v>
      </c>
      <c r="Z4" s="32" t="s">
        <v>466</v>
      </c>
      <c r="AA4" s="79" t="s">
        <v>428</v>
      </c>
      <c r="AB4" s="79" t="s">
        <v>560</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615</v>
      </c>
      <c r="Y5" s="32" t="s">
        <v>335</v>
      </c>
      <c r="Z5" s="32" t="s">
        <v>467</v>
      </c>
      <c r="AA5" s="79" t="s">
        <v>429</v>
      </c>
      <c r="AB5" s="79" t="s">
        <v>561</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468</v>
      </c>
      <c r="AA6" s="79" t="s">
        <v>430</v>
      </c>
      <c r="AB6" s="79" t="s">
        <v>562</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469</v>
      </c>
      <c r="AA7" s="79" t="s">
        <v>431</v>
      </c>
      <c r="AB7" s="79" t="s">
        <v>563</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470</v>
      </c>
      <c r="AA8" s="79" t="s">
        <v>432</v>
      </c>
      <c r="AB8" s="79" t="s">
        <v>564</v>
      </c>
      <c r="AC8" s="31"/>
      <c r="AD8" s="31"/>
      <c r="AE8" s="31"/>
      <c r="AF8" s="30"/>
      <c r="AG8" s="44" t="s">
        <v>294</v>
      </c>
      <c r="AI8" s="42" t="s">
        <v>317</v>
      </c>
      <c r="AK8" s="42" t="str">
        <f t="shared" si="7"/>
        <v>G</v>
      </c>
      <c r="AP8" s="44" t="s">
        <v>294</v>
      </c>
    </row>
    <row r="9" spans="1:42" ht="13.5" customHeight="1" x14ac:dyDescent="0.15">
      <c r="A9" s="14" t="s">
        <v>91</v>
      </c>
      <c r="B9" s="15" t="s">
        <v>635</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471</v>
      </c>
      <c r="AA9" s="79" t="s">
        <v>433</v>
      </c>
      <c r="AB9" s="79" t="s">
        <v>565</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340</v>
      </c>
      <c r="Z10" s="32" t="s">
        <v>472</v>
      </c>
      <c r="AA10" s="79" t="s">
        <v>434</v>
      </c>
      <c r="AB10" s="79" t="s">
        <v>566</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473</v>
      </c>
      <c r="AA11" s="79" t="s">
        <v>435</v>
      </c>
      <c r="AB11" s="79" t="s">
        <v>567</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592</v>
      </c>
      <c r="W12" s="32" t="s">
        <v>157</v>
      </c>
      <c r="Y12" s="32" t="s">
        <v>342</v>
      </c>
      <c r="Z12" s="32" t="s">
        <v>474</v>
      </c>
      <c r="AA12" s="79" t="s">
        <v>436</v>
      </c>
      <c r="AB12" s="79" t="s">
        <v>568</v>
      </c>
      <c r="AC12" s="31"/>
      <c r="AD12" s="31"/>
      <c r="AE12" s="31"/>
      <c r="AF12" s="30"/>
      <c r="AG12" s="42" t="s">
        <v>281</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475</v>
      </c>
      <c r="AA13" s="79" t="s">
        <v>437</v>
      </c>
      <c r="AB13" s="79" t="s">
        <v>569</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v>
      </c>
      <c r="F14" s="18" t="s">
        <v>120</v>
      </c>
      <c r="G14" s="17" t="s">
        <v>635</v>
      </c>
      <c r="H14" s="13" t="str">
        <f t="shared" si="1"/>
        <v>労働保険特別会計雇用勘定</v>
      </c>
      <c r="I14" s="13" t="str">
        <f t="shared" si="5"/>
        <v>労働保険特別会計雇用勘定</v>
      </c>
      <c r="K14" s="13"/>
      <c r="L14" s="13"/>
      <c r="O14" s="13"/>
      <c r="P14" s="13"/>
      <c r="Q14" s="19"/>
      <c r="T14" s="13"/>
      <c r="U14" s="32" t="s">
        <v>593</v>
      </c>
      <c r="W14" s="32" t="s">
        <v>159</v>
      </c>
      <c r="Y14" s="32" t="s">
        <v>344</v>
      </c>
      <c r="Z14" s="32" t="s">
        <v>476</v>
      </c>
      <c r="AA14" s="79" t="s">
        <v>438</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594</v>
      </c>
      <c r="W15" s="32" t="s">
        <v>160</v>
      </c>
      <c r="Y15" s="32" t="s">
        <v>345</v>
      </c>
      <c r="Z15" s="32" t="s">
        <v>477</v>
      </c>
      <c r="AA15" s="79" t="s">
        <v>439</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595</v>
      </c>
      <c r="W16" s="32" t="s">
        <v>161</v>
      </c>
      <c r="Y16" s="32" t="s">
        <v>346</v>
      </c>
      <c r="Z16" s="32" t="s">
        <v>478</v>
      </c>
      <c r="AA16" s="79" t="s">
        <v>440</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596</v>
      </c>
      <c r="W17" s="32" t="s">
        <v>162</v>
      </c>
      <c r="Y17" s="32" t="s">
        <v>347</v>
      </c>
      <c r="Z17" s="32" t="s">
        <v>479</v>
      </c>
      <c r="AA17" s="79" t="s">
        <v>441</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597</v>
      </c>
      <c r="W18" s="32" t="s">
        <v>163</v>
      </c>
      <c r="Y18" s="32" t="s">
        <v>348</v>
      </c>
      <c r="Z18" s="32" t="s">
        <v>480</v>
      </c>
      <c r="AA18" s="79" t="s">
        <v>442</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598</v>
      </c>
      <c r="W19" s="32" t="s">
        <v>164</v>
      </c>
      <c r="Y19" s="32" t="s">
        <v>349</v>
      </c>
      <c r="Z19" s="32" t="s">
        <v>481</v>
      </c>
      <c r="AA19" s="79" t="s">
        <v>443</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599</v>
      </c>
      <c r="W20" s="32" t="s">
        <v>165</v>
      </c>
      <c r="Y20" s="32" t="s">
        <v>350</v>
      </c>
      <c r="Z20" s="32" t="s">
        <v>482</v>
      </c>
      <c r="AA20" s="79" t="s">
        <v>444</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600</v>
      </c>
      <c r="W21" s="32" t="s">
        <v>166</v>
      </c>
      <c r="Y21" s="32" t="s">
        <v>351</v>
      </c>
      <c r="Z21" s="32" t="s">
        <v>483</v>
      </c>
      <c r="AA21" s="79" t="s">
        <v>445</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601</v>
      </c>
      <c r="W22" s="32" t="s">
        <v>167</v>
      </c>
      <c r="Y22" s="32" t="s">
        <v>352</v>
      </c>
      <c r="Z22" s="32" t="s">
        <v>484</v>
      </c>
      <c r="AA22" s="79" t="s">
        <v>446</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602</v>
      </c>
      <c r="W23" s="32" t="s">
        <v>618</v>
      </c>
      <c r="Y23" s="32" t="s">
        <v>353</v>
      </c>
      <c r="Z23" s="32" t="s">
        <v>485</v>
      </c>
      <c r="AA23" s="79" t="s">
        <v>447</v>
      </c>
      <c r="AB23" s="79" t="s">
        <v>579</v>
      </c>
      <c r="AC23" s="31"/>
      <c r="AD23" s="31"/>
      <c r="AE23" s="31"/>
      <c r="AF23" s="30"/>
      <c r="AK23" s="42" t="str">
        <f t="shared" si="7"/>
        <v>V</v>
      </c>
    </row>
    <row r="24" spans="1:37" ht="13.5" customHeight="1" x14ac:dyDescent="0.15">
      <c r="A24" s="74" t="s">
        <v>320</v>
      </c>
      <c r="B24" s="15"/>
      <c r="C24" s="13" t="str">
        <f t="shared" si="9"/>
        <v/>
      </c>
      <c r="D24" s="13" t="str">
        <f>IF(C24="",D23,IF(D23&lt;&gt;"",CONCATENATE(D23,"、",C24),C24))</f>
        <v>高齢社会対策</v>
      </c>
      <c r="F24" s="18" t="s">
        <v>325</v>
      </c>
      <c r="G24" s="17"/>
      <c r="H24" s="13" t="str">
        <f t="shared" si="1"/>
        <v/>
      </c>
      <c r="I24" s="13" t="str">
        <f t="shared" si="5"/>
        <v>労働保険特別会計雇用勘定</v>
      </c>
      <c r="K24" s="13"/>
      <c r="L24" s="13"/>
      <c r="O24" s="13"/>
      <c r="P24" s="13"/>
      <c r="Q24" s="19"/>
      <c r="T24" s="13"/>
      <c r="U24" s="32" t="s">
        <v>603</v>
      </c>
      <c r="Y24" s="32" t="s">
        <v>354</v>
      </c>
      <c r="Z24" s="32" t="s">
        <v>486</v>
      </c>
      <c r="AA24" s="79" t="s">
        <v>448</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355</v>
      </c>
      <c r="Z25" s="32" t="s">
        <v>487</v>
      </c>
      <c r="AA25" s="79" t="s">
        <v>449</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356</v>
      </c>
      <c r="Z26" s="32" t="s">
        <v>488</v>
      </c>
      <c r="AA26" s="79" t="s">
        <v>450</v>
      </c>
      <c r="AB26" s="79" t="s">
        <v>582</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606</v>
      </c>
      <c r="Y27" s="32" t="s">
        <v>357</v>
      </c>
      <c r="Z27" s="32" t="s">
        <v>489</v>
      </c>
      <c r="AA27" s="79" t="s">
        <v>451</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358</v>
      </c>
      <c r="Z28" s="32" t="s">
        <v>490</v>
      </c>
      <c r="AA28" s="79" t="s">
        <v>452</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359</v>
      </c>
      <c r="Z29" s="32" t="s">
        <v>491</v>
      </c>
      <c r="AA29" s="79" t="s">
        <v>453</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360</v>
      </c>
      <c r="Z30" s="32" t="s">
        <v>492</v>
      </c>
      <c r="AA30" s="79" t="s">
        <v>454</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361</v>
      </c>
      <c r="Z31" s="32" t="s">
        <v>493</v>
      </c>
      <c r="AA31" s="79" t="s">
        <v>455</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362</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363</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364</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366</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499</v>
      </c>
      <c r="AF37" s="30"/>
      <c r="AK37" s="42" t="str">
        <f t="shared" si="7"/>
        <v>j</v>
      </c>
    </row>
    <row r="38" spans="1:37" x14ac:dyDescent="0.15">
      <c r="A38" s="13"/>
      <c r="B38" s="13"/>
      <c r="F38" s="13"/>
      <c r="G38" s="19"/>
      <c r="K38" s="13"/>
      <c r="L38" s="13"/>
      <c r="O38" s="13"/>
      <c r="P38" s="13"/>
      <c r="Q38" s="19"/>
      <c r="T38" s="13"/>
      <c r="U38" s="32" t="s">
        <v>304</v>
      </c>
      <c r="Y38" s="32" t="s">
        <v>368</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501</v>
      </c>
      <c r="AF39" s="30"/>
      <c r="AK39" s="42" t="str">
        <f t="shared" si="7"/>
        <v>l</v>
      </c>
    </row>
    <row r="40" spans="1:37" x14ac:dyDescent="0.15">
      <c r="A40" s="13"/>
      <c r="B40" s="13"/>
      <c r="F40" s="13"/>
      <c r="G40" s="19"/>
      <c r="K40" s="13"/>
      <c r="L40" s="13"/>
      <c r="O40" s="13"/>
      <c r="P40" s="13"/>
      <c r="Q40" s="19"/>
      <c r="T40" s="13"/>
      <c r="Y40" s="32" t="s">
        <v>370</v>
      </c>
      <c r="Z40" s="32" t="s">
        <v>502</v>
      </c>
      <c r="AF40" s="30"/>
      <c r="AK40" s="42" t="str">
        <f t="shared" si="7"/>
        <v>m</v>
      </c>
    </row>
    <row r="41" spans="1:37" x14ac:dyDescent="0.15">
      <c r="A41" s="13"/>
      <c r="B41" s="13"/>
      <c r="F41" s="13"/>
      <c r="G41" s="19"/>
      <c r="K41" s="13"/>
      <c r="L41" s="13"/>
      <c r="O41" s="13"/>
      <c r="P41" s="13"/>
      <c r="Q41" s="19"/>
      <c r="T41" s="13"/>
      <c r="Y41" s="32" t="s">
        <v>371</v>
      </c>
      <c r="Z41" s="32" t="s">
        <v>503</v>
      </c>
      <c r="AF41" s="30"/>
      <c r="AK41" s="42" t="str">
        <f t="shared" si="7"/>
        <v>n</v>
      </c>
    </row>
    <row r="42" spans="1:37" x14ac:dyDescent="0.15">
      <c r="A42" s="13"/>
      <c r="B42" s="13"/>
      <c r="F42" s="13"/>
      <c r="G42" s="19"/>
      <c r="K42" s="13"/>
      <c r="L42" s="13"/>
      <c r="O42" s="13"/>
      <c r="P42" s="13"/>
      <c r="Q42" s="19"/>
      <c r="T42" s="13"/>
      <c r="Y42" s="32" t="s">
        <v>372</v>
      </c>
      <c r="Z42" s="32" t="s">
        <v>504</v>
      </c>
      <c r="AF42" s="30"/>
      <c r="AK42" s="42" t="str">
        <f t="shared" si="7"/>
        <v>o</v>
      </c>
    </row>
    <row r="43" spans="1:37" x14ac:dyDescent="0.15">
      <c r="A43" s="13"/>
      <c r="B43" s="13"/>
      <c r="F43" s="13"/>
      <c r="G43" s="19"/>
      <c r="K43" s="13"/>
      <c r="L43" s="13"/>
      <c r="O43" s="13"/>
      <c r="P43" s="13"/>
      <c r="Q43" s="19"/>
      <c r="T43" s="13"/>
      <c r="Y43" s="32" t="s">
        <v>373</v>
      </c>
      <c r="Z43" s="32" t="s">
        <v>505</v>
      </c>
      <c r="AF43" s="30"/>
      <c r="AK43" s="42" t="str">
        <f t="shared" si="7"/>
        <v>p</v>
      </c>
    </row>
    <row r="44" spans="1:37" x14ac:dyDescent="0.15">
      <c r="A44" s="13"/>
      <c r="B44" s="13"/>
      <c r="F44" s="13"/>
      <c r="G44" s="19"/>
      <c r="K44" s="13"/>
      <c r="L44" s="13"/>
      <c r="O44" s="13"/>
      <c r="P44" s="13"/>
      <c r="Q44" s="19"/>
      <c r="T44" s="13"/>
      <c r="Y44" s="32" t="s">
        <v>374</v>
      </c>
      <c r="Z44" s="32" t="s">
        <v>506</v>
      </c>
      <c r="AF44" s="30"/>
      <c r="AK44" s="42" t="str">
        <f t="shared" si="7"/>
        <v>q</v>
      </c>
    </row>
    <row r="45" spans="1:37" x14ac:dyDescent="0.15">
      <c r="A45" s="13"/>
      <c r="B45" s="13"/>
      <c r="F45" s="13"/>
      <c r="G45" s="19"/>
      <c r="K45" s="13"/>
      <c r="L45" s="13"/>
      <c r="O45" s="13"/>
      <c r="P45" s="13"/>
      <c r="Q45" s="19"/>
      <c r="T45" s="13"/>
      <c r="Y45" s="32" t="s">
        <v>375</v>
      </c>
      <c r="Z45" s="32" t="s">
        <v>507</v>
      </c>
      <c r="AF45" s="30"/>
      <c r="AK45" s="42" t="str">
        <f t="shared" si="7"/>
        <v>r</v>
      </c>
    </row>
    <row r="46" spans="1:37" x14ac:dyDescent="0.15">
      <c r="A46" s="13"/>
      <c r="B46" s="13"/>
      <c r="F46" s="13"/>
      <c r="G46" s="19"/>
      <c r="K46" s="13"/>
      <c r="L46" s="13"/>
      <c r="O46" s="13"/>
      <c r="P46" s="13"/>
      <c r="Q46" s="19"/>
      <c r="T46" s="13"/>
      <c r="Y46" s="32" t="s">
        <v>376</v>
      </c>
      <c r="Z46" s="32" t="s">
        <v>508</v>
      </c>
      <c r="AF46" s="30"/>
      <c r="AK46" s="42" t="str">
        <f t="shared" si="7"/>
        <v>s</v>
      </c>
    </row>
    <row r="47" spans="1:37" x14ac:dyDescent="0.15">
      <c r="A47" s="13"/>
      <c r="B47" s="13"/>
      <c r="F47" s="13"/>
      <c r="G47" s="19"/>
      <c r="K47" s="13"/>
      <c r="L47" s="13"/>
      <c r="O47" s="13"/>
      <c r="P47" s="13"/>
      <c r="Q47" s="19"/>
      <c r="T47" s="13"/>
      <c r="Y47" s="32" t="s">
        <v>377</v>
      </c>
      <c r="Z47" s="32" t="s">
        <v>509</v>
      </c>
      <c r="AF47" s="30"/>
      <c r="AK47" s="42" t="str">
        <f t="shared" si="7"/>
        <v>t</v>
      </c>
    </row>
    <row r="48" spans="1:37" x14ac:dyDescent="0.15">
      <c r="A48" s="13"/>
      <c r="B48" s="13"/>
      <c r="F48" s="13"/>
      <c r="G48" s="19"/>
      <c r="K48" s="13"/>
      <c r="L48" s="13"/>
      <c r="O48" s="13"/>
      <c r="P48" s="13"/>
      <c r="Q48" s="19"/>
      <c r="T48" s="13"/>
      <c r="Y48" s="32" t="s">
        <v>378</v>
      </c>
      <c r="Z48" s="32" t="s">
        <v>510</v>
      </c>
      <c r="AF48" s="30"/>
      <c r="AK48" s="42" t="str">
        <f t="shared" si="7"/>
        <v>u</v>
      </c>
    </row>
    <row r="49" spans="1:37" x14ac:dyDescent="0.15">
      <c r="A49" s="13"/>
      <c r="B49" s="13"/>
      <c r="F49" s="13"/>
      <c r="G49" s="19"/>
      <c r="K49" s="13"/>
      <c r="L49" s="13"/>
      <c r="O49" s="13"/>
      <c r="P49" s="13"/>
      <c r="Q49" s="19"/>
      <c r="T49" s="13"/>
      <c r="Y49" s="32" t="s">
        <v>379</v>
      </c>
      <c r="Z49" s="32" t="s">
        <v>511</v>
      </c>
      <c r="AF49" s="30"/>
      <c r="AK49" s="42" t="str">
        <f t="shared" si="7"/>
        <v>v</v>
      </c>
    </row>
    <row r="50" spans="1:37" x14ac:dyDescent="0.15">
      <c r="A50" s="13"/>
      <c r="B50" s="13"/>
      <c r="F50" s="13"/>
      <c r="G50" s="19"/>
      <c r="K50" s="13"/>
      <c r="L50" s="13"/>
      <c r="O50" s="13"/>
      <c r="P50" s="13"/>
      <c r="Q50" s="19"/>
      <c r="T50" s="13"/>
      <c r="Y50" s="32" t="s">
        <v>380</v>
      </c>
      <c r="Z50" s="32" t="s">
        <v>512</v>
      </c>
      <c r="AF50" s="30"/>
    </row>
    <row r="51" spans="1:37" x14ac:dyDescent="0.15">
      <c r="A51" s="13"/>
      <c r="B51" s="13"/>
      <c r="F51" s="13"/>
      <c r="G51" s="19"/>
      <c r="K51" s="13"/>
      <c r="L51" s="13"/>
      <c r="O51" s="13"/>
      <c r="P51" s="13"/>
      <c r="Q51" s="19"/>
      <c r="T51" s="13"/>
      <c r="Y51" s="32" t="s">
        <v>381</v>
      </c>
      <c r="Z51" s="32" t="s">
        <v>513</v>
      </c>
      <c r="AF51" s="30"/>
    </row>
    <row r="52" spans="1:37" x14ac:dyDescent="0.15">
      <c r="A52" s="13"/>
      <c r="B52" s="13"/>
      <c r="F52" s="13"/>
      <c r="G52" s="19"/>
      <c r="K52" s="13"/>
      <c r="L52" s="13"/>
      <c r="O52" s="13"/>
      <c r="P52" s="13"/>
      <c r="Q52" s="19"/>
      <c r="T52" s="13"/>
      <c r="Y52" s="32" t="s">
        <v>382</v>
      </c>
      <c r="Z52" s="32" t="s">
        <v>514</v>
      </c>
      <c r="AF52" s="30"/>
    </row>
    <row r="53" spans="1:37" x14ac:dyDescent="0.15">
      <c r="A53" s="13"/>
      <c r="B53" s="13"/>
      <c r="F53" s="13"/>
      <c r="G53" s="19"/>
      <c r="K53" s="13"/>
      <c r="L53" s="13"/>
      <c r="O53" s="13"/>
      <c r="P53" s="13"/>
      <c r="Q53" s="19"/>
      <c r="T53" s="13"/>
      <c r="Y53" s="32" t="s">
        <v>383</v>
      </c>
      <c r="Z53" s="32" t="s">
        <v>515</v>
      </c>
      <c r="AF53" s="30"/>
    </row>
    <row r="54" spans="1:37" x14ac:dyDescent="0.15">
      <c r="A54" s="13"/>
      <c r="B54" s="13"/>
      <c r="F54" s="13"/>
      <c r="G54" s="19"/>
      <c r="K54" s="13"/>
      <c r="L54" s="13"/>
      <c r="O54" s="13"/>
      <c r="P54" s="20"/>
      <c r="Q54" s="19"/>
      <c r="T54" s="13"/>
      <c r="Y54" s="32" t="s">
        <v>384</v>
      </c>
      <c r="Z54" s="32" t="s">
        <v>516</v>
      </c>
      <c r="AF54" s="30"/>
    </row>
    <row r="55" spans="1:37" x14ac:dyDescent="0.15">
      <c r="A55" s="13"/>
      <c r="B55" s="13"/>
      <c r="F55" s="13"/>
      <c r="G55" s="19"/>
      <c r="K55" s="13"/>
      <c r="L55" s="13"/>
      <c r="O55" s="13"/>
      <c r="P55" s="13"/>
      <c r="Q55" s="19"/>
      <c r="T55" s="13"/>
      <c r="Y55" s="32" t="s">
        <v>385</v>
      </c>
      <c r="Z55" s="32" t="s">
        <v>517</v>
      </c>
      <c r="AF55" s="30"/>
    </row>
    <row r="56" spans="1:37" x14ac:dyDescent="0.15">
      <c r="A56" s="13"/>
      <c r="B56" s="13"/>
      <c r="F56" s="13"/>
      <c r="G56" s="19"/>
      <c r="K56" s="13"/>
      <c r="L56" s="13"/>
      <c r="O56" s="13"/>
      <c r="P56" s="13"/>
      <c r="Q56" s="19"/>
      <c r="T56" s="13"/>
      <c r="Y56" s="32" t="s">
        <v>386</v>
      </c>
      <c r="Z56" s="32" t="s">
        <v>518</v>
      </c>
      <c r="AF56" s="30"/>
    </row>
    <row r="57" spans="1:37" x14ac:dyDescent="0.15">
      <c r="A57" s="13"/>
      <c r="B57" s="13"/>
      <c r="F57" s="13"/>
      <c r="G57" s="19"/>
      <c r="K57" s="13"/>
      <c r="L57" s="13"/>
      <c r="O57" s="13"/>
      <c r="P57" s="13"/>
      <c r="Q57" s="19"/>
      <c r="T57" s="13"/>
      <c r="Y57" s="32" t="s">
        <v>387</v>
      </c>
      <c r="Z57" s="32" t="s">
        <v>519</v>
      </c>
      <c r="AF57" s="30"/>
    </row>
    <row r="58" spans="1:37" x14ac:dyDescent="0.15">
      <c r="A58" s="13"/>
      <c r="B58" s="13"/>
      <c r="F58" s="13"/>
      <c r="G58" s="19"/>
      <c r="K58" s="13"/>
      <c r="L58" s="13"/>
      <c r="O58" s="13"/>
      <c r="P58" s="13"/>
      <c r="Q58" s="19"/>
      <c r="T58" s="13"/>
      <c r="Y58" s="32" t="s">
        <v>388</v>
      </c>
      <c r="Z58" s="32" t="s">
        <v>520</v>
      </c>
      <c r="AF58" s="30"/>
    </row>
    <row r="59" spans="1:37" x14ac:dyDescent="0.15">
      <c r="A59" s="13"/>
      <c r="B59" s="13"/>
      <c r="F59" s="13"/>
      <c r="G59" s="19"/>
      <c r="K59" s="13"/>
      <c r="L59" s="13"/>
      <c r="O59" s="13"/>
      <c r="P59" s="13"/>
      <c r="Q59" s="19"/>
      <c r="T59" s="13"/>
      <c r="Y59" s="32" t="s">
        <v>389</v>
      </c>
      <c r="Z59" s="32" t="s">
        <v>521</v>
      </c>
      <c r="AF59" s="30"/>
    </row>
    <row r="60" spans="1:37" x14ac:dyDescent="0.15">
      <c r="A60" s="13"/>
      <c r="B60" s="13"/>
      <c r="F60" s="13"/>
      <c r="G60" s="19"/>
      <c r="K60" s="13"/>
      <c r="L60" s="13"/>
      <c r="O60" s="13"/>
      <c r="P60" s="13"/>
      <c r="Q60" s="19"/>
      <c r="T60" s="13"/>
      <c r="Y60" s="32" t="s">
        <v>390</v>
      </c>
      <c r="Z60" s="32" t="s">
        <v>522</v>
      </c>
      <c r="AF60" s="30"/>
    </row>
    <row r="61" spans="1:37" x14ac:dyDescent="0.15">
      <c r="A61" s="13"/>
      <c r="B61" s="13"/>
      <c r="F61" s="13"/>
      <c r="G61" s="19"/>
      <c r="K61" s="13"/>
      <c r="L61" s="13"/>
      <c r="O61" s="13"/>
      <c r="P61" s="13"/>
      <c r="Q61" s="19"/>
      <c r="T61" s="13"/>
      <c r="Y61" s="32" t="s">
        <v>391</v>
      </c>
      <c r="Z61" s="32" t="s">
        <v>523</v>
      </c>
      <c r="AF61" s="30"/>
    </row>
    <row r="62" spans="1:37" x14ac:dyDescent="0.15">
      <c r="A62" s="13"/>
      <c r="B62" s="13"/>
      <c r="F62" s="13"/>
      <c r="G62" s="19"/>
      <c r="K62" s="13"/>
      <c r="L62" s="13"/>
      <c r="O62" s="13"/>
      <c r="P62" s="13"/>
      <c r="Q62" s="19"/>
      <c r="T62" s="13"/>
      <c r="Y62" s="32" t="s">
        <v>392</v>
      </c>
      <c r="Z62" s="32" t="s">
        <v>524</v>
      </c>
      <c r="AF62" s="30"/>
    </row>
    <row r="63" spans="1:37" x14ac:dyDescent="0.15">
      <c r="A63" s="13"/>
      <c r="B63" s="13"/>
      <c r="F63" s="13"/>
      <c r="G63" s="19"/>
      <c r="K63" s="13"/>
      <c r="L63" s="13"/>
      <c r="O63" s="13"/>
      <c r="P63" s="13"/>
      <c r="Q63" s="19"/>
      <c r="T63" s="13"/>
      <c r="Y63" s="32" t="s">
        <v>393</v>
      </c>
      <c r="Z63" s="32" t="s">
        <v>525</v>
      </c>
      <c r="AF63" s="30"/>
    </row>
    <row r="64" spans="1:37" x14ac:dyDescent="0.15">
      <c r="A64" s="13"/>
      <c r="B64" s="13"/>
      <c r="F64" s="13"/>
      <c r="G64" s="19"/>
      <c r="K64" s="13"/>
      <c r="L64" s="13"/>
      <c r="O64" s="13"/>
      <c r="P64" s="13"/>
      <c r="Q64" s="19"/>
      <c r="T64" s="13"/>
      <c r="Y64" s="32" t="s">
        <v>394</v>
      </c>
      <c r="Z64" s="32" t="s">
        <v>526</v>
      </c>
      <c r="AF64" s="30"/>
    </row>
    <row r="65" spans="1:32" x14ac:dyDescent="0.15">
      <c r="A65" s="13"/>
      <c r="B65" s="13"/>
      <c r="F65" s="13"/>
      <c r="G65" s="19"/>
      <c r="K65" s="13"/>
      <c r="L65" s="13"/>
      <c r="O65" s="13"/>
      <c r="P65" s="13"/>
      <c r="Q65" s="19"/>
      <c r="T65" s="13"/>
      <c r="Y65" s="32" t="s">
        <v>395</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396</v>
      </c>
      <c r="Z67" s="32" t="s">
        <v>529</v>
      </c>
      <c r="AF67" s="30"/>
    </row>
    <row r="68" spans="1:32" x14ac:dyDescent="0.15">
      <c r="A68" s="13"/>
      <c r="B68" s="13"/>
      <c r="F68" s="13"/>
      <c r="G68" s="19"/>
      <c r="K68" s="13"/>
      <c r="L68" s="13"/>
      <c r="O68" s="13"/>
      <c r="P68" s="13"/>
      <c r="Q68" s="19"/>
      <c r="T68" s="13"/>
      <c r="Y68" s="32" t="s">
        <v>397</v>
      </c>
      <c r="Z68" s="32" t="s">
        <v>530</v>
      </c>
      <c r="AF68" s="30"/>
    </row>
    <row r="69" spans="1:32" x14ac:dyDescent="0.15">
      <c r="A69" s="13"/>
      <c r="B69" s="13"/>
      <c r="F69" s="13"/>
      <c r="G69" s="19"/>
      <c r="K69" s="13"/>
      <c r="L69" s="13"/>
      <c r="O69" s="13"/>
      <c r="P69" s="13"/>
      <c r="Q69" s="19"/>
      <c r="T69" s="13"/>
      <c r="Y69" s="32" t="s">
        <v>398</v>
      </c>
      <c r="Z69" s="32" t="s">
        <v>531</v>
      </c>
      <c r="AF69" s="30"/>
    </row>
    <row r="70" spans="1:32" x14ac:dyDescent="0.15">
      <c r="A70" s="13"/>
      <c r="B70" s="13"/>
      <c r="Y70" s="32" t="s">
        <v>399</v>
      </c>
      <c r="Z70" s="32" t="s">
        <v>532</v>
      </c>
    </row>
    <row r="71" spans="1:32" x14ac:dyDescent="0.15">
      <c r="Y71" s="32" t="s">
        <v>400</v>
      </c>
      <c r="Z71" s="32" t="s">
        <v>533</v>
      </c>
    </row>
    <row r="72" spans="1:32" x14ac:dyDescent="0.15">
      <c r="Y72" s="32" t="s">
        <v>401</v>
      </c>
      <c r="Z72" s="32" t="s">
        <v>534</v>
      </c>
    </row>
    <row r="73" spans="1:32" x14ac:dyDescent="0.15">
      <c r="Y73" s="32" t="s">
        <v>402</v>
      </c>
      <c r="Z73" s="32" t="s">
        <v>535</v>
      </c>
    </row>
    <row r="74" spans="1:32" x14ac:dyDescent="0.15">
      <c r="Y74" s="32" t="s">
        <v>403</v>
      </c>
      <c r="Z74" s="32" t="s">
        <v>536</v>
      </c>
    </row>
    <row r="75" spans="1:32" x14ac:dyDescent="0.15">
      <c r="Y75" s="32" t="s">
        <v>404</v>
      </c>
      <c r="Z75" s="32" t="s">
        <v>537</v>
      </c>
    </row>
    <row r="76" spans="1:32" x14ac:dyDescent="0.15">
      <c r="Y76" s="32" t="s">
        <v>405</v>
      </c>
      <c r="Z76" s="32" t="s">
        <v>538</v>
      </c>
    </row>
    <row r="77" spans="1:32" x14ac:dyDescent="0.15">
      <c r="Y77" s="32" t="s">
        <v>406</v>
      </c>
      <c r="Z77" s="32" t="s">
        <v>539</v>
      </c>
    </row>
    <row r="78" spans="1:32" x14ac:dyDescent="0.15">
      <c r="Y78" s="32" t="s">
        <v>407</v>
      </c>
      <c r="Z78" s="32" t="s">
        <v>540</v>
      </c>
    </row>
    <row r="79" spans="1:32" x14ac:dyDescent="0.15">
      <c r="Y79" s="32" t="s">
        <v>408</v>
      </c>
      <c r="Z79" s="32" t="s">
        <v>541</v>
      </c>
    </row>
    <row r="80" spans="1:32" x14ac:dyDescent="0.15">
      <c r="Y80" s="32" t="s">
        <v>409</v>
      </c>
      <c r="Z80" s="32" t="s">
        <v>542</v>
      </c>
    </row>
    <row r="81" spans="25:26" x14ac:dyDescent="0.15">
      <c r="Y81" s="32" t="s">
        <v>410</v>
      </c>
      <c r="Z81" s="32" t="s">
        <v>543</v>
      </c>
    </row>
    <row r="82" spans="25:26" x14ac:dyDescent="0.15">
      <c r="Y82" s="32" t="s">
        <v>411</v>
      </c>
      <c r="Z82" s="32" t="s">
        <v>544</v>
      </c>
    </row>
    <row r="83" spans="25:26" x14ac:dyDescent="0.15">
      <c r="Y83" s="32" t="s">
        <v>412</v>
      </c>
      <c r="Z83" s="32" t="s">
        <v>545</v>
      </c>
    </row>
    <row r="84" spans="25:26" x14ac:dyDescent="0.15">
      <c r="Y84" s="32" t="s">
        <v>413</v>
      </c>
      <c r="Z84" s="32" t="s">
        <v>546</v>
      </c>
    </row>
    <row r="85" spans="25:26" x14ac:dyDescent="0.15">
      <c r="Y85" s="32" t="s">
        <v>414</v>
      </c>
      <c r="Z85" s="32" t="s">
        <v>547</v>
      </c>
    </row>
    <row r="86" spans="25:26" x14ac:dyDescent="0.15">
      <c r="Y86" s="32" t="s">
        <v>415</v>
      </c>
      <c r="Z86" s="32" t="s">
        <v>548</v>
      </c>
    </row>
    <row r="87" spans="25:26" x14ac:dyDescent="0.15">
      <c r="Y87" s="32" t="s">
        <v>416</v>
      </c>
      <c r="Z87" s="32" t="s">
        <v>549</v>
      </c>
    </row>
    <row r="88" spans="25:26" x14ac:dyDescent="0.15">
      <c r="Y88" s="32" t="s">
        <v>417</v>
      </c>
      <c r="Z88" s="32" t="s">
        <v>550</v>
      </c>
    </row>
    <row r="89" spans="25:26" x14ac:dyDescent="0.15">
      <c r="Y89" s="32" t="s">
        <v>418</v>
      </c>
      <c r="Z89" s="32" t="s">
        <v>551</v>
      </c>
    </row>
    <row r="90" spans="25:26" x14ac:dyDescent="0.15">
      <c r="Y90" s="32" t="s">
        <v>419</v>
      </c>
      <c r="Z90" s="32" t="s">
        <v>552</v>
      </c>
    </row>
    <row r="91" spans="25:26" x14ac:dyDescent="0.15">
      <c r="Y91" s="32" t="s">
        <v>420</v>
      </c>
      <c r="Z91" s="32" t="s">
        <v>553</v>
      </c>
    </row>
    <row r="92" spans="25:26" x14ac:dyDescent="0.15">
      <c r="Y92" s="32" t="s">
        <v>421</v>
      </c>
      <c r="Z92" s="32" t="s">
        <v>554</v>
      </c>
    </row>
    <row r="93" spans="25:26" x14ac:dyDescent="0.15">
      <c r="Y93" s="32" t="s">
        <v>422</v>
      </c>
      <c r="Z93" s="32" t="s">
        <v>555</v>
      </c>
    </row>
    <row r="94" spans="25:26" x14ac:dyDescent="0.15">
      <c r="Y94" s="32" t="s">
        <v>423</v>
      </c>
      <c r="Z94" s="32" t="s">
        <v>556</v>
      </c>
    </row>
    <row r="95" spans="25:26" x14ac:dyDescent="0.15">
      <c r="Y95" s="32" t="s">
        <v>424</v>
      </c>
      <c r="Z95" s="32" t="s">
        <v>557</v>
      </c>
    </row>
    <row r="96" spans="25:26" x14ac:dyDescent="0.15">
      <c r="Y96" s="32" t="s">
        <v>326</v>
      </c>
      <c r="Z96" s="32" t="s">
        <v>558</v>
      </c>
    </row>
    <row r="97" spans="25:26" x14ac:dyDescent="0.15">
      <c r="Y97" s="32" t="s">
        <v>425</v>
      </c>
      <c r="Z97" s="32" t="s">
        <v>559</v>
      </c>
    </row>
    <row r="98" spans="25:26" x14ac:dyDescent="0.15">
      <c r="Y98" s="32" t="s">
        <v>426</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2021-06-24T04:12:24Z</cp:lastPrinted>
  <dcterms:created xsi:type="dcterms:W3CDTF">2012-03-13T00:50:25Z</dcterms:created>
  <dcterms:modified xsi:type="dcterms:W3CDTF">2021-06-28T07:29:22Z</dcterms:modified>
</cp:coreProperties>
</file>