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213" i="3"/>
  <c r="AY235"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<sst xmlns="http://schemas.openxmlformats.org/spreadsheetml/2006/main" count="3028" uniqueCount="775">
  <si>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</si>
  <si>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</si>
  <si>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</si>
  <si>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</si>
  <si>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</si>
  <si>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</si>
  <si>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</si>
  <si>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</si>
  <si>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</si>
  <si>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</si>
  <si>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</si>
  <si>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</si>
  <si>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</si>
  <si>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</si>
  <si>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</si>
  <si>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</si>
  <si>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</si>
  <si>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</si>
  <si>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</si>
  <si>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</si>
  <si>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</si>
  <si>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</si>
  <si>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</si>
  <si>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</si>
  <si>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</si>
  <si>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</si>
  <si>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</si>
  <si>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</si>
  <si>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</si>
  <si>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</si>
  <si>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</si>
  <si>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</si>
  <si>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</si>
  <si>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</si>
  <si>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</si>
  <si>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</si>
  <si>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</si>
  <si>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</si>
  <si>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</si>
  <si>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</si>
  <si>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</si>
  <si>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</si>
  <si>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</si>
  <si>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</si>
  <si>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</si>
  <si>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</si>
  <si>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</si>
  <si>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</si>
  <si>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</si>
  <si>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</si>
  <si>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</si>
  <si>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</si>
  <si>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</si>
  <si>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</si>
  <si>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</si>
  <si>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</si>
  <si>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</si>
  <si>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</si>
  <si>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</si>
  <si>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</si>
  <si>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</si>
  <si>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</si>
  <si>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</si>
  <si>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</si>
  <si>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</si>
  <si>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</si>
  <si>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</si>
  <si>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</si>
  <si>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</si>
  <si>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</si>
  <si>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</si>
  <si>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</si>
  <si>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</si>
  <si>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</si>
  <si>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</si>
  <si>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</si>
  <si>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</si>
  <si>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</si>
  <si>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</si>
  <si>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</si>
  <si>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</si>
  <si>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</si>
  <si>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</si>
  <si>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</si>
  <si>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</si>
  <si>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</si>
  <si>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</si>
  <si>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</si>
  <si>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</si>
  <si>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</si>
  <si>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</si>
  <si>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</si>
  <si>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</si>
  <si>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</si>
  <si>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</si>
  <si>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</si>
  <si>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</si>
  <si>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</si>
  <si>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</si>
  <si>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</si>
  <si>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</si>
  <si>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</si>
  <si>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</si>
  <si>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</si>
  <si>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</si>
  <si>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</si>
  <si>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</si>
  <si>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</si>
  <si>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</si>
  <si>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</si>
  <si>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</si>
  <si>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</si>
  <si>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</si>
  <si>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</si>
  <si>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</si>
  <si>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</si>
  <si>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</si>
  <si>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</si>
  <si>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</si>
  <si>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</si>
  <si>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</si>
  <si>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</si>
  <si>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</si>
  <si>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</si>
  <si>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</si>
  <si>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</si>
  <si>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</si>
  <si>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</si>
  <si>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</si>
  <si>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</si>
  <si>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</si>
  <si>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</si>
  <si>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</si>
  <si>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</si>
  <si>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</si>
  <si>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</si>
  <si>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</si>
  <si>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</si>
  <si>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</si>
  <si>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</si>
  <si>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</si>
  <si>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</si>
  <si>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</si>
  <si>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</si>
  <si>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</si>
  <si>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</si>
  <si>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</si>
  <si>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</si>
  <si>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</si>
  <si>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</si>
  <si>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</si>
  <si>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</si>
  <si>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</si>
  <si>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</si>
  <si>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</si>
  <si>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</si>
  <si>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</si>
  <si>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</si>
  <si>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</si>
  <si>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</si>
  <si>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</si>
  <si>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</si>
  <si>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</si>
  <si>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</si>
  <si>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</si>
  <si>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</si>
  <si>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</si>
  <si>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</si>
  <si>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</si>
  <si>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</si>
  <si>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</si>
  <si>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</si>
  <si>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</si>
  <si>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</si>
  <si>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</si>
  <si>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</si>
  <si>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</si>
  <si>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</si>
  <si>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</si>
  <si>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</si>
  <si>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</si>
  <si>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</si>
  <si>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</si>
  <si>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</si>
  <si>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</si>
  <si>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</si>
  <si>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</si>
  <si>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</si>
  <si>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</si>
  <si>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</si>
  <si>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</si>
  <si>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</si>
  <si>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</si>
  <si>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</si>
  <si>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</si>
  <si>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</si>
  <si>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</si>
  <si>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</si>
  <si>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</si>
  <si>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</si>
  <si>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</si>
  <si>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</si>
  <si>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</si>
  <si>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</si>
  <si>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</si>
  <si>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</si>
  <si>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</si>
  <si>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</si>
  <si>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</si>
  <si>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</si>
  <si>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</si>
  <si>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</si>
  <si>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</si>
  <si>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</si>
  <si>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</si>
  <si>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</si>
  <si>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</si>
  <si>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</si>
  <si>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</si>
  <si>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</si>
  <si>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</si>
  <si>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</si>
  <si>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</si>
  <si>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</si>
  <si>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</si>
  <si>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</si>
  <si>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</si>
  <si>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</si>
  <si>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</si>
  <si>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</si>
  <si>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</si>
  <si>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</si>
  <si>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</si>
  <si>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</si>
  <si>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</si>
  <si>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</si>
  <si>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</si>
  <si>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</si>
  <si>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</si>
  <si>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</si>
  <si>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</si>
  <si>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</si>
  <si>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</si>
  <si>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</si>
  <si>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</si>
  <si>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</si>
  <si>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</si>
  <si>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</si>
  <si>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</si>
  <si>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</si>
  <si>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</si>
  <si>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</si>
  <si>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</si>
  <si>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</si>
  <si>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</si>
  <si>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</si>
  <si>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</si>
  <si>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</si>
  <si>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</si>
  <si>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</si>
  <si>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</si>
  <si>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</si>
  <si>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</si>
  <si>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</si>
  <si>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</si>
  <si>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</si>
  <si>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</si>
  <si>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</si>
  <si>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</si>
  <si>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</si>
  <si>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</si>
  <si>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</si>
  <si>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</si>
  <si>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</si>
  <si>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</si>
  <si>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</si>
  <si>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</si>
  <si>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</si>
  <si>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</si>
  <si>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</si>
  <si>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</si>
  <si>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</si>
  <si>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</si>
  <si>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</si>
  <si>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</si>
  <si>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</si>
  <si>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</si>
  <si>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</si>
  <si>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</si>
  <si>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</si>
  <si>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</si>
  <si>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</si>
  <si>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</si>
  <si>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</si>
  <si>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</si>
  <si>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</si>
  <si>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</si>
  <si>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</si>
  <si>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</si>
  <si>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</si>
  <si>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</si>
  <si>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</si>
  <si>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</si>
  <si>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</si>
  <si>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</si>
  <si>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</si>
  <si>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</si>
  <si>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</si>
  <si>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</si>
  <si>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</si>
  <si>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</si>
  <si>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</si>
  <si>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</si>
  <si>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</si>
  <si>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</si>
  <si>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</si>
  <si>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</si>
  <si>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</si>
  <si>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</si>
  <si>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</si>
  <si>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</si>
  <si>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</si>
  <si>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</si>
  <si>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</si>
  <si>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</si>
  <si>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</si>
  <si>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</si>
  <si>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</si>
  <si>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</si>
  <si>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</si>
  <si>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</si>
  <si>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</si>
  <si>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</si>
  <si>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</si>
  <si>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</si>
  <si>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</si>
  <si>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</si>
  <si>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</si>
  <si>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</si>
  <si>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</si>
  <si>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</si>
  <si>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</si>
  <si>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</si>
  <si>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</si>
  <si>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</si>
  <si>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</si>
  <si>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</si>
  <si>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</si>
  <si>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</si>
  <si>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</si>
  <si>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</si>
  <si>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</si>
  <si>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</si>
  <si>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</si>
  <si>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</si>
  <si>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</si>
  <si>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</si>
  <si>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</si>
  <si>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</si>
  <si>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</si>
  <si>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</si>
  <si>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</si>
  <si>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</si>
  <si>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</si>
  <si>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</si>
  <si>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</si>
  <si>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</si>
  <si>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</si>
  <si>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</si>
  <si>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</si>
  <si>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</si>
  <si>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</si>
  <si>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</si>
  <si>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</si>
  <si>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</si>
  <si>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</si>
  <si>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</si>
  <si>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</si>
  <si>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</si>
  <si>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</si>
  <si>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</si>
  <si>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</si>
  <si>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</si>
  <si>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</si>
  <si>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</si>
  <si>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</si>
  <si>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</si>
  <si>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</si>
  <si>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</si>
  <si>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</si>
  <si>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</si>
  <si>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</si>
  <si>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</si>
  <si>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</si>
  <si>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</si>
  <si>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</si>
  <si>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</si>
  <si>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</si>
  <si>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</si>
  <si>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</si>
  <si>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</si>
  <si>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</si>
  <si>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</si>
  <si>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</si>
  <si>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</si>
  <si>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</si>
  <si>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</si>
  <si>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</si>
  <si>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</si>
  <si>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</si>
  <si>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</si>
  <si>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</si>
  <si>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</si>
  <si>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</si>
  <si>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</si>
  <si>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</si>
  <si>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</si>
  <si>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</si>
  <si>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</si>
  <si>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</si>
  <si>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</si>
  <si>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</si>
  <si>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</si>
  <si>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</si>
  <si>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</si>
  <si>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</si>
  <si>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</si>
  <si>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</si>
  <si>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</si>
  <si>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</si>
  <si>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</si>
  <si>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</si>
  <si>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</si>
  <si>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</si>
  <si>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</si>
  <si>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</si>
  <si>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</si>
  <si>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</si>
  <si>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</si>
  <si>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</si>
  <si>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</si>
  <si>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</si>
  <si>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</si>
  <si>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</si>
  <si>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</si>
  <si>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</si>
  <si>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</si>
  <si>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</si>
  <si>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</si>
  <si>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</si>
  <si>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</si>
  <si>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</si>
  <si>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</si>
  <si>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</si>
  <si>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</si>
  <si>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</si>
  <si>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</si>
  <si>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</si>
  <si>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</si>
  <si>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</si>
  <si>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</si>
  <si>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</si>
  <si>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</si>
  <si>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</si>
  <si>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</si>
  <si>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</si>
  <si>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</si>
  <si>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</si>
  <si>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</si>
  <si>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</si>
  <si>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</si>
  <si>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</si>
  <si>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</si>
  <si>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</si>
  <si>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</si>
  <si>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</si>
  <si>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</si>
  <si>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</si>
  <si>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</si>
  <si>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</si>
  <si>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</si>
  <si>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</si>
  <si>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</si>
  <si>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</si>
  <si>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</si>
  <si>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</si>
  <si>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</si>
  <si>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</si>
  <si>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</si>
  <si>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</si>
  <si>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</si>
  <si>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</si>
  <si>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</si>
  <si>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</si>
  <si>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</si>
  <si>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</si>
  <si>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</si>
  <si>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</si>
  <si>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</si>
  <si>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</si>
  <si>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</si>
  <si>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</si>
  <si>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</si>
  <si>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</si>
  <si>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</si>
  <si>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</si>
  <si>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</si>
  <si>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</si>
  <si>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</si>
  <si>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</si>
  <si>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</si>
  <si>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</si>
  <si>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</si>
  <si>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</si>
  <si>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</si>
  <si>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</si>
  <si>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</si>
  <si>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</si>
  <si>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</si>
  <si>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</si>
  <si>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</si>
  <si>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</si>
  <si>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</si>
  <si>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</si>
  <si>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</si>
  <si>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</si>
  <si>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</si>
  <si>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</si>
  <si>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</si>
  <si>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</si>
  <si>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</si>
  <si>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</si>
  <si>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</si>
  <si>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</si>
  <si>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</si>
  <si>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</si>
  <si>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</si>
  <si>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</si>
  <si>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</si>
  <si>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</si>
  <si>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</si>
  <si>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</si>
  <si>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</si>
  <si>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</si>
  <si>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</si>
  <si>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</si>
  <si>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</si>
  <si>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</si>
  <si>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</si>
  <si>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</si>
  <si>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</si>
  <si>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</si>
  <si>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</si>
  <si>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</si>
  <si>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</si>
  <si>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</si>
  <si>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</si>
  <si>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</si>
  <si>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</si>
  <si>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</si>
  <si>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</si>
  <si>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</si>
  <si>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</si>
  <si>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</si>
  <si>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</si>
  <si>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</si>
  <si>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</si>
  <si>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</si>
  <si>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</si>
  <si>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</si>
  <si>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</si>
  <si>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</si>
  <si>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</si>
  <si>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</si>
  <si>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</si>
  <si>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</si>
  <si>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</si>
  <si>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</si>
  <si>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</si>
  <si>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</si>
  <si>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</si>
  <si>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</si>
  <si>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</si>
  <si>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</si>
  <si>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</si>
  <si>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</si>
  <si>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</si>
  <si>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</si>
  <si>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</si>
  <si>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</si>
  <si>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</si>
  <si>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</si>
  <si>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</si>
  <si>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</si>
  <si>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</si>
  <si>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</si>
  <si>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</si>
  <si>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</si>
  <si>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</si>
  <si>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</si>
  <si>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</si>
  <si>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</si>
  <si>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</si>
  <si>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</si>
  <si>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</si>
  <si>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</si>
  <si>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</si>
  <si>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</si>
  <si>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</si>
  <si>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</si>
  <si>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</si>
  <si>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</si>
  <si>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</si>
  <si>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</si>
  <si>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</si>
  <si>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</si>
  <si>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</si>
  <si>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</si>
  <si>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</si>
  <si>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</si>
  <si>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</si>
  <si>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</si>
  <si>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</si>
  <si>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</si>
  <si>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</si>
  <si>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</si>
  <si>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</si>
  <si>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</si>
  <si>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</si>
  <si>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</si>
  <si>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</si>
  <si>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</si>
  <si>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</si>
  <si>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</si>
  <si>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</si>
  <si>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</si>
  <si>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</si>
  <si>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</si>
  <si>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</si>
  <si>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</si>
  <si>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</si>
  <si>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</si>
  <si>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</si>
  <si>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</si>
  <si>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</si>
  <si>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</si>
  <si>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</si>
  <si>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</si>
  <si>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</si>
  <si>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</si>
  <si>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</si>
  <si>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</si>
  <si>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</si>
  <si>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</si>
  <si>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</si>
  <si>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</si>
  <si>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</si>
  <si>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</si>
  <si>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</si>
  <si>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</si>
  <si>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</si>
  <si>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</si>
  <si>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</si>
  <si>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</si>
  <si>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</si>
  <si>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</si>
  <si>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</si>
  <si>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</si>
  <si>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</si>
  <si>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</si>
  <si>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</si>
  <si>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</si>
  <si>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</si>
  <si>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</si>
  <si>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</si>
  <si>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</si>
  <si>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</si>
  <si>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</si>
  <si>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</si>
  <si>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</si>
  <si>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</si>
  <si>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</si>
  <si>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</si>
  <si>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</si>
  <si>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</si>
  <si>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</si>
  <si>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</si>
  <si>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</si>
  <si>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</si>
  <si>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</si>
  <si>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</si>
  <si>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</si>
  <si>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</si>
  <si>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</si>
  <si>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</si>
  <si>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</si>
  <si>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</si>
  <si>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</si>
  <si>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</si>
  <si>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</si>
  <si>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</si>
  <si>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</si>
  <si>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</si>
  <si>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</si>
  <si>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</si>
  <si>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</si>
  <si>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</si>
  <si>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</si>
  <si>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</si>
  <si>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</si>
  <si>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</si>
  <si>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</si>
  <si>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障害者に対する差別禁止及び合理的配慮に係るノウハウ普及・対応支援事業</t>
  </si>
  <si>
    <t>職業安定局</t>
  </si>
  <si>
    <t>障害者雇用対策課長
小野寺　徳子</t>
  </si>
  <si>
    <t>平成２６年度</t>
  </si>
  <si>
    <t>終了予定なし</t>
  </si>
  <si>
    <t>障害者雇用対策課</t>
  </si>
  <si>
    <t>雇用保険法第62条第１項第６号</t>
  </si>
  <si>
    <t>-</t>
  </si>
  <si>
    <t xml:space="preserve">平成28年4月からの雇用分野における障害者差別禁止及び合理的配慮の提供義務の施行、平成30年4月からの精神障害者が法定雇用率の算定基礎への追加により、企業における障害者雇用に係る負担が増大することが見込まれているため、本事業の実施により、障害者差別禁止及び合理的配慮の提供義務への対応を始めとする障害者雇用に関する課題への相談支援体制の整備を図る。
</t>
  </si>
  <si>
    <t>高齢者等雇用安定促進事業委託費</t>
  </si>
  <si>
    <t>諸謝金</t>
  </si>
  <si>
    <t>委員等旅費</t>
  </si>
  <si>
    <t>相談を受けた事業主の課題を解決した割合を90%以上とする。</t>
  </si>
  <si>
    <t>事業主からの評価の割合
（課題を解決した事業主/相談を受けた事業主）</t>
  </si>
  <si>
    <t>厚生労働省職業安定局調べ</t>
  </si>
  <si>
    <t>事業主から受けた相談の件数</t>
  </si>
  <si>
    <t>件</t>
  </si>
  <si>
    <t>単位当たりコスト ＝千円（X／Y）
Ｘ：　「執行額（千円）」　
Ｙ：「事業主の課題を解決した件数（見込み）」 　　　　　　　　　　　　　　　　　　　</t>
    <phoneticPr fontId="5"/>
  </si>
  <si>
    <t>千円</t>
  </si>
  <si>
    <t>　　X/Y</t>
    <phoneticPr fontId="5"/>
  </si>
  <si>
    <t>57,396千円／2,069件</t>
  </si>
  <si>
    <t>57,921千円／1,969件</t>
  </si>
  <si>
    <t>労働者の特性に応じた雇用の安定・促進を図ること（Ⅴ-3）</t>
  </si>
  <si>
    <t>高齢者・障害者・若年者等の雇用の安定・促進を図ること（Ⅴ-3-1）</t>
  </si>
  <si>
    <t>－</t>
  </si>
  <si>
    <t>新26－044</t>
  </si>
  <si>
    <t>585</t>
  </si>
  <si>
    <t>575</t>
  </si>
  <si>
    <t>567</t>
  </si>
  <si>
    <t>582</t>
  </si>
  <si>
    <t>○</t>
  </si>
  <si>
    <t>-</t>
    <phoneticPr fontId="5"/>
  </si>
  <si>
    <t>△</t>
  </si>
  <si>
    <t>有</t>
  </si>
  <si>
    <t>無</t>
  </si>
  <si>
    <t>‐</t>
  </si>
  <si>
    <t>本事業は、一般の求職者と比して就職が困難である障害者の雇用促進を目的として実施しており、その点において、国民ニーズがあり、国費を投入しなければ事業目的が達成できない。</t>
  </si>
  <si>
    <t>本事業は、障害者雇用の促進に向けて、中小企業を中心に障害者雇用に係る相談支援を行うものであり、民間団体の活用を図りつつ、国が実施すべき。</t>
    <rPh sb="34" eb="36">
      <t>ソウダン</t>
    </rPh>
    <rPh sb="36" eb="38">
      <t>シエン</t>
    </rPh>
    <rPh sb="39" eb="40">
      <t>オコナ</t>
    </rPh>
    <rPh sb="47" eb="49">
      <t>ミンカン</t>
    </rPh>
    <rPh sb="49" eb="51">
      <t>ダンタイ</t>
    </rPh>
    <rPh sb="52" eb="54">
      <t>カツヨウ</t>
    </rPh>
    <rPh sb="55" eb="56">
      <t>ハカ</t>
    </rPh>
    <phoneticPr fontId="5"/>
  </si>
  <si>
    <t>一般の求職者と比して就職が困難である障害者雇用促進を図るという政策目的達成に向けて優先度の高い事業である。</t>
  </si>
  <si>
    <t>必要最低限の経費であり、水準は妥当である。</t>
  </si>
  <si>
    <t>事業に必要なものに限定されている。</t>
    <rPh sb="0" eb="2">
      <t>ジギョウ</t>
    </rPh>
    <rPh sb="3" eb="5">
      <t>ヒツヨウ</t>
    </rPh>
    <rPh sb="9" eb="11">
      <t>ゲンテイ</t>
    </rPh>
    <phoneticPr fontId="5"/>
  </si>
  <si>
    <t>成果実績は目標を上回っており妥当である。</t>
    <rPh sb="8" eb="10">
      <t>ウワマワ</t>
    </rPh>
    <rPh sb="14" eb="16">
      <t>ダトウ</t>
    </rPh>
    <phoneticPr fontId="5"/>
  </si>
  <si>
    <t xml:space="preserve">一般競争入札で調達し、コスト削減に努めている。 </t>
    <rPh sb="0" eb="2">
      <t>イッパン</t>
    </rPh>
    <rPh sb="2" eb="4">
      <t>キョウソウ</t>
    </rPh>
    <rPh sb="4" eb="6">
      <t>ニュウサツ</t>
    </rPh>
    <rPh sb="14" eb="16">
      <t>サクゲン</t>
    </rPh>
    <rPh sb="17" eb="18">
      <t>ツト</t>
    </rPh>
    <phoneticPr fontId="5"/>
  </si>
  <si>
    <t>一般競争入札を実施しているが、結果として１者応札となった。
なお、令和2年度から、東日本と西日本ブロックを統合し、入札参加資格をBCDからABCへ格上げし、A等級の企業が参入できるようにするとともに、公示日を長くとる等の改善を図っている。</t>
    <rPh sb="0" eb="2">
      <t>イッパン</t>
    </rPh>
    <rPh sb="2" eb="4">
      <t>キョウソウ</t>
    </rPh>
    <rPh sb="4" eb="6">
      <t>ニュウサツ</t>
    </rPh>
    <rPh sb="7" eb="9">
      <t>ジッシ</t>
    </rPh>
    <rPh sb="15" eb="17">
      <t>ケッカ</t>
    </rPh>
    <rPh sb="21" eb="22">
      <t>シャ</t>
    </rPh>
    <rPh sb="22" eb="24">
      <t>オウサツ</t>
    </rPh>
    <rPh sb="33" eb="35">
      <t>レイワ</t>
    </rPh>
    <rPh sb="36" eb="38">
      <t>ネンド</t>
    </rPh>
    <rPh sb="41" eb="42">
      <t>ヒガシ</t>
    </rPh>
    <rPh sb="42" eb="44">
      <t>ニホン</t>
    </rPh>
    <rPh sb="45" eb="48">
      <t>ニシニホン</t>
    </rPh>
    <rPh sb="53" eb="55">
      <t>トウゴウ</t>
    </rPh>
    <rPh sb="57" eb="59">
      <t>ニュウサツ</t>
    </rPh>
    <rPh sb="59" eb="61">
      <t>サンカ</t>
    </rPh>
    <rPh sb="61" eb="63">
      <t>シカク</t>
    </rPh>
    <rPh sb="73" eb="75">
      <t>カクア</t>
    </rPh>
    <rPh sb="79" eb="81">
      <t>トウキュウ</t>
    </rPh>
    <rPh sb="82" eb="84">
      <t>キギョウ</t>
    </rPh>
    <rPh sb="85" eb="87">
      <t>サンニュウ</t>
    </rPh>
    <rPh sb="100" eb="102">
      <t>コウジ</t>
    </rPh>
    <rPh sb="102" eb="103">
      <t>ビ</t>
    </rPh>
    <rPh sb="104" eb="105">
      <t>ナガ</t>
    </rPh>
    <rPh sb="108" eb="109">
      <t>トウ</t>
    </rPh>
    <rPh sb="110" eb="112">
      <t>カイゼン</t>
    </rPh>
    <rPh sb="113" eb="114">
      <t>ハカ</t>
    </rPh>
    <phoneticPr fontId="5"/>
  </si>
  <si>
    <t>国から民間団体等への委託により、全国７ブロックに相談窓口を設置し、窓口での相談や企業訪問により、障害者差別禁止及び合理的配慮の提供義務への対応を始めとする企業が抱える課題に対して経営の専門家によるコンサルティングを行うとともに、障害者を雇用したことのない事業主や障害者雇用に課題を持つ事業主に対する講習会、障害者を雇用する企業担当者等同士の経験交流会等を実施する。</t>
    <phoneticPr fontId="5"/>
  </si>
  <si>
    <t>新型コロナウイルス感染症の影響により、企業訪問による相談支援を計画どおりに実施できなかったこと等により、活動実績は見込みを下回った。</t>
    <rPh sb="0" eb="2">
      <t>シンガタ</t>
    </rPh>
    <rPh sb="9" eb="12">
      <t>カンセンショウ</t>
    </rPh>
    <rPh sb="13" eb="15">
      <t>エイキョウ</t>
    </rPh>
    <rPh sb="19" eb="21">
      <t>キギョウ</t>
    </rPh>
    <rPh sb="21" eb="23">
      <t>ホウモン</t>
    </rPh>
    <rPh sb="26" eb="28">
      <t>ソウダン</t>
    </rPh>
    <rPh sb="28" eb="30">
      <t>シエン</t>
    </rPh>
    <rPh sb="31" eb="33">
      <t>ケイカク</t>
    </rPh>
    <rPh sb="37" eb="39">
      <t>ジッシ</t>
    </rPh>
    <rPh sb="47" eb="48">
      <t>トウ</t>
    </rPh>
    <rPh sb="61" eb="63">
      <t>シタマワ</t>
    </rPh>
    <phoneticPr fontId="5"/>
  </si>
  <si>
    <t>本事業は相談を受けた事業主から「課題を解決した」旨の評価の割合が目標値の90％を大きく上回っていることから、本事業の事業効果は大きいと考えており、障害者の雇用促進に向けて中小企業を中心に障害者の雇用に係る普及啓発を図っていくという目的を果たしているものと考える。</t>
    <rPh sb="63" eb="64">
      <t>オオ</t>
    </rPh>
    <rPh sb="67" eb="68">
      <t>カンガ</t>
    </rPh>
    <rPh sb="93" eb="96">
      <t>ショウガイシャ</t>
    </rPh>
    <phoneticPr fontId="5"/>
  </si>
  <si>
    <t>一般競争入札により執行の抑制が図られ、執行率86％となった。今後も適正な執行により、引き続き当該事業を実施する必要がある。</t>
    <rPh sb="0" eb="2">
      <t>イッパン</t>
    </rPh>
    <rPh sb="2" eb="4">
      <t>キョウソウ</t>
    </rPh>
    <rPh sb="4" eb="6">
      <t>ニュウサツ</t>
    </rPh>
    <rPh sb="9" eb="11">
      <t>シッコウ</t>
    </rPh>
    <rPh sb="12" eb="14">
      <t>ヨクセイ</t>
    </rPh>
    <rPh sb="15" eb="16">
      <t>ハカ</t>
    </rPh>
    <rPh sb="19" eb="22">
      <t>シッコウリツ</t>
    </rPh>
    <rPh sb="30" eb="32">
      <t>コンゴ</t>
    </rPh>
    <rPh sb="33" eb="35">
      <t>テキセイ</t>
    </rPh>
    <rPh sb="36" eb="38">
      <t>シッコウ</t>
    </rPh>
    <rPh sb="42" eb="43">
      <t>ヒ</t>
    </rPh>
    <rPh sb="44" eb="45">
      <t>ツヅ</t>
    </rPh>
    <phoneticPr fontId="5"/>
  </si>
  <si>
    <t>A.（公社）全国重度障害者雇用事業所協会</t>
  </si>
  <si>
    <t>人件費</t>
    <rPh sb="0" eb="3">
      <t>ジンケンヒ</t>
    </rPh>
    <phoneticPr fontId="5"/>
  </si>
  <si>
    <t>管理費</t>
    <rPh sb="0" eb="3">
      <t>カンリヒ</t>
    </rPh>
    <phoneticPr fontId="5"/>
  </si>
  <si>
    <t>事業費</t>
    <rPh sb="0" eb="3">
      <t>ジギョウヒ</t>
    </rPh>
    <phoneticPr fontId="5"/>
  </si>
  <si>
    <t>消費税</t>
    <rPh sb="0" eb="3">
      <t>ショウヒゼイ</t>
    </rPh>
    <phoneticPr fontId="5"/>
  </si>
  <si>
    <t>相談員謝金</t>
    <rPh sb="0" eb="3">
      <t>ソウダンイン</t>
    </rPh>
    <rPh sb="3" eb="5">
      <t>シャキン</t>
    </rPh>
    <phoneticPr fontId="5"/>
  </si>
  <si>
    <t>事務所借料　等</t>
    <rPh sb="0" eb="3">
      <t>ジムショ</t>
    </rPh>
    <rPh sb="3" eb="5">
      <t>シャクリョウ</t>
    </rPh>
    <rPh sb="6" eb="7">
      <t>ナド</t>
    </rPh>
    <phoneticPr fontId="5"/>
  </si>
  <si>
    <t>通信運搬費、活動旅費　等</t>
    <rPh sb="0" eb="2">
      <t>ツウシン</t>
    </rPh>
    <rPh sb="2" eb="5">
      <t>ウンパンヒ</t>
    </rPh>
    <rPh sb="6" eb="8">
      <t>カツドウ</t>
    </rPh>
    <rPh sb="8" eb="10">
      <t>リョヒ</t>
    </rPh>
    <rPh sb="11" eb="12">
      <t>ナド</t>
    </rPh>
    <phoneticPr fontId="5"/>
  </si>
  <si>
    <t>（公社）全国重度障害者雇用事業所協会</t>
  </si>
  <si>
    <t>障害者雇用経験者による相談窓口の設置等</t>
    <rPh sb="18" eb="19">
      <t>ナド</t>
    </rPh>
    <phoneticPr fontId="5"/>
  </si>
  <si>
    <t>-</t>
    <phoneticPr fontId="5"/>
  </si>
  <si>
    <t>53,795千円/1,689件</t>
    <rPh sb="6" eb="8">
      <t>センエン</t>
    </rPh>
    <rPh sb="14" eb="15">
      <t>ケン</t>
    </rPh>
    <phoneticPr fontId="5"/>
  </si>
  <si>
    <t>57,986千円/1,800件</t>
    <rPh sb="6" eb="8">
      <t>センエン</t>
    </rPh>
    <rPh sb="14" eb="15">
      <t>ケン</t>
    </rPh>
    <phoneticPr fontId="5"/>
  </si>
  <si>
    <t>厚労</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</si>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</sst>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190500</xdr:colOff>
      <xdr:row>748</xdr:row>
      <xdr:rowOff>142875</xdr:rowOff>
    </xdr:from>
    <xdr:to>
      <xdr:col>32</xdr:col>
      <xdr:colOff>22225</xdr:colOff>
      <xdr:row>750</xdr:row>
      <xdr:rowOff>174625</xdr:rowOff>
    </xdr:to>
    <xdr:sp macro="" textlink="">
      <xdr:nvSpPr>
        <xdr:cNvPr id="2" name="テキスト ボックス 1"/>
        <xdr:cNvSpPr txBox="1"/>
      </xdr:nvSpPr>
      <xdr:spPr>
        <a:xfrm>
          <a:off x="4391025" y="234915075"/>
          <a:ext cx="2032000" cy="7366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厚生労働省</a:t>
          </a:r>
          <a:endParaRPr kumimoji="1" lang="en-US" altLang="ja-JP" sz="1400"/>
        </a:p>
        <a:p>
          <a:pPr algn="ctr"/>
          <a:r>
            <a:rPr kumimoji="1" lang="en-US" altLang="ja-JP" sz="1400"/>
            <a:t>54</a:t>
          </a:r>
          <a:r>
            <a:rPr kumimoji="1" lang="ja-JP" altLang="en-US" sz="1400"/>
            <a:t>百万円</a:t>
          </a:r>
          <a:endParaRPr kumimoji="1" lang="en-US" altLang="ja-JP" sz="1400"/>
        </a:p>
      </xdr:txBody>
    </xdr:sp>
    <xdr:clientData/>
  </xdr:twoCellAnchor>
  <xdr:twoCellAnchor>
    <xdr:from>
      <xdr:col>27</xdr:col>
      <xdr:colOff>12701</xdr:colOff>
      <xdr:row>750</xdr:row>
      <xdr:rowOff>180180</xdr:rowOff>
    </xdr:from>
    <xdr:to>
      <xdr:col>27</xdr:col>
      <xdr:colOff>16952</xdr:colOff>
      <xdr:row>752</xdr:row>
      <xdr:rowOff>147295</xdr:rowOff>
    </xdr:to>
    <xdr:cxnSp macro="">
      <xdr:nvCxnSpPr>
        <xdr:cNvPr id="3" name="直線矢印コネクタ 2"/>
        <xdr:cNvCxnSpPr/>
      </xdr:nvCxnSpPr>
      <xdr:spPr>
        <a:xfrm>
          <a:off x="5413376" y="235657230"/>
          <a:ext cx="4251" cy="6719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123825</xdr:colOff>
      <xdr:row>752</xdr:row>
      <xdr:rowOff>190500</xdr:rowOff>
    </xdr:from>
    <xdr:to>
      <xdr:col>36</xdr:col>
      <xdr:colOff>116114</xdr:colOff>
      <xdr:row>754</xdr:row>
      <xdr:rowOff>144840</xdr:rowOff>
    </xdr:to>
    <xdr:sp macro="" textlink="">
      <xdr:nvSpPr>
        <xdr:cNvPr id="4" name="テキスト ボックス 3"/>
        <xdr:cNvSpPr txBox="1"/>
      </xdr:nvSpPr>
      <xdr:spPr>
        <a:xfrm>
          <a:off x="3524250" y="236372400"/>
          <a:ext cx="3792764" cy="65919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（公社）全国重度障害者雇用事業所協会</a:t>
          </a:r>
          <a:endParaRPr kumimoji="1" lang="en-US" altLang="ja-JP" sz="1400"/>
        </a:p>
        <a:p>
          <a:pPr algn="ctr"/>
          <a:r>
            <a:rPr kumimoji="1" lang="en-US" altLang="ja-JP" sz="1400"/>
            <a:t>54</a:t>
          </a:r>
          <a:r>
            <a:rPr kumimoji="1" lang="ja-JP" altLang="en-US" sz="1400"/>
            <a:t>百万円</a:t>
          </a:r>
          <a:endParaRPr kumimoji="1" lang="en-US" altLang="ja-JP" sz="1400"/>
        </a:p>
      </xdr:txBody>
    </xdr:sp>
    <xdr:clientData/>
  </xdr:twoCellAnchor>
  <xdr:twoCellAnchor>
    <xdr:from>
      <xdr:col>17</xdr:col>
      <xdr:colOff>152400</xdr:colOff>
      <xdr:row>755</xdr:row>
      <xdr:rowOff>9525</xdr:rowOff>
    </xdr:from>
    <xdr:to>
      <xdr:col>36</xdr:col>
      <xdr:colOff>179652</xdr:colOff>
      <xdr:row>758</xdr:row>
      <xdr:rowOff>17690</xdr:rowOff>
    </xdr:to>
    <xdr:sp macro="" textlink="">
      <xdr:nvSpPr>
        <xdr:cNvPr id="5" name="大かっこ 4"/>
        <xdr:cNvSpPr/>
      </xdr:nvSpPr>
      <xdr:spPr>
        <a:xfrm>
          <a:off x="3552825" y="237248700"/>
          <a:ext cx="3827727" cy="10654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66675</xdr:colOff>
      <xdr:row>755</xdr:row>
      <xdr:rowOff>133350</xdr:rowOff>
    </xdr:from>
    <xdr:to>
      <xdr:col>37</xdr:col>
      <xdr:colOff>20373</xdr:colOff>
      <xdr:row>757</xdr:row>
      <xdr:rowOff>263526</xdr:rowOff>
    </xdr:to>
    <xdr:sp macro="" textlink="">
      <xdr:nvSpPr>
        <xdr:cNvPr id="6" name="テキスト ボックス 5"/>
        <xdr:cNvSpPr txBox="1"/>
      </xdr:nvSpPr>
      <xdr:spPr>
        <a:xfrm>
          <a:off x="3667125" y="237372525"/>
          <a:ext cx="3754173" cy="835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rtl="0" eaLnBrk="1" latinLnBrk="0" hangingPunct="1"/>
          <a:r>
            <a:rPr kumimoji="1" lang="ja-JP" altLang="ja-JP" sz="1100">
              <a:solidFill>
                <a:schemeClr val="dk1"/>
              </a:solidFill>
              <a:effectLst/>
              <a:latin typeface="+mn-lt"/>
              <a:ea typeface="+mn-ea"/>
              <a:cs typeface="+mn-cs"/>
            </a:rPr>
            <a:t>・障害者雇用経験者による相談窓口の設置</a:t>
          </a:r>
          <a:endParaRPr lang="ja-JP" altLang="ja-JP">
            <a:effectLst/>
          </a:endParaRPr>
        </a:p>
        <a:p>
          <a:r>
            <a:rPr kumimoji="1" lang="ja-JP" altLang="ja-JP" sz="1100">
              <a:solidFill>
                <a:schemeClr val="dk1"/>
              </a:solidFill>
              <a:effectLst/>
              <a:latin typeface="+mn-lt"/>
              <a:ea typeface="+mn-ea"/>
              <a:cs typeface="+mn-cs"/>
            </a:rPr>
            <a:t>・障害者雇用に課題を持つ事業主に対する講習会</a:t>
          </a:r>
          <a:endParaRPr lang="ja-JP" altLang="ja-JP">
            <a:effectLst/>
          </a:endParaRPr>
        </a:p>
        <a:p>
          <a:r>
            <a:rPr kumimoji="1" lang="ja-JP" altLang="ja-JP" sz="1100">
              <a:solidFill>
                <a:schemeClr val="dk1"/>
              </a:solidFill>
              <a:effectLst/>
              <a:latin typeface="+mn-lt"/>
              <a:ea typeface="+mn-ea"/>
              <a:cs typeface="+mn-cs"/>
            </a:rPr>
            <a:t>・障害者を雇用する企業担当者等同士の経験交流会</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2" zoomScale="85" zoomScaleNormal="75" zoomScaleSheetLayoutView="85" zoomScalePageLayoutView="85" workbookViewId="0">
      <selection activeCell="G8" sqref="G8:X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773</v>
      </c>
      <c r="AK2" s="206"/>
      <c r="AL2" s="206"/>
      <c r="AM2" s="206"/>
      <c r="AN2" s="98" t="s">
        <v>407</v>
      </c>
      <c r="AO2" s="206">
        <v>20</v>
      </c>
      <c r="AP2" s="206"/>
      <c r="AQ2" s="206"/>
      <c r="AR2" s="99" t="s">
        <v>710</v>
      </c>
      <c r="AS2" s="207">
        <v>661</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715</v>
      </c>
      <c r="H5" s="555"/>
      <c r="I5" s="555"/>
      <c r="J5" s="555"/>
      <c r="K5" s="555"/>
      <c r="L5" s="555"/>
      <c r="M5" s="556" t="s">
        <v>66</v>
      </c>
      <c r="N5" s="557"/>
      <c r="O5" s="557"/>
      <c r="P5" s="557"/>
      <c r="Q5" s="557"/>
      <c r="R5" s="558"/>
      <c r="S5" s="559" t="s">
        <v>716</v>
      </c>
      <c r="T5" s="555"/>
      <c r="U5" s="555"/>
      <c r="V5" s="555"/>
      <c r="W5" s="555"/>
      <c r="X5" s="560"/>
      <c r="Y5" s="713" t="s">
        <v>3</v>
      </c>
      <c r="Z5" s="714"/>
      <c r="AA5" s="714"/>
      <c r="AB5" s="714"/>
      <c r="AC5" s="714"/>
      <c r="AD5" s="715"/>
      <c r="AE5" s="716" t="s">
        <v>717</v>
      </c>
      <c r="AF5" s="716"/>
      <c r="AG5" s="716"/>
      <c r="AH5" s="716"/>
      <c r="AI5" s="716"/>
      <c r="AJ5" s="716"/>
      <c r="AK5" s="716"/>
      <c r="AL5" s="716"/>
      <c r="AM5" s="716"/>
      <c r="AN5" s="716"/>
      <c r="AO5" s="716"/>
      <c r="AP5" s="717"/>
      <c r="AQ5" s="718" t="s">
        <v>714</v>
      </c>
      <c r="AR5" s="719"/>
      <c r="AS5" s="719"/>
      <c r="AT5" s="719"/>
      <c r="AU5" s="719"/>
      <c r="AV5" s="719"/>
      <c r="AW5" s="719"/>
      <c r="AX5" s="720"/>
    </row>
    <row r="6" spans="1:50" ht="39" customHeight="1" x14ac:dyDescent="0.15">
      <c r="A6" s="723" t="s">
        <v>4</v>
      </c>
      <c r="B6" s="724"/>
      <c r="C6" s="724"/>
      <c r="D6" s="724"/>
      <c r="E6" s="724"/>
      <c r="F6" s="724"/>
      <c r="G6" s="871" t="str">
        <f>入力規則等!F39</f>
        <v>労働保険特別会計雇用勘定</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718</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719</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障害者施策</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720</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756</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64</v>
      </c>
      <c r="Q13" s="164"/>
      <c r="R13" s="164"/>
      <c r="S13" s="164"/>
      <c r="T13" s="164"/>
      <c r="U13" s="164"/>
      <c r="V13" s="165"/>
      <c r="W13" s="163">
        <v>65</v>
      </c>
      <c r="X13" s="164"/>
      <c r="Y13" s="164"/>
      <c r="Z13" s="164"/>
      <c r="AA13" s="164"/>
      <c r="AB13" s="164"/>
      <c r="AC13" s="165"/>
      <c r="AD13" s="163">
        <v>63</v>
      </c>
      <c r="AE13" s="164"/>
      <c r="AF13" s="164"/>
      <c r="AG13" s="164"/>
      <c r="AH13" s="164"/>
      <c r="AI13" s="164"/>
      <c r="AJ13" s="165"/>
      <c r="AK13" s="163">
        <v>58</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719</v>
      </c>
      <c r="Q14" s="164"/>
      <c r="R14" s="164"/>
      <c r="S14" s="164"/>
      <c r="T14" s="164"/>
      <c r="U14" s="164"/>
      <c r="V14" s="165"/>
      <c r="W14" s="163" t="s">
        <v>719</v>
      </c>
      <c r="X14" s="164"/>
      <c r="Y14" s="164"/>
      <c r="Z14" s="164"/>
      <c r="AA14" s="164"/>
      <c r="AB14" s="164"/>
      <c r="AC14" s="165"/>
      <c r="AD14" s="163"/>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719</v>
      </c>
      <c r="Q15" s="164"/>
      <c r="R15" s="164"/>
      <c r="S15" s="164"/>
      <c r="T15" s="164"/>
      <c r="U15" s="164"/>
      <c r="V15" s="165"/>
      <c r="W15" s="163" t="s">
        <v>719</v>
      </c>
      <c r="X15" s="164"/>
      <c r="Y15" s="164"/>
      <c r="Z15" s="164"/>
      <c r="AA15" s="164"/>
      <c r="AB15" s="164"/>
      <c r="AC15" s="165"/>
      <c r="AD15" s="163"/>
      <c r="AE15" s="164"/>
      <c r="AF15" s="164"/>
      <c r="AG15" s="164"/>
      <c r="AH15" s="164"/>
      <c r="AI15" s="164"/>
      <c r="AJ15" s="165"/>
      <c r="AK15" s="163"/>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719</v>
      </c>
      <c r="Q16" s="164"/>
      <c r="R16" s="164"/>
      <c r="S16" s="164"/>
      <c r="T16" s="164"/>
      <c r="U16" s="164"/>
      <c r="V16" s="165"/>
      <c r="W16" s="163" t="s">
        <v>719</v>
      </c>
      <c r="X16" s="164"/>
      <c r="Y16" s="164"/>
      <c r="Z16" s="164"/>
      <c r="AA16" s="164"/>
      <c r="AB16" s="164"/>
      <c r="AC16" s="165"/>
      <c r="AD16" s="163"/>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719</v>
      </c>
      <c r="Q17" s="164"/>
      <c r="R17" s="164"/>
      <c r="S17" s="164"/>
      <c r="T17" s="164"/>
      <c r="U17" s="164"/>
      <c r="V17" s="165"/>
      <c r="W17" s="163" t="s">
        <v>719</v>
      </c>
      <c r="X17" s="164"/>
      <c r="Y17" s="164"/>
      <c r="Z17" s="164"/>
      <c r="AA17" s="164"/>
      <c r="AB17" s="164"/>
      <c r="AC17" s="165"/>
      <c r="AD17" s="163">
        <v>-6</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64</v>
      </c>
      <c r="Q18" s="170"/>
      <c r="R18" s="170"/>
      <c r="S18" s="170"/>
      <c r="T18" s="170"/>
      <c r="U18" s="170"/>
      <c r="V18" s="171"/>
      <c r="W18" s="169">
        <f>SUM(W13:AC17)</f>
        <v>65</v>
      </c>
      <c r="X18" s="170"/>
      <c r="Y18" s="170"/>
      <c r="Z18" s="170"/>
      <c r="AA18" s="170"/>
      <c r="AB18" s="170"/>
      <c r="AC18" s="171"/>
      <c r="AD18" s="169">
        <f>SUM(AD13:AJ17)</f>
        <v>57</v>
      </c>
      <c r="AE18" s="170"/>
      <c r="AF18" s="170"/>
      <c r="AG18" s="170"/>
      <c r="AH18" s="170"/>
      <c r="AI18" s="170"/>
      <c r="AJ18" s="171"/>
      <c r="AK18" s="169">
        <f>SUM(AK13:AQ17)</f>
        <v>58</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57</v>
      </c>
      <c r="Q19" s="164"/>
      <c r="R19" s="164"/>
      <c r="S19" s="164"/>
      <c r="T19" s="164"/>
      <c r="U19" s="164"/>
      <c r="V19" s="165"/>
      <c r="W19" s="163">
        <v>58</v>
      </c>
      <c r="X19" s="164"/>
      <c r="Y19" s="164"/>
      <c r="Z19" s="164"/>
      <c r="AA19" s="164"/>
      <c r="AB19" s="164"/>
      <c r="AC19" s="165"/>
      <c r="AD19" s="163">
        <v>55</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0.890625</v>
      </c>
      <c r="Q20" s="535"/>
      <c r="R20" s="535"/>
      <c r="S20" s="535"/>
      <c r="T20" s="535"/>
      <c r="U20" s="535"/>
      <c r="V20" s="535"/>
      <c r="W20" s="535">
        <f t="shared" ref="W20" si="0">IF(W18=0, "-", SUM(W19)/W18)</f>
        <v>0.89230769230769236</v>
      </c>
      <c r="X20" s="535"/>
      <c r="Y20" s="535"/>
      <c r="Z20" s="535"/>
      <c r="AA20" s="535"/>
      <c r="AB20" s="535"/>
      <c r="AC20" s="535"/>
      <c r="AD20" s="535">
        <f t="shared" ref="AD20" si="1">IF(AD18=0, "-", SUM(AD19)/AD18)</f>
        <v>0.96491228070175439</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0.890625</v>
      </c>
      <c r="Q21" s="535"/>
      <c r="R21" s="535"/>
      <c r="S21" s="535"/>
      <c r="T21" s="535"/>
      <c r="U21" s="535"/>
      <c r="V21" s="535"/>
      <c r="W21" s="535">
        <f t="shared" ref="W21" si="2">IF(W19=0, "-", SUM(W19)/SUM(W13,W14))</f>
        <v>0.89230769230769236</v>
      </c>
      <c r="X21" s="535"/>
      <c r="Y21" s="535"/>
      <c r="Z21" s="535"/>
      <c r="AA21" s="535"/>
      <c r="AB21" s="535"/>
      <c r="AC21" s="535"/>
      <c r="AD21" s="535">
        <f t="shared" ref="AD21" si="3">IF(AD19=0, "-", SUM(AD19)/SUM(AD13,AD14))</f>
        <v>0.87301587301587302</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58</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722</v>
      </c>
      <c r="H24" s="136"/>
      <c r="I24" s="136"/>
      <c r="J24" s="136"/>
      <c r="K24" s="136"/>
      <c r="L24" s="136"/>
      <c r="M24" s="136"/>
      <c r="N24" s="136"/>
      <c r="O24" s="137"/>
      <c r="P24" s="163">
        <v>0</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723</v>
      </c>
      <c r="H25" s="136"/>
      <c r="I25" s="136"/>
      <c r="J25" s="136"/>
      <c r="K25" s="136"/>
      <c r="L25" s="136"/>
      <c r="M25" s="136"/>
      <c r="N25" s="136"/>
      <c r="O25" s="137"/>
      <c r="P25" s="163">
        <v>0</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58</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719</v>
      </c>
      <c r="AR31" s="178"/>
      <c r="AS31" s="179" t="s">
        <v>233</v>
      </c>
      <c r="AT31" s="202"/>
      <c r="AU31" s="271">
        <v>3</v>
      </c>
      <c r="AV31" s="271"/>
      <c r="AW31" s="375" t="s">
        <v>179</v>
      </c>
      <c r="AX31" s="376"/>
    </row>
    <row r="32" spans="1:50" ht="23.25" customHeight="1" x14ac:dyDescent="0.15">
      <c r="A32" s="511"/>
      <c r="B32" s="509"/>
      <c r="C32" s="509"/>
      <c r="D32" s="509"/>
      <c r="E32" s="509"/>
      <c r="F32" s="510"/>
      <c r="G32" s="536" t="s">
        <v>724</v>
      </c>
      <c r="H32" s="537"/>
      <c r="I32" s="537"/>
      <c r="J32" s="537"/>
      <c r="K32" s="537"/>
      <c r="L32" s="537"/>
      <c r="M32" s="537"/>
      <c r="N32" s="537"/>
      <c r="O32" s="538"/>
      <c r="P32" s="191" t="s">
        <v>725</v>
      </c>
      <c r="Q32" s="191"/>
      <c r="R32" s="191"/>
      <c r="S32" s="191"/>
      <c r="T32" s="191"/>
      <c r="U32" s="191"/>
      <c r="V32" s="191"/>
      <c r="W32" s="191"/>
      <c r="X32" s="233"/>
      <c r="Y32" s="339" t="s">
        <v>12</v>
      </c>
      <c r="Z32" s="545"/>
      <c r="AA32" s="546"/>
      <c r="AB32" s="547" t="s">
        <v>372</v>
      </c>
      <c r="AC32" s="547"/>
      <c r="AD32" s="547"/>
      <c r="AE32" s="363">
        <v>99</v>
      </c>
      <c r="AF32" s="364"/>
      <c r="AG32" s="364"/>
      <c r="AH32" s="364"/>
      <c r="AI32" s="363">
        <v>99</v>
      </c>
      <c r="AJ32" s="364"/>
      <c r="AK32" s="364"/>
      <c r="AL32" s="364"/>
      <c r="AM32" s="363">
        <v>99</v>
      </c>
      <c r="AN32" s="364"/>
      <c r="AO32" s="364"/>
      <c r="AP32" s="364"/>
      <c r="AQ32" s="166" t="s">
        <v>719</v>
      </c>
      <c r="AR32" s="167"/>
      <c r="AS32" s="167"/>
      <c r="AT32" s="168"/>
      <c r="AU32" s="364" t="s">
        <v>719</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372</v>
      </c>
      <c r="AC33" s="518"/>
      <c r="AD33" s="518"/>
      <c r="AE33" s="363">
        <v>90</v>
      </c>
      <c r="AF33" s="364"/>
      <c r="AG33" s="364"/>
      <c r="AH33" s="364"/>
      <c r="AI33" s="363">
        <v>90</v>
      </c>
      <c r="AJ33" s="364"/>
      <c r="AK33" s="364"/>
      <c r="AL33" s="364"/>
      <c r="AM33" s="363">
        <v>90</v>
      </c>
      <c r="AN33" s="364"/>
      <c r="AO33" s="364"/>
      <c r="AP33" s="364"/>
      <c r="AQ33" s="166" t="s">
        <v>719</v>
      </c>
      <c r="AR33" s="167"/>
      <c r="AS33" s="167"/>
      <c r="AT33" s="168"/>
      <c r="AU33" s="364">
        <v>90</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110</v>
      </c>
      <c r="AF34" s="364"/>
      <c r="AG34" s="364"/>
      <c r="AH34" s="364"/>
      <c r="AI34" s="363">
        <v>110</v>
      </c>
      <c r="AJ34" s="364"/>
      <c r="AK34" s="364"/>
      <c r="AL34" s="364"/>
      <c r="AM34" s="363">
        <v>110</v>
      </c>
      <c r="AN34" s="364"/>
      <c r="AO34" s="364"/>
      <c r="AP34" s="364"/>
      <c r="AQ34" s="166" t="s">
        <v>719</v>
      </c>
      <c r="AR34" s="167"/>
      <c r="AS34" s="167"/>
      <c r="AT34" s="168"/>
      <c r="AU34" s="364" t="s">
        <v>719</v>
      </c>
      <c r="AV34" s="364"/>
      <c r="AW34" s="364"/>
      <c r="AX34" s="365"/>
    </row>
    <row r="35" spans="1:51" ht="23.25" customHeight="1" x14ac:dyDescent="0.15">
      <c r="A35" s="891" t="s">
        <v>381</v>
      </c>
      <c r="B35" s="892"/>
      <c r="C35" s="892"/>
      <c r="D35" s="892"/>
      <c r="E35" s="892"/>
      <c r="F35" s="893"/>
      <c r="G35" s="897" t="s">
        <v>726</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15">
      <c r="A101" s="487"/>
      <c r="B101" s="488"/>
      <c r="C101" s="488"/>
      <c r="D101" s="488"/>
      <c r="E101" s="488"/>
      <c r="F101" s="489"/>
      <c r="G101" s="191" t="s">
        <v>727</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728</v>
      </c>
      <c r="AC101" s="547"/>
      <c r="AD101" s="547"/>
      <c r="AE101" s="358">
        <v>2069</v>
      </c>
      <c r="AF101" s="358"/>
      <c r="AG101" s="358"/>
      <c r="AH101" s="358"/>
      <c r="AI101" s="358">
        <v>1969</v>
      </c>
      <c r="AJ101" s="358"/>
      <c r="AK101" s="358"/>
      <c r="AL101" s="358"/>
      <c r="AM101" s="358">
        <v>1689</v>
      </c>
      <c r="AN101" s="358"/>
      <c r="AO101" s="358"/>
      <c r="AP101" s="358"/>
      <c r="AQ101" s="358" t="s">
        <v>743</v>
      </c>
      <c r="AR101" s="358"/>
      <c r="AS101" s="358"/>
      <c r="AT101" s="358"/>
      <c r="AU101" s="363" t="s">
        <v>743</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728</v>
      </c>
      <c r="AC102" s="547"/>
      <c r="AD102" s="547"/>
      <c r="AE102" s="358">
        <v>1800</v>
      </c>
      <c r="AF102" s="358"/>
      <c r="AG102" s="358"/>
      <c r="AH102" s="358"/>
      <c r="AI102" s="358">
        <v>1800</v>
      </c>
      <c r="AJ102" s="358"/>
      <c r="AK102" s="358"/>
      <c r="AL102" s="358"/>
      <c r="AM102" s="358">
        <v>1800</v>
      </c>
      <c r="AN102" s="358"/>
      <c r="AO102" s="358"/>
      <c r="AP102" s="358"/>
      <c r="AQ102" s="358">
        <v>1800</v>
      </c>
      <c r="AR102" s="358"/>
      <c r="AS102" s="358"/>
      <c r="AT102" s="358"/>
      <c r="AU102" s="371" t="s">
        <v>743</v>
      </c>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730</v>
      </c>
      <c r="AC116" s="301"/>
      <c r="AD116" s="302"/>
      <c r="AE116" s="358">
        <v>28</v>
      </c>
      <c r="AF116" s="358"/>
      <c r="AG116" s="358"/>
      <c r="AH116" s="358"/>
      <c r="AI116" s="358">
        <v>29</v>
      </c>
      <c r="AJ116" s="358"/>
      <c r="AK116" s="358"/>
      <c r="AL116" s="358"/>
      <c r="AM116" s="358">
        <v>32</v>
      </c>
      <c r="AN116" s="358"/>
      <c r="AO116" s="358"/>
      <c r="AP116" s="358"/>
      <c r="AQ116" s="363">
        <v>32</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731</v>
      </c>
      <c r="AC117" s="343"/>
      <c r="AD117" s="344"/>
      <c r="AE117" s="306" t="s">
        <v>732</v>
      </c>
      <c r="AF117" s="306"/>
      <c r="AG117" s="306"/>
      <c r="AH117" s="306"/>
      <c r="AI117" s="306" t="s">
        <v>733</v>
      </c>
      <c r="AJ117" s="306"/>
      <c r="AK117" s="306"/>
      <c r="AL117" s="306"/>
      <c r="AM117" s="306" t="s">
        <v>771</v>
      </c>
      <c r="AN117" s="306"/>
      <c r="AO117" s="306"/>
      <c r="AP117" s="306"/>
      <c r="AQ117" s="306" t="s">
        <v>772</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734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719</v>
      </c>
      <c r="AR133" s="271"/>
      <c r="AS133" s="179" t="s">
        <v>233</v>
      </c>
      <c r="AT133" s="202"/>
      <c r="AU133" s="178" t="s">
        <v>719</v>
      </c>
      <c r="AV133" s="178"/>
      <c r="AW133" s="179" t="s">
        <v>179</v>
      </c>
      <c r="AX133" s="180"/>
      <c r="AY133">
        <f>$AY$132</f>
        <v>1</v>
      </c>
    </row>
    <row r="134" spans="1:51" ht="39.75" customHeight="1" x14ac:dyDescent="0.15">
      <c r="A134" s="988"/>
      <c r="B134" s="253"/>
      <c r="C134" s="252"/>
      <c r="D134" s="253"/>
      <c r="E134" s="252"/>
      <c r="F134" s="314"/>
      <c r="G134" s="232" t="s">
        <v>719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719</v>
      </c>
      <c r="AC134" s="224"/>
      <c r="AD134" s="224"/>
      <c r="AE134" s="266" t="s">
        <v>719</v>
      </c>
      <c r="AF134" s="167"/>
      <c r="AG134" s="167"/>
      <c r="AH134" s="167"/>
      <c r="AI134" s="266" t="s">
        <v>719</v>
      </c>
      <c r="AJ134" s="167"/>
      <c r="AK134" s="167"/>
      <c r="AL134" s="167"/>
      <c r="AM134" s="266"/>
      <c r="AN134" s="167"/>
      <c r="AO134" s="167"/>
      <c r="AP134" s="167"/>
      <c r="AQ134" s="266" t="s">
        <v>719</v>
      </c>
      <c r="AR134" s="167"/>
      <c r="AS134" s="167"/>
      <c r="AT134" s="167"/>
      <c r="AU134" s="266" t="s">
        <v>719</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719</v>
      </c>
      <c r="AC135" s="175"/>
      <c r="AD135" s="175"/>
      <c r="AE135" s="266" t="s">
        <v>719</v>
      </c>
      <c r="AF135" s="167"/>
      <c r="AG135" s="167"/>
      <c r="AH135" s="167"/>
      <c r="AI135" s="266" t="s">
        <v>719</v>
      </c>
      <c r="AJ135" s="167"/>
      <c r="AK135" s="167"/>
      <c r="AL135" s="167"/>
      <c r="AM135" s="266"/>
      <c r="AN135" s="167"/>
      <c r="AO135" s="167"/>
      <c r="AP135" s="167"/>
      <c r="AQ135" s="266" t="s">
        <v>719</v>
      </c>
      <c r="AR135" s="167"/>
      <c r="AS135" s="167"/>
      <c r="AT135" s="167"/>
      <c r="AU135" s="266" t="s">
        <v>719</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719</v>
      </c>
      <c r="H154" s="191"/>
      <c r="I154" s="191"/>
      <c r="J154" s="191"/>
      <c r="K154" s="191"/>
      <c r="L154" s="191"/>
      <c r="M154" s="191"/>
      <c r="N154" s="191"/>
      <c r="O154" s="191"/>
      <c r="P154" s="233"/>
      <c r="Q154" s="190" t="s">
        <v>719</v>
      </c>
      <c r="R154" s="191"/>
      <c r="S154" s="191"/>
      <c r="T154" s="191"/>
      <c r="U154" s="191"/>
      <c r="V154" s="191"/>
      <c r="W154" s="191"/>
      <c r="X154" s="191"/>
      <c r="Y154" s="191"/>
      <c r="Z154" s="191"/>
      <c r="AA154" s="915"/>
      <c r="AB154" s="256"/>
      <c r="AC154" s="257"/>
      <c r="AD154" s="257"/>
      <c r="AE154" s="262" t="s">
        <v>719</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774</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774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672</v>
      </c>
      <c r="D430" s="251"/>
      <c r="E430" s="239" t="s">
        <v>400</v>
      </c>
      <c r="F430" s="444"/>
      <c r="G430" s="241" t="s">
        <v>252</v>
      </c>
      <c r="H430" s="188"/>
      <c r="I430" s="188"/>
      <c r="J430" s="242" t="s">
        <v>719</v>
      </c>
      <c r="K430" s="243"/>
      <c r="L430" s="243"/>
      <c r="M430" s="243"/>
      <c r="N430" s="243"/>
      <c r="O430" s="243"/>
      <c r="P430" s="243"/>
      <c r="Q430" s="243"/>
      <c r="R430" s="243"/>
      <c r="S430" s="243"/>
      <c r="T430" s="244"/>
      <c r="U430" s="245" t="s">
        <v>774</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t="s">
        <v>719</v>
      </c>
      <c r="AR432" s="178"/>
      <c r="AS432" s="179" t="s">
        <v>233</v>
      </c>
      <c r="AT432" s="202"/>
      <c r="AU432" s="178" t="s">
        <v>719</v>
      </c>
      <c r="AV432" s="178"/>
      <c r="AW432" s="179" t="s">
        <v>179</v>
      </c>
      <c r="AX432" s="180"/>
      <c r="AY432">
        <f>$AY$431</f>
        <v>1</v>
      </c>
    </row>
    <row r="433" spans="1:51" ht="23.25" customHeight="1" x14ac:dyDescent="0.15">
      <c r="A433" s="988"/>
      <c r="B433" s="253"/>
      <c r="C433" s="252"/>
      <c r="D433" s="253"/>
      <c r="E433" s="196"/>
      <c r="F433" s="197"/>
      <c r="G433" s="232" t="s">
        <v>736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719</v>
      </c>
      <c r="AC433" s="175"/>
      <c r="AD433" s="175"/>
      <c r="AE433" s="166" t="s">
        <v>719</v>
      </c>
      <c r="AF433" s="167"/>
      <c r="AG433" s="167"/>
      <c r="AH433" s="167"/>
      <c r="AI433" s="166" t="s">
        <v>719</v>
      </c>
      <c r="AJ433" s="167"/>
      <c r="AK433" s="167"/>
      <c r="AL433" s="167"/>
      <c r="AM433" s="166"/>
      <c r="AN433" s="167"/>
      <c r="AO433" s="167"/>
      <c r="AP433" s="168"/>
      <c r="AQ433" s="166" t="s">
        <v>719</v>
      </c>
      <c r="AR433" s="167"/>
      <c r="AS433" s="167"/>
      <c r="AT433" s="168"/>
      <c r="AU433" s="167" t="s">
        <v>719</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719</v>
      </c>
      <c r="AC434" s="224"/>
      <c r="AD434" s="224"/>
      <c r="AE434" s="166" t="s">
        <v>719</v>
      </c>
      <c r="AF434" s="167"/>
      <c r="AG434" s="167"/>
      <c r="AH434" s="168"/>
      <c r="AI434" s="166" t="s">
        <v>719</v>
      </c>
      <c r="AJ434" s="167"/>
      <c r="AK434" s="167"/>
      <c r="AL434" s="167"/>
      <c r="AM434" s="166"/>
      <c r="AN434" s="167"/>
      <c r="AO434" s="167"/>
      <c r="AP434" s="168"/>
      <c r="AQ434" s="166" t="s">
        <v>719</v>
      </c>
      <c r="AR434" s="167"/>
      <c r="AS434" s="167"/>
      <c r="AT434" s="168"/>
      <c r="AU434" s="167" t="s">
        <v>719</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719</v>
      </c>
      <c r="AF435" s="167"/>
      <c r="AG435" s="167"/>
      <c r="AH435" s="168"/>
      <c r="AI435" s="166" t="s">
        <v>719</v>
      </c>
      <c r="AJ435" s="167"/>
      <c r="AK435" s="167"/>
      <c r="AL435" s="167"/>
      <c r="AM435" s="166"/>
      <c r="AN435" s="167"/>
      <c r="AO435" s="167"/>
      <c r="AP435" s="168"/>
      <c r="AQ435" s="166" t="s">
        <v>719</v>
      </c>
      <c r="AR435" s="167"/>
      <c r="AS435" s="167"/>
      <c r="AT435" s="168"/>
      <c r="AU435" s="167" t="s">
        <v>719</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1</v>
      </c>
    </row>
    <row r="458" spans="1:51" ht="23.25" customHeight="1" x14ac:dyDescent="0.15">
      <c r="A458" s="988"/>
      <c r="B458" s="253"/>
      <c r="C458" s="252"/>
      <c r="D458" s="253"/>
      <c r="E458" s="196"/>
      <c r="F458" s="197"/>
      <c r="G458" s="232" t="s">
        <v>736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719</v>
      </c>
      <c r="AC458" s="175"/>
      <c r="AD458" s="175"/>
      <c r="AE458" s="166" t="s">
        <v>719</v>
      </c>
      <c r="AF458" s="167"/>
      <c r="AG458" s="167"/>
      <c r="AH458" s="167"/>
      <c r="AI458" s="166" t="s">
        <v>719</v>
      </c>
      <c r="AJ458" s="167"/>
      <c r="AK458" s="167"/>
      <c r="AL458" s="167"/>
      <c r="AM458" s="166"/>
      <c r="AN458" s="167"/>
      <c r="AO458" s="167"/>
      <c r="AP458" s="168"/>
      <c r="AQ458" s="166" t="s">
        <v>719</v>
      </c>
      <c r="AR458" s="167"/>
      <c r="AS458" s="167"/>
      <c r="AT458" s="168"/>
      <c r="AU458" s="167" t="s">
        <v>719</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719</v>
      </c>
      <c r="AC459" s="224"/>
      <c r="AD459" s="224"/>
      <c r="AE459" s="166" t="s">
        <v>719</v>
      </c>
      <c r="AF459" s="167"/>
      <c r="AG459" s="167"/>
      <c r="AH459" s="168"/>
      <c r="AI459" s="166" t="s">
        <v>719</v>
      </c>
      <c r="AJ459" s="167"/>
      <c r="AK459" s="167"/>
      <c r="AL459" s="167"/>
      <c r="AM459" s="166"/>
      <c r="AN459" s="167"/>
      <c r="AO459" s="167"/>
      <c r="AP459" s="168"/>
      <c r="AQ459" s="166" t="s">
        <v>719</v>
      </c>
      <c r="AR459" s="167"/>
      <c r="AS459" s="167"/>
      <c r="AT459" s="168"/>
      <c r="AU459" s="167" t="s">
        <v>719</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719</v>
      </c>
      <c r="AF460" s="167"/>
      <c r="AG460" s="167"/>
      <c r="AH460" s="168"/>
      <c r="AI460" s="166" t="s">
        <v>719</v>
      </c>
      <c r="AJ460" s="167"/>
      <c r="AK460" s="167"/>
      <c r="AL460" s="167"/>
      <c r="AM460" s="166"/>
      <c r="AN460" s="167"/>
      <c r="AO460" s="167"/>
      <c r="AP460" s="168"/>
      <c r="AQ460" s="166" t="s">
        <v>719</v>
      </c>
      <c r="AR460" s="167"/>
      <c r="AS460" s="167"/>
      <c r="AT460" s="168"/>
      <c r="AU460" s="167" t="s">
        <v>719</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774</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69.7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742</v>
      </c>
      <c r="AE702" s="890"/>
      <c r="AF702" s="890"/>
      <c r="AG702" s="879" t="s">
        <v>748</v>
      </c>
      <c r="AH702" s="880"/>
      <c r="AI702" s="880"/>
      <c r="AJ702" s="880"/>
      <c r="AK702" s="880"/>
      <c r="AL702" s="880"/>
      <c r="AM702" s="880"/>
      <c r="AN702" s="880"/>
      <c r="AO702" s="880"/>
      <c r="AP702" s="880"/>
      <c r="AQ702" s="880"/>
      <c r="AR702" s="880"/>
      <c r="AS702" s="880"/>
      <c r="AT702" s="880"/>
      <c r="AU702" s="880"/>
      <c r="AV702" s="880"/>
      <c r="AW702" s="880"/>
      <c r="AX702" s="881"/>
    </row>
    <row r="703" spans="1:51" ht="47.2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742</v>
      </c>
      <c r="AE703" s="185"/>
      <c r="AF703" s="185"/>
      <c r="AG703" s="663" t="s">
        <v>749</v>
      </c>
      <c r="AH703" s="664"/>
      <c r="AI703" s="664"/>
      <c r="AJ703" s="664"/>
      <c r="AK703" s="664"/>
      <c r="AL703" s="664"/>
      <c r="AM703" s="664"/>
      <c r="AN703" s="664"/>
      <c r="AO703" s="664"/>
      <c r="AP703" s="664"/>
      <c r="AQ703" s="664"/>
      <c r="AR703" s="664"/>
      <c r="AS703" s="664"/>
      <c r="AT703" s="664"/>
      <c r="AU703" s="664"/>
      <c r="AV703" s="664"/>
      <c r="AW703" s="664"/>
      <c r="AX703" s="665"/>
    </row>
    <row r="704" spans="1:51" ht="47.2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742</v>
      </c>
      <c r="AE704" s="582"/>
      <c r="AF704" s="582"/>
      <c r="AG704" s="424" t="s">
        <v>750</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744</v>
      </c>
      <c r="AE705" s="732"/>
      <c r="AF705" s="732"/>
      <c r="AG705" s="190" t="s">
        <v>755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745</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746</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747</v>
      </c>
      <c r="AE708" s="667"/>
      <c r="AF708" s="667"/>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742</v>
      </c>
      <c r="AE709" s="185"/>
      <c r="AF709" s="185"/>
      <c r="AG709" s="663" t="s">
        <v>751</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747</v>
      </c>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742</v>
      </c>
      <c r="AE711" s="185"/>
      <c r="AF711" s="185"/>
      <c r="AG711" s="663" t="s">
        <v>752</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747</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747</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742</v>
      </c>
      <c r="AE714" s="588"/>
      <c r="AF714" s="589"/>
      <c r="AG714" s="688" t="s">
        <v>754</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742</v>
      </c>
      <c r="AE715" s="667"/>
      <c r="AF715" s="773"/>
      <c r="AG715" s="522" t="s">
        <v>753</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747</v>
      </c>
      <c r="AE716" s="755"/>
      <c r="AF716" s="755"/>
      <c r="AG716" s="663"/>
      <c r="AH716" s="664"/>
      <c r="AI716" s="664"/>
      <c r="AJ716" s="664"/>
      <c r="AK716" s="664"/>
      <c r="AL716" s="664"/>
      <c r="AM716" s="664"/>
      <c r="AN716" s="664"/>
      <c r="AO716" s="664"/>
      <c r="AP716" s="664"/>
      <c r="AQ716" s="664"/>
      <c r="AR716" s="664"/>
      <c r="AS716" s="664"/>
      <c r="AT716" s="664"/>
      <c r="AU716" s="664"/>
      <c r="AV716" s="664"/>
      <c r="AW716" s="664"/>
      <c r="AX716" s="665"/>
    </row>
    <row r="717" spans="1:50" ht="50.2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744</v>
      </c>
      <c r="AE717" s="185"/>
      <c r="AF717" s="185"/>
      <c r="AG717" s="663" t="s">
        <v>757</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747</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747</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758</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759</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t="s">
        <v>719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737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738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739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740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741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594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603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760</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761</v>
      </c>
      <c r="H789" s="446"/>
      <c r="I789" s="446"/>
      <c r="J789" s="446"/>
      <c r="K789" s="447"/>
      <c r="L789" s="448" t="s">
        <v>765</v>
      </c>
      <c r="M789" s="449"/>
      <c r="N789" s="449"/>
      <c r="O789" s="449"/>
      <c r="P789" s="449"/>
      <c r="Q789" s="449"/>
      <c r="R789" s="449"/>
      <c r="S789" s="449"/>
      <c r="T789" s="449"/>
      <c r="U789" s="449"/>
      <c r="V789" s="449"/>
      <c r="W789" s="449"/>
      <c r="X789" s="450"/>
      <c r="Y789" s="451">
        <v>36</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t="s">
        <v>763</v>
      </c>
      <c r="H790" s="349"/>
      <c r="I790" s="349"/>
      <c r="J790" s="349"/>
      <c r="K790" s="350"/>
      <c r="L790" s="398" t="s">
        <v>767</v>
      </c>
      <c r="M790" s="399"/>
      <c r="N790" s="399"/>
      <c r="O790" s="399"/>
      <c r="P790" s="399"/>
      <c r="Q790" s="399"/>
      <c r="R790" s="399"/>
      <c r="S790" s="399"/>
      <c r="T790" s="399"/>
      <c r="U790" s="399"/>
      <c r="V790" s="399"/>
      <c r="W790" s="399"/>
      <c r="X790" s="400"/>
      <c r="Y790" s="395">
        <v>9</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t="s">
        <v>762</v>
      </c>
      <c r="H791" s="349"/>
      <c r="I791" s="349"/>
      <c r="J791" s="349"/>
      <c r="K791" s="350"/>
      <c r="L791" s="398" t="s">
        <v>766</v>
      </c>
      <c r="M791" s="399"/>
      <c r="N791" s="399"/>
      <c r="O791" s="399"/>
      <c r="P791" s="399"/>
      <c r="Q791" s="399"/>
      <c r="R791" s="399"/>
      <c r="S791" s="399"/>
      <c r="T791" s="399"/>
      <c r="U791" s="399"/>
      <c r="V791" s="399"/>
      <c r="W791" s="399"/>
      <c r="X791" s="400"/>
      <c r="Y791" s="395">
        <v>4</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t="s">
        <v>764</v>
      </c>
      <c r="H792" s="349"/>
      <c r="I792" s="349"/>
      <c r="J792" s="349"/>
      <c r="K792" s="350"/>
      <c r="L792" s="398"/>
      <c r="M792" s="399"/>
      <c r="N792" s="399"/>
      <c r="O792" s="399"/>
      <c r="P792" s="399"/>
      <c r="Q792" s="399"/>
      <c r="R792" s="399"/>
      <c r="S792" s="399"/>
      <c r="T792" s="399"/>
      <c r="U792" s="399"/>
      <c r="V792" s="399"/>
      <c r="W792" s="399"/>
      <c r="X792" s="400"/>
      <c r="Y792" s="395">
        <v>5</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54</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40.5" customHeight="1" x14ac:dyDescent="0.15">
      <c r="A845" s="401">
        <v>1</v>
      </c>
      <c r="B845" s="401">
        <v>1</v>
      </c>
      <c r="C845" s="415" t="s">
        <v>768</v>
      </c>
      <c r="D845" s="415"/>
      <c r="E845" s="415"/>
      <c r="F845" s="415"/>
      <c r="G845" s="415"/>
      <c r="H845" s="415"/>
      <c r="I845" s="415"/>
      <c r="J845" s="416">
        <v>6010005015961</v>
      </c>
      <c r="K845" s="417"/>
      <c r="L845" s="417"/>
      <c r="M845" s="417"/>
      <c r="N845" s="417"/>
      <c r="O845" s="417"/>
      <c r="P845" s="317" t="s">
        <v>769</v>
      </c>
      <c r="Q845" s="317"/>
      <c r="R845" s="317"/>
      <c r="S845" s="317"/>
      <c r="T845" s="317"/>
      <c r="U845" s="317"/>
      <c r="V845" s="317"/>
      <c r="W845" s="317"/>
      <c r="X845" s="317"/>
      <c r="Y845" s="318">
        <v>54</v>
      </c>
      <c r="Z845" s="319"/>
      <c r="AA845" s="319"/>
      <c r="AB845" s="320"/>
      <c r="AC845" s="322" t="s">
        <v>374</v>
      </c>
      <c r="AD845" s="323"/>
      <c r="AE845" s="323"/>
      <c r="AF845" s="323"/>
      <c r="AG845" s="323"/>
      <c r="AH845" s="418">
        <v>1</v>
      </c>
      <c r="AI845" s="419"/>
      <c r="AJ845" s="419"/>
      <c r="AK845" s="419"/>
      <c r="AL845" s="326">
        <v>95</v>
      </c>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770</v>
      </c>
      <c r="F1110" s="886"/>
      <c r="G1110" s="886"/>
      <c r="H1110" s="886"/>
      <c r="I1110" s="886"/>
      <c r="J1110" s="416" t="s">
        <v>770</v>
      </c>
      <c r="K1110" s="417"/>
      <c r="L1110" s="417"/>
      <c r="M1110" s="417"/>
      <c r="N1110" s="417"/>
      <c r="O1110" s="417"/>
      <c r="P1110" s="421" t="s">
        <v>770</v>
      </c>
      <c r="Q1110" s="317"/>
      <c r="R1110" s="317"/>
      <c r="S1110" s="317"/>
      <c r="T1110" s="317"/>
      <c r="U1110" s="317"/>
      <c r="V1110" s="317"/>
      <c r="W1110" s="317"/>
      <c r="X1110" s="317"/>
      <c r="Y1110" s="318" t="s">
        <v>770</v>
      </c>
      <c r="Z1110" s="319"/>
      <c r="AA1110" s="319"/>
      <c r="AB1110" s="320"/>
      <c r="AC1110" s="322"/>
      <c r="AD1110" s="323"/>
      <c r="AE1110" s="323"/>
      <c r="AF1110" s="323"/>
      <c r="AG1110" s="323"/>
      <c r="AH1110" s="324" t="s">
        <v>770</v>
      </c>
      <c r="AI1110" s="325"/>
      <c r="AJ1110" s="325"/>
      <c r="AK1110" s="325"/>
      <c r="AL1110" s="326" t="s">
        <v>770</v>
      </c>
      <c r="AM1110" s="327"/>
      <c r="AN1110" s="327"/>
      <c r="AO1110" s="328"/>
      <c r="AP1110" s="321" t="s">
        <v>770</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04" max="49" man="1"/>
    <brk id="735"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742</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742</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社会保障</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t="s">
        <v>742</v>
      </c>
      <c r="C12" s="13" t="str">
        <f t="shared" ref="C12:C24" si="9">IF(B12="","",A12)</f>
        <v>障害者施策</v>
      </c>
      <c r="D12" s="13" t="str">
        <f t="shared" si="8"/>
        <v>障害者施策</v>
      </c>
      <c r="F12" s="18" t="s">
        <v>119</v>
      </c>
      <c r="G12" s="17"/>
      <c r="H12" s="13" t="str">
        <f t="shared" si="1"/>
        <v/>
      </c>
      <c r="I12" s="13" t="str">
        <f t="shared" si="5"/>
        <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障害者施策</v>
      </c>
      <c r="F14" s="18" t="s">
        <v>121</v>
      </c>
      <c r="G14" s="17" t="s">
        <v>742</v>
      </c>
      <c r="H14" s="13" t="str">
        <f t="shared" si="1"/>
        <v>労働保険特別会計雇用勘定</v>
      </c>
      <c r="I14" s="13" t="str">
        <f t="shared" si="5"/>
        <v>労働保険特別会計雇用勘定</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労働保険特別会計雇用勘定</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労働保険特別会計雇用勘定</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労働保険特別会計雇用勘定</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労働保険特別会計雇用勘定</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労働保険特別会計雇用勘定</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障害者施策</v>
      </c>
      <c r="F20" s="18" t="s">
        <v>310</v>
      </c>
      <c r="G20" s="17"/>
      <c r="H20" s="13" t="str">
        <f t="shared" si="1"/>
        <v/>
      </c>
      <c r="I20" s="13" t="str">
        <f t="shared" si="5"/>
        <v>労働保険特別会計雇用勘定</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障害者施策</v>
      </c>
      <c r="F21" s="18" t="s">
        <v>127</v>
      </c>
      <c r="G21" s="17"/>
      <c r="H21" s="13" t="str">
        <f t="shared" si="1"/>
        <v/>
      </c>
      <c r="I21" s="13" t="str">
        <f t="shared" si="5"/>
        <v>労働保険特別会計雇用勘定</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障害者施策</v>
      </c>
      <c r="F22" s="18" t="s">
        <v>128</v>
      </c>
      <c r="G22" s="17"/>
      <c r="H22" s="13" t="str">
        <f t="shared" si="1"/>
        <v/>
      </c>
      <c r="I22" s="13" t="str">
        <f t="shared" si="5"/>
        <v>労働保険特別会計雇用勘定</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障害者施策</v>
      </c>
      <c r="F23" s="18" t="s">
        <v>129</v>
      </c>
      <c r="G23" s="17"/>
      <c r="H23" s="13" t="str">
        <f t="shared" si="1"/>
        <v/>
      </c>
      <c r="I23" s="13" t="str">
        <f t="shared" si="5"/>
        <v>労働保険特別会計雇用勘定</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障害者施策</v>
      </c>
      <c r="F24" s="18" t="s">
        <v>410</v>
      </c>
      <c r="G24" s="17"/>
      <c r="H24" s="13" t="str">
        <f t="shared" si="1"/>
        <v/>
      </c>
      <c r="I24" s="13" t="str">
        <f t="shared" si="5"/>
        <v>労働保険特別会計雇用勘定</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労働保険特別会計雇用勘定</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労働保険特別会計雇用勘定</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労働保険特別会計雇用勘定</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労働保険特別会計雇用勘定</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労働保険特別会計雇用勘定</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労働保険特別会計雇用勘定</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労働保険特別会計雇用勘定</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労働保険特別会計雇用勘定</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労働保険特別会計雇用勘定</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労働保険特別会計雇用勘定</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労働保険特別会計雇用勘定</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労働保険特別会計雇用勘定</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2021-06-17T02:45:36Z</cp:lastPrinted>
  <dcterms:created xsi:type="dcterms:W3CDTF">2012-03-13T00:50:25Z</dcterms:created>
  <dcterms:modified xsi:type="dcterms:W3CDTF">2021-06-17T02:45:39Z</dcterms:modified>
</cp:coreProperties>
</file>