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<sst xmlns="http://schemas.openxmlformats.org/spreadsheetml/2006/main" count="2517" uniqueCount="746">
  <si>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</si>
  <si>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</si>
  <si>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</si>
  <si>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</si>
  <si>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</si>
  <si>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</si>
  <si>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</si>
  <si>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</si>
  <si>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</si>
  <si>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</si>
  <si>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</si>
  <si>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</si>
  <si>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</si>
  <si>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</si>
  <si>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</si>
  <si>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</si>
  <si>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</si>
  <si>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</si>
  <si>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</si>
  <si>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</si>
  <si>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</si>
  <si>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</si>
  <si>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</si>
  <si>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</si>
  <si>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</si>
  <si>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</si>
  <si>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</si>
  <si>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</si>
  <si>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</si>
  <si>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</si>
  <si>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</si>
  <si>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</si>
  <si>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</si>
  <si>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</si>
  <si>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</si>
  <si>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</si>
  <si>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</si>
  <si>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</si>
  <si>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</si>
  <si>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</si>
  <si>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</si>
  <si>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</si>
  <si>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</si>
  <si>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</si>
  <si>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</si>
  <si>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</si>
  <si>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</si>
  <si>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</si>
  <si>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</si>
  <si>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</si>
  <si>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</si>
  <si>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</si>
  <si>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</si>
  <si>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</si>
  <si>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</si>
  <si>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</si>
  <si>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</si>
  <si>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</si>
  <si>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</si>
  <si>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</si>
  <si>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</si>
  <si>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</si>
  <si>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</si>
  <si>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</si>
  <si>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</si>
  <si>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</si>
  <si>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</si>
  <si>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</si>
  <si>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</si>
  <si>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</si>
  <si>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</si>
  <si>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</si>
  <si>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</si>
  <si>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</si>
  <si>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</si>
  <si>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</si>
  <si>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</si>
  <si>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</si>
  <si>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</si>
  <si>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</si>
  <si>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</si>
  <si>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</si>
  <si>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</si>
  <si>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</si>
  <si>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</si>
  <si>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</si>
  <si>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</si>
  <si>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</si>
  <si>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</si>
  <si>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</si>
  <si>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</si>
  <si>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</si>
  <si>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</si>
  <si>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</si>
  <si>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</si>
  <si>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</si>
  <si>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</si>
  <si>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</si>
  <si>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</si>
  <si>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</si>
  <si>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</si>
  <si>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</si>
  <si>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</si>
  <si>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</si>
  <si>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</si>
  <si>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</si>
  <si>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</si>
  <si>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</si>
  <si>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</si>
  <si>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</si>
  <si>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</si>
  <si>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</si>
  <si>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</si>
  <si>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</si>
  <si>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</si>
  <si>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</si>
  <si>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</si>
  <si>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</si>
  <si>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</si>
  <si>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</si>
  <si>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</si>
  <si>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</si>
  <si>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</si>
  <si>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</si>
  <si>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</si>
  <si>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</si>
  <si>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</si>
  <si>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</si>
  <si>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</si>
  <si>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</si>
  <si>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</si>
  <si>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</si>
  <si>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</si>
  <si>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</si>
  <si>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</si>
  <si>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</si>
  <si>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</si>
  <si>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</si>
  <si>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</si>
  <si>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</si>
  <si>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</si>
  <si>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</si>
  <si>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</si>
  <si>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</si>
  <si>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</si>
  <si>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</si>
  <si>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</si>
  <si>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</si>
  <si>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</si>
  <si>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</si>
  <si>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</si>
  <si>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</si>
  <si>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</si>
  <si>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</si>
  <si>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</si>
  <si>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</si>
  <si>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</si>
  <si>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</si>
  <si>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</si>
  <si>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</si>
  <si>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</si>
  <si>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</si>
  <si>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</si>
  <si>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</si>
  <si>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</si>
  <si>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</si>
  <si>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</si>
  <si>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</si>
  <si>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</si>
  <si>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</si>
  <si>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</si>
  <si>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</si>
  <si>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</si>
  <si>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</si>
  <si>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</si>
  <si>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</si>
  <si>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</si>
  <si>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</si>
  <si>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</si>
  <si>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</si>
  <si>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</si>
  <si>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</si>
  <si>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</si>
  <si>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</si>
  <si>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</si>
  <si>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</si>
  <si>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</si>
  <si>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</si>
  <si>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</si>
  <si>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</si>
  <si>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</si>
  <si>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</si>
  <si>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</si>
  <si>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</si>
  <si>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</si>
  <si>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</si>
  <si>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</si>
  <si>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</si>
  <si>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</si>
  <si>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</si>
  <si>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</si>
  <si>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</si>
  <si>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</si>
  <si>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</si>
  <si>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</si>
  <si>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</si>
  <si>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</si>
  <si>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</si>
  <si>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</si>
  <si>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</si>
  <si>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</si>
  <si>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</si>
  <si>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</si>
  <si>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</si>
  <si>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</si>
  <si>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</si>
  <si>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</si>
  <si>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</si>
  <si>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</si>
  <si>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</si>
  <si>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</si>
  <si>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</si>
  <si>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</si>
  <si>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</si>
  <si>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</si>
  <si>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</si>
  <si>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</si>
  <si>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</si>
  <si>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</si>
  <si>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</si>
  <si>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</si>
  <si>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</si>
  <si>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</si>
  <si>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</si>
  <si>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</si>
  <si>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</si>
  <si>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</si>
  <si>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</si>
  <si>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</si>
  <si>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</si>
  <si>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</si>
  <si>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</si>
  <si>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</si>
  <si>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</si>
  <si>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</si>
  <si>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</si>
  <si>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</si>
  <si>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</si>
  <si>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</si>
  <si>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</si>
  <si>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</si>
  <si>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</si>
  <si>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</si>
  <si>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</si>
  <si>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</si>
  <si>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</si>
  <si>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</si>
  <si>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</si>
  <si>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</si>
  <si>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</si>
  <si>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</si>
  <si>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</si>
  <si>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</si>
  <si>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</si>
  <si>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</si>
  <si>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</si>
  <si>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</si>
  <si>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</si>
  <si>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</si>
  <si>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</si>
  <si>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</si>
  <si>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</si>
  <si>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</si>
  <si>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</si>
  <si>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</si>
  <si>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</si>
  <si>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</si>
  <si>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</si>
  <si>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</si>
  <si>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</si>
  <si>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</si>
  <si>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</si>
  <si>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</si>
  <si>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</si>
  <si>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</si>
  <si>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</si>
  <si>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</si>
  <si>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</si>
  <si>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</si>
  <si>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</si>
  <si>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</si>
  <si>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</si>
  <si>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</si>
  <si>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</si>
  <si>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</si>
  <si>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</si>
  <si>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</si>
  <si>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</si>
  <si>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</si>
  <si>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</si>
  <si>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</si>
  <si>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</si>
  <si>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</si>
  <si>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</si>
  <si>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</si>
  <si>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</si>
  <si>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</si>
  <si>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</si>
  <si>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</si>
  <si>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</si>
  <si>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</si>
  <si>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</si>
  <si>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</si>
  <si>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</si>
  <si>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</si>
  <si>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</si>
  <si>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</si>
  <si>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</si>
  <si>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</si>
  <si>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</si>
  <si>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</si>
  <si>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</si>
  <si>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</si>
  <si>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</si>
  <si>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</si>
  <si>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</si>
  <si>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</si>
  <si>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</si>
  <si>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</si>
  <si>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</si>
  <si>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</si>
  <si>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</si>
  <si>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</si>
  <si>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</si>
  <si>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</si>
  <si>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</si>
  <si>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</si>
  <si>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</si>
  <si>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</si>
  <si>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</si>
  <si>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</si>
  <si>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</si>
  <si>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</si>
  <si>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</si>
  <si>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</si>
  <si>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</si>
  <si>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</si>
  <si>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</si>
  <si>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</si>
  <si>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</si>
  <si>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</si>
  <si>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</si>
  <si>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</si>
  <si>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</si>
  <si>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</si>
  <si>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</si>
  <si>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</si>
  <si>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</si>
  <si>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</si>
  <si>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</si>
  <si>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</si>
  <si>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</si>
  <si>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</si>
  <si>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</si>
  <si>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</si>
  <si>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</si>
  <si>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</si>
  <si>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</si>
  <si>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</si>
  <si>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</si>
  <si>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</si>
  <si>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</si>
  <si>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</si>
  <si>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</si>
  <si>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</si>
  <si>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</si>
  <si>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</si>
  <si>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</si>
  <si>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</si>
  <si>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</si>
  <si>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</si>
  <si>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</si>
  <si>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</si>
  <si>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</si>
  <si>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</si>
  <si>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</si>
  <si>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</si>
  <si>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</si>
  <si>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</si>
  <si>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</si>
  <si>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</si>
  <si>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</si>
  <si>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</si>
  <si>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</si>
  <si>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</si>
  <si>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</si>
  <si>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</si>
  <si>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</si>
  <si>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</si>
  <si>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</si>
  <si>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</si>
  <si>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</si>
  <si>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</si>
  <si>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</si>
  <si>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</si>
  <si>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</si>
  <si>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</si>
  <si>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</si>
  <si>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</si>
  <si>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</si>
  <si>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</si>
  <si>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</si>
  <si>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</si>
  <si>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</si>
  <si>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</si>
  <si>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</si>
  <si>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</si>
  <si>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</si>
  <si>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</si>
  <si>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</si>
  <si>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</si>
  <si>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</si>
  <si>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</si>
  <si>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</si>
  <si>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</si>
  <si>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</si>
  <si>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</si>
  <si>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</si>
  <si>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</si>
  <si>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</si>
  <si>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</si>
  <si>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</si>
  <si>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</si>
  <si>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</si>
  <si>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</si>
  <si>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</si>
  <si>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</si>
  <si>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</si>
  <si>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</si>
  <si>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</si>
  <si>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</si>
  <si>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</si>
  <si>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</si>
  <si>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</si>
  <si>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</si>
  <si>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</si>
  <si>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</si>
  <si>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</si>
  <si>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</si>
  <si>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</si>
  <si>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</si>
  <si>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</si>
  <si>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</si>
  <si>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</si>
  <si>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</si>
  <si>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</si>
  <si>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</si>
  <si>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</si>
  <si>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</si>
  <si>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</si>
  <si>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</si>
  <si>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</si>
  <si>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</si>
  <si>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</si>
  <si>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</si>
  <si>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</si>
  <si>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</si>
  <si>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</si>
  <si>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</si>
  <si>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</si>
  <si>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</si>
  <si>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</si>
  <si>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</si>
  <si>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</si>
  <si>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</si>
  <si>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</si>
  <si>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</si>
  <si>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</si>
  <si>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</si>
  <si>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</si>
  <si>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</si>
  <si>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</si>
  <si>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</si>
  <si>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</si>
  <si>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</si>
  <si>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</si>
  <si>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</si>
  <si>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</si>
  <si>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</si>
  <si>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</si>
  <si>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</si>
  <si>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</si>
  <si>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</si>
  <si>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</si>
  <si>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</si>
  <si>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</si>
  <si>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</si>
  <si>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</si>
  <si>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</si>
  <si>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</si>
  <si>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</si>
  <si>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</si>
  <si>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</si>
  <si>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</si>
  <si>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</si>
  <si>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</si>
  <si>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</si>
  <si>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</si>
  <si>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</si>
  <si>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</si>
  <si>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</si>
  <si>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</si>
  <si>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</si>
  <si>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</si>
  <si>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</si>
  <si>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</si>
  <si>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</si>
  <si>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</si>
  <si>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</si>
  <si>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</si>
  <si>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</si>
  <si>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</si>
  <si>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</si>
  <si>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</si>
  <si>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</si>
  <si>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</si>
  <si>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</si>
  <si>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</si>
  <si>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</si>
  <si>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</si>
  <si>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</si>
  <si>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</si>
  <si>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</si>
  <si>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</si>
  <si>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</si>
  <si>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</si>
  <si>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</si>
  <si>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</si>
  <si>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</si>
  <si>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</si>
  <si>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</si>
  <si>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</si>
  <si>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</si>
  <si>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</si>
  <si>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</si>
  <si>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</si>
  <si>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</si>
  <si>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</si>
  <si>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</si>
  <si>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</si>
  <si>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</si>
  <si>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</si>
  <si>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</si>
  <si>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</si>
  <si>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</si>
  <si>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</si>
  <si>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</si>
  <si>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</si>
  <si>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</si>
  <si>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</si>
  <si>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</si>
  <si>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</si>
  <si>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</si>
  <si>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</si>
  <si>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</si>
  <si>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</si>
  <si>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</si>
  <si>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</si>
  <si>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</si>
  <si>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</si>
  <si>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</si>
  <si>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</si>
  <si>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</si>
  <si>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</si>
  <si>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</si>
  <si>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</si>
  <si>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</si>
  <si>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</si>
  <si>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</si>
  <si>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</si>
  <si>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</si>
  <si>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</si>
  <si>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</si>
  <si>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</si>
  <si>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</si>
  <si>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</si>
  <si>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</si>
  <si>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</si>
  <si>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</si>
  <si>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</si>
  <si>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</si>
  <si>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</si>
  <si>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</si>
  <si>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</si>
  <si>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</si>
  <si>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</si>
  <si>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</si>
  <si>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</si>
  <si>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</si>
  <si>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</si>
  <si>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</si>
  <si>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</si>
  <si>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</si>
  <si>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</si>
  <si>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</si>
  <si>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</si>
  <si>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</si>
  <si>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</si>
  <si>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</si>
  <si>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</si>
  <si>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</si>
  <si>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</si>
  <si>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</si>
  <si>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</si>
  <si>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</si>
  <si>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</si>
  <si>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</si>
  <si>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</si>
  <si>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</si>
  <si>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</si>
  <si>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</si>
  <si>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</si>
  <si>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</si>
  <si>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</si>
  <si>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</si>
  <si>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</si>
  <si>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</si>
  <si>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</si>
  <si>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</si>
  <si>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</si>
  <si>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</si>
  <si>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</si>
  <si>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</si>
  <si>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生涯現役促進地域連携事業</t>
    <phoneticPr fontId="5"/>
  </si>
  <si>
    <t>職業安定局</t>
    <rPh sb="0" eb="2">
      <t>ショクギョウ</t>
    </rPh>
    <rPh sb="2" eb="4">
      <t>アンテイ</t>
    </rPh>
    <rPh sb="4" eb="5">
      <t>キョク</t>
    </rPh>
    <phoneticPr fontId="5"/>
  </si>
  <si>
    <t>高齢者雇用対策課</t>
    <rPh sb="0" eb="3">
      <t>コウレイシャ</t>
    </rPh>
    <rPh sb="3" eb="5">
      <t>コヨウ</t>
    </rPh>
    <rPh sb="5" eb="8">
      <t>タイサクカ</t>
    </rPh>
    <phoneticPr fontId="5"/>
  </si>
  <si>
    <t>高齢者雇用対策課長
五百旗頭　千奈美</t>
    <rPh sb="0" eb="3">
      <t>コウレイシャ</t>
    </rPh>
    <rPh sb="3" eb="5">
      <t>コヨウ</t>
    </rPh>
    <rPh sb="5" eb="7">
      <t>タイサク</t>
    </rPh>
    <rPh sb="7" eb="9">
      <t>カチョウ</t>
    </rPh>
    <rPh sb="10" eb="14">
      <t>イオキベ</t>
    </rPh>
    <rPh sb="15" eb="18">
      <t>チナミ</t>
    </rPh>
    <phoneticPr fontId="5"/>
  </si>
  <si>
    <t>○</t>
  </si>
  <si>
    <t>雇用保険法第62条第1項第4号、第6号</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</si>
  <si>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</si>
  <si>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生涯現役社会の実現を図るため、地方公共団体を中心に構成された協議会等からの提案に基づき、地域の高年齢者の多様なニーズに対応した雇用・就業に資する事業を行う。なお、「働き方改革実行計画（平成29年3月28日働き方改革実現会議決定）」の行程表において、2020年までに100箇所で実施することとされている。</t>
    <phoneticPr fontId="5"/>
  </si>
  <si>
    <t>-</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</si>
  <si>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6"/>
  </si>
  <si>
    <t>諸謝金</t>
    <rPh sb="0" eb="1">
      <t>モロ</t>
    </rPh>
    <rPh sb="1" eb="3">
      <t>シャキン</t>
    </rPh>
    <phoneticPr fontId="6"/>
  </si>
  <si>
    <t>労働保険業務庁費</t>
    <rPh sb="0" eb="2">
      <t>ロウドウ</t>
    </rPh>
    <rPh sb="2" eb="4">
      <t>ホケン</t>
    </rPh>
    <rPh sb="4" eb="6">
      <t>ギョウム</t>
    </rPh>
    <rPh sb="6" eb="8">
      <t>チョウヒ</t>
    </rPh>
    <phoneticPr fontId="6"/>
  </si>
  <si>
    <t>庁費</t>
    <rPh sb="0" eb="2">
      <t>チョウヒ</t>
    </rPh>
    <phoneticPr fontId="6"/>
  </si>
  <si>
    <t>委員等旅費</t>
    <rPh sb="0" eb="2">
      <t>イイン</t>
    </rPh>
    <rPh sb="2" eb="3">
      <t>トウ</t>
    </rPh>
    <rPh sb="3" eb="5">
      <t>リョヒ</t>
    </rPh>
    <phoneticPr fontId="6"/>
  </si>
  <si>
    <t>事業利用者に対してアンケート調査を実施し、「役に立った」旨の評価を受ける割合90％以上を目指す</t>
    <rPh sb="0" eb="2">
      <t>ジギョウ</t>
    </rPh>
    <rPh sb="2" eb="5">
      <t>リヨウシャ</t>
    </rPh>
    <rPh sb="6" eb="7">
      <t>タイ</t>
    </rPh>
    <rPh sb="14" eb="16">
      <t>チョウサ</t>
    </rPh>
    <rPh sb="17" eb="19">
      <t>ジッシ</t>
    </rPh>
    <rPh sb="22" eb="23">
      <t>ヤク</t>
    </rPh>
    <rPh sb="24" eb="25">
      <t>タ</t>
    </rPh>
    <rPh sb="28" eb="29">
      <t>ムネ</t>
    </rPh>
    <rPh sb="30" eb="32">
      <t>ヒョウカ</t>
    </rPh>
    <rPh sb="33" eb="34">
      <t>ウ</t>
    </rPh>
    <rPh sb="36" eb="38">
      <t>ワリアイ</t>
    </rPh>
    <rPh sb="41" eb="43">
      <t>イジョウ</t>
    </rPh>
    <rPh sb="44" eb="46">
      <t>メザ</t>
    </rPh>
    <phoneticPr fontId="6"/>
  </si>
  <si>
    <t>事業利用者から「役に立った」旨の評価を受ける割合合（「役に立った旨の回答数／アンケート回答数）</t>
    <rPh sb="0" eb="2">
      <t>ジギョウ</t>
    </rPh>
    <rPh sb="2" eb="5">
      <t>リヨウシャ</t>
    </rPh>
    <rPh sb="8" eb="9">
      <t>ヤク</t>
    </rPh>
    <rPh sb="10" eb="11">
      <t>タ</t>
    </rPh>
    <rPh sb="14" eb="15">
      <t>ムネ</t>
    </rPh>
    <rPh sb="16" eb="18">
      <t>ヒョウカ</t>
    </rPh>
    <rPh sb="19" eb="20">
      <t>ウ</t>
    </rPh>
    <rPh sb="22" eb="24">
      <t>ワリアイ</t>
    </rPh>
    <rPh sb="43" eb="45">
      <t>カイトウ</t>
    </rPh>
    <phoneticPr fontId="6"/>
  </si>
  <si>
    <t>-</t>
  </si>
  <si>
    <t>-</t>
    <phoneticPr fontId="5"/>
  </si>
  <si>
    <t>厚生労働省職業安定局調べ</t>
    <phoneticPr fontId="5"/>
  </si>
  <si>
    <t>事業利用者の就業者数等</t>
    <rPh sb="0" eb="2">
      <t>ジギョウ</t>
    </rPh>
    <rPh sb="2" eb="5">
      <t>リヨウシャ</t>
    </rPh>
    <rPh sb="6" eb="8">
      <t>シュウギョウ</t>
    </rPh>
    <rPh sb="8" eb="9">
      <t>シャ</t>
    </rPh>
    <rPh sb="9" eb="10">
      <t>スウ</t>
    </rPh>
    <rPh sb="10" eb="11">
      <t>トウ</t>
    </rPh>
    <phoneticPr fontId="6"/>
  </si>
  <si>
    <t>人</t>
    <rPh sb="0" eb="1">
      <t>ニン</t>
    </rPh>
    <phoneticPr fontId="6"/>
  </si>
  <si>
    <t>実施団体数（延べ数）
※令和元年度以降の活動指標</t>
    <rPh sb="0" eb="2">
      <t>ジッシ</t>
    </rPh>
    <rPh sb="2" eb="5">
      <t>ダンタイスウ</t>
    </rPh>
    <rPh sb="6" eb="7">
      <t>ノ</t>
    </rPh>
    <rPh sb="8" eb="9">
      <t>スウ</t>
    </rPh>
    <rPh sb="12" eb="14">
      <t>レイワ</t>
    </rPh>
    <rPh sb="14" eb="15">
      <t>モト</t>
    </rPh>
    <rPh sb="15" eb="17">
      <t>ネンド</t>
    </rPh>
    <rPh sb="17" eb="19">
      <t>イコウ</t>
    </rPh>
    <rPh sb="20" eb="22">
      <t>カツドウ</t>
    </rPh>
    <rPh sb="22" eb="24">
      <t>シヒョウ</t>
    </rPh>
    <phoneticPr fontId="6"/>
  </si>
  <si>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6"/>
  </si>
  <si>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6"/>
  </si>
  <si>
    <t>少子高齢化が急速に進展し労働力人口の減少が見込まれる中、高年齢者の就労促進を図り、高年齢者が健康で意欲と能力のある限り、年齢に関係なく働くことができる生涯現役社会の実現を図るため、地方公共団体を中心に構成された協議会等からの提案に基づき、地域の高年齢者の多様なニーズに対応した雇用・就業に資する事業を行うことにより、高年齢者の就業機会の確保に寄与する。</t>
    <rPh sb="158" eb="162">
      <t>コウネンレイシャ</t>
    </rPh>
    <rPh sb="163" eb="165">
      <t>シュウギョウ</t>
    </rPh>
    <rPh sb="165" eb="167">
      <t>キカイ</t>
    </rPh>
    <rPh sb="168" eb="170">
      <t>カクホ</t>
    </rPh>
    <rPh sb="171" eb="173">
      <t>キヨ</t>
    </rPh>
    <phoneticPr fontId="6"/>
  </si>
  <si>
    <t>実施箇所数を減らしたことに伴う減。</t>
    <phoneticPr fontId="5"/>
  </si>
  <si>
    <t>人</t>
    <rPh sb="0" eb="1">
      <t>ニン</t>
    </rPh>
    <phoneticPr fontId="5"/>
  </si>
  <si>
    <t>団体</t>
    <rPh sb="0" eb="2">
      <t>ダンタイ</t>
    </rPh>
    <phoneticPr fontId="5"/>
  </si>
  <si>
    <t>-</t>
    <phoneticPr fontId="5"/>
  </si>
  <si>
    <t>円</t>
    <rPh sb="0" eb="1">
      <t>エン</t>
    </rPh>
    <phoneticPr fontId="5"/>
  </si>
  <si>
    <t>　　Ｘ/Ｙ</t>
  </si>
  <si>
    <t>1,767,491千円/
20,613人</t>
    <phoneticPr fontId="5"/>
  </si>
  <si>
    <t>1,364,303千円/
13,242人</t>
    <phoneticPr fontId="5"/>
  </si>
  <si>
    <t>○千円/21,032人</t>
    <rPh sb="1" eb="3">
      <t>センエン</t>
    </rPh>
    <rPh sb="10" eb="11">
      <t>ニン</t>
    </rPh>
    <phoneticPr fontId="5"/>
  </si>
  <si>
    <t>有</t>
  </si>
  <si>
    <t>無</t>
  </si>
  <si>
    <t>‐</t>
  </si>
  <si>
    <t>△</t>
  </si>
  <si>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</si>
  <si>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生涯現役社会実現を目指すものであり、国が主体的に実施すべき事業である。
なお、事業実施に当たっては、地方公共団体を中心に構成された協議会等が高年齢者及び地域ニーズ等を踏まえた創意工夫のある事業を実施することとしている。</t>
    <rPh sb="0" eb="2">
      <t>ショウガイ</t>
    </rPh>
    <rPh sb="2" eb="4">
      <t>ゲンエキ</t>
    </rPh>
    <rPh sb="4" eb="6">
      <t>シャカイ</t>
    </rPh>
    <rPh sb="6" eb="8">
      <t>ジツゲン</t>
    </rPh>
    <rPh sb="9" eb="11">
      <t>メザ</t>
    </rPh>
    <rPh sb="18" eb="19">
      <t>クニ</t>
    </rPh>
    <rPh sb="20" eb="23">
      <t>シュタイテキ</t>
    </rPh>
    <rPh sb="24" eb="26">
      <t>ジッシ</t>
    </rPh>
    <rPh sb="29" eb="31">
      <t>ジギョウ</t>
    </rPh>
    <rPh sb="39" eb="41">
      <t>ジギョウ</t>
    </rPh>
    <rPh sb="41" eb="43">
      <t>ジッシ</t>
    </rPh>
    <rPh sb="44" eb="45">
      <t>ア</t>
    </rPh>
    <rPh sb="50" eb="52">
      <t>チホウ</t>
    </rPh>
    <rPh sb="52" eb="54">
      <t>コウキョウ</t>
    </rPh>
    <rPh sb="54" eb="56">
      <t>ダンタイ</t>
    </rPh>
    <rPh sb="57" eb="59">
      <t>チュウシン</t>
    </rPh>
    <rPh sb="60" eb="62">
      <t>コウセイ</t>
    </rPh>
    <rPh sb="65" eb="68">
      <t>キョウギカイ</t>
    </rPh>
    <rPh sb="68" eb="69">
      <t>トウ</t>
    </rPh>
    <rPh sb="70" eb="73">
      <t>コウネンレイ</t>
    </rPh>
    <rPh sb="73" eb="74">
      <t>シャ</t>
    </rPh>
    <rPh sb="74" eb="75">
      <t>オヨ</t>
    </rPh>
    <rPh sb="76" eb="78">
      <t>チイキ</t>
    </rPh>
    <rPh sb="81" eb="82">
      <t>トウ</t>
    </rPh>
    <rPh sb="83" eb="84">
      <t>フ</t>
    </rPh>
    <rPh sb="87" eb="91">
      <t>ソウイクフウ</t>
    </rPh>
    <rPh sb="94" eb="96">
      <t>ジギョウ</t>
    </rPh>
    <rPh sb="97" eb="99">
      <t>ジッシ</t>
    </rPh>
    <phoneticPr fontId="5"/>
  </si>
  <si>
    <t>高齢者の就業促進は政府の重要課題であり、本事業は「働き方改革実行計画」及び「ニッポン一億総活躍プラン」に基づき、地域の実情に応じた高年齢者の多様な就業機会を確保するために実施するものであることから、優先度の高い事業である。</t>
    <rPh sb="0" eb="3">
      <t>コウレイシャ</t>
    </rPh>
    <rPh sb="4" eb="6">
      <t>シュウギョウ</t>
    </rPh>
    <rPh sb="6" eb="8">
      <t>ソクシン</t>
    </rPh>
    <rPh sb="9" eb="11">
      <t>セイフ</t>
    </rPh>
    <rPh sb="12" eb="14">
      <t>ジュウヨウ</t>
    </rPh>
    <rPh sb="14" eb="16">
      <t>カダイ</t>
    </rPh>
    <rPh sb="20" eb="21">
      <t>ホン</t>
    </rPh>
    <rPh sb="21" eb="23">
      <t>ジギョウ</t>
    </rPh>
    <rPh sb="85" eb="87">
      <t>ジッシ</t>
    </rPh>
    <rPh sb="99" eb="102">
      <t>ユウセンド</t>
    </rPh>
    <rPh sb="103" eb="104">
      <t>タカ</t>
    </rPh>
    <rPh sb="105" eb="107">
      <t>ジギョウ</t>
    </rPh>
    <phoneticPr fontId="5"/>
  </si>
  <si>
    <t>第三者委員会において事業の採択を審査する際、他地域と比較した金額の多寡も含めて必要経費の精査を行っていることから、コスト削減に努めており、その水準は妥当である。</t>
    <rPh sb="0" eb="3">
      <t>ダイサンシャ</t>
    </rPh>
    <rPh sb="3" eb="6">
      <t>イインカイ</t>
    </rPh>
    <rPh sb="10" eb="12">
      <t>ジギョウ</t>
    </rPh>
    <rPh sb="13" eb="15">
      <t>サイタク</t>
    </rPh>
    <rPh sb="16" eb="18">
      <t>シンサ</t>
    </rPh>
    <rPh sb="20" eb="21">
      <t>サイ</t>
    </rPh>
    <rPh sb="22" eb="25">
      <t>タチイキ</t>
    </rPh>
    <rPh sb="26" eb="28">
      <t>ヒカク</t>
    </rPh>
    <rPh sb="30" eb="32">
      <t>キンガク</t>
    </rPh>
    <rPh sb="33" eb="35">
      <t>タカ</t>
    </rPh>
    <rPh sb="36" eb="37">
      <t>フク</t>
    </rPh>
    <rPh sb="39" eb="41">
      <t>ヒツヨウ</t>
    </rPh>
    <rPh sb="41" eb="43">
      <t>ケイヒ</t>
    </rPh>
    <rPh sb="44" eb="46">
      <t>セイサ</t>
    </rPh>
    <rPh sb="47" eb="48">
      <t>オコナ</t>
    </rPh>
    <rPh sb="60" eb="62">
      <t>サクゲン</t>
    </rPh>
    <rPh sb="63" eb="64">
      <t>ツト</t>
    </rPh>
    <rPh sb="71" eb="73">
      <t>スイジュン</t>
    </rPh>
    <rPh sb="74" eb="76">
      <t>ダトウ</t>
    </rPh>
    <phoneticPr fontId="5"/>
  </si>
  <si>
    <t>都道府県労働局において審査のうえ委託契約及び精算をしており、合理的なものとなっている。</t>
    <rPh sb="0" eb="4">
      <t>トドウフケン</t>
    </rPh>
    <rPh sb="4" eb="7">
      <t>ロウドウキョク</t>
    </rPh>
    <rPh sb="11" eb="13">
      <t>シンサ</t>
    </rPh>
    <rPh sb="16" eb="18">
      <t>イタク</t>
    </rPh>
    <rPh sb="18" eb="20">
      <t>ケイヤク</t>
    </rPh>
    <rPh sb="20" eb="21">
      <t>オヨ</t>
    </rPh>
    <rPh sb="22" eb="24">
      <t>セイサン</t>
    </rPh>
    <rPh sb="30" eb="33">
      <t>ゴウリテキ</t>
    </rPh>
    <phoneticPr fontId="5"/>
  </si>
  <si>
    <t>事業に必要な委託費等の経費に限定されている。</t>
  </si>
  <si>
    <t>実績の低調な事業は翌年度の事業実施に当たって見直しを行うなど、コスト削減や効率化を図っている。</t>
    <rPh sb="26" eb="27">
      <t>オコナ</t>
    </rPh>
    <phoneticPr fontId="5"/>
  </si>
  <si>
    <t>事業実施に当たり協議会構成員である地方公共団体の協力を得て事業の周知広報を行うなどコストを低く抑えている。</t>
    <rPh sb="0" eb="2">
      <t>ジギョウ</t>
    </rPh>
    <rPh sb="2" eb="4">
      <t>ジッシ</t>
    </rPh>
    <rPh sb="5" eb="6">
      <t>ア</t>
    </rPh>
    <rPh sb="8" eb="11">
      <t>キョウギカイ</t>
    </rPh>
    <rPh sb="11" eb="14">
      <t>コウセイイン</t>
    </rPh>
    <rPh sb="17" eb="19">
      <t>チホウ</t>
    </rPh>
    <rPh sb="19" eb="21">
      <t>コウキョウ</t>
    </rPh>
    <rPh sb="21" eb="23">
      <t>ダンタイ</t>
    </rPh>
    <rPh sb="24" eb="26">
      <t>キョウリョク</t>
    </rPh>
    <rPh sb="27" eb="28">
      <t>エ</t>
    </rPh>
    <rPh sb="29" eb="31">
      <t>ジギョウ</t>
    </rPh>
    <rPh sb="32" eb="34">
      <t>シュウチ</t>
    </rPh>
    <rPh sb="34" eb="36">
      <t>コウホウ</t>
    </rPh>
    <rPh sb="37" eb="38">
      <t>オコナ</t>
    </rPh>
    <rPh sb="45" eb="46">
      <t>ヒク</t>
    </rPh>
    <rPh sb="47" eb="48">
      <t>オサ</t>
    </rPh>
    <phoneticPr fontId="5"/>
  </si>
  <si>
    <t>事例集を作成し、既存の団体の業務改善や新規の開拓に活用している。</t>
    <rPh sb="0" eb="2">
      <t>ジレイ</t>
    </rPh>
    <rPh sb="2" eb="3">
      <t>シュウ</t>
    </rPh>
    <rPh sb="4" eb="6">
      <t>サクセイ</t>
    </rPh>
    <rPh sb="8" eb="10">
      <t>キゾン</t>
    </rPh>
    <rPh sb="11" eb="13">
      <t>ダンタイ</t>
    </rPh>
    <rPh sb="14" eb="16">
      <t>ギョウム</t>
    </rPh>
    <rPh sb="16" eb="18">
      <t>カイゼン</t>
    </rPh>
    <rPh sb="19" eb="21">
      <t>シンキ</t>
    </rPh>
    <rPh sb="22" eb="24">
      <t>カイタク</t>
    </rPh>
    <rPh sb="25" eb="27">
      <t>カツヨウ</t>
    </rPh>
    <phoneticPr fontId="5"/>
  </si>
  <si>
    <t>アウトカムについては、事業利用者から「役に立った」旨の評価を受ける割合と就業者数がともに目標を上回った。事業開始から２年目、３年目の協議会等もあり、事業利用者のニーズがより丁寧に把握でき、雇用・就業に向けた支援策に効果が現れているものと考えている。
また、アウトプットについては、事業利用者数の目標を上回った。事業開始から２年目、３年目の協議会等もあり、各協議会の活動の認知度が向上し、１年目以上に積極的な周知・広報活動が展開され、ノウハウが蓄積されたことが主因であると考えている。</t>
    <rPh sb="11" eb="13">
      <t>ジギョウ</t>
    </rPh>
    <rPh sb="13" eb="16">
      <t>リヨウシャ</t>
    </rPh>
    <rPh sb="19" eb="20">
      <t>ヤク</t>
    </rPh>
    <rPh sb="21" eb="22">
      <t>タ</t>
    </rPh>
    <rPh sb="25" eb="26">
      <t>ムネ</t>
    </rPh>
    <rPh sb="27" eb="29">
      <t>ヒョウカ</t>
    </rPh>
    <rPh sb="30" eb="31">
      <t>ウ</t>
    </rPh>
    <rPh sb="33" eb="35">
      <t>ワリアイ</t>
    </rPh>
    <rPh sb="36" eb="39">
      <t>シュウギョウシャ</t>
    </rPh>
    <rPh sb="39" eb="40">
      <t>スウ</t>
    </rPh>
    <rPh sb="44" eb="46">
      <t>モクヒョウ</t>
    </rPh>
    <rPh sb="47" eb="49">
      <t>ウワマワ</t>
    </rPh>
    <rPh sb="52" eb="54">
      <t>ジギョウ</t>
    </rPh>
    <rPh sb="86" eb="88">
      <t>テイネイ</t>
    </rPh>
    <rPh sb="89" eb="91">
      <t>ハアク</t>
    </rPh>
    <rPh sb="118" eb="119">
      <t>カンガ</t>
    </rPh>
    <rPh sb="140" eb="142">
      <t>ジギョウ</t>
    </rPh>
    <rPh sb="142" eb="145">
      <t>リヨウシャ</t>
    </rPh>
    <rPh sb="145" eb="146">
      <t>スウ</t>
    </rPh>
    <rPh sb="147" eb="149">
      <t>モクヒョウ</t>
    </rPh>
    <rPh sb="177" eb="178">
      <t>カク</t>
    </rPh>
    <rPh sb="178" eb="181">
      <t>キョウギカイ</t>
    </rPh>
    <rPh sb="182" eb="184">
      <t>カツドウ</t>
    </rPh>
    <rPh sb="185" eb="188">
      <t>ニンチド</t>
    </rPh>
    <rPh sb="189" eb="191">
      <t>コウジョウ</t>
    </rPh>
    <rPh sb="194" eb="196">
      <t>ネンメ</t>
    </rPh>
    <rPh sb="196" eb="198">
      <t>イジョウ</t>
    </rPh>
    <rPh sb="199" eb="202">
      <t>セッキョクテキ</t>
    </rPh>
    <rPh sb="203" eb="205">
      <t>シュウチ</t>
    </rPh>
    <rPh sb="206" eb="208">
      <t>コウホウ</t>
    </rPh>
    <rPh sb="208" eb="210">
      <t>カツドウ</t>
    </rPh>
    <rPh sb="211" eb="213">
      <t>テンカイ</t>
    </rPh>
    <rPh sb="221" eb="223">
      <t>チクセキ</t>
    </rPh>
    <rPh sb="229" eb="231">
      <t>シュイン</t>
    </rPh>
    <rPh sb="235" eb="236">
      <t>カンガ</t>
    </rPh>
    <phoneticPr fontId="6"/>
  </si>
  <si>
    <t>点検結果を踏まえ、実績が低調な団体には改善計画の提出を求め、他地域の好事例を踏まえつつ各地域での課題に対応した改善を図るとともに、新規の実施団体の開拓に努め、引き続き目標の達成を目指す。</t>
    <rPh sb="0" eb="2">
      <t>テンケン</t>
    </rPh>
    <rPh sb="2" eb="4">
      <t>ケッカ</t>
    </rPh>
    <rPh sb="5" eb="6">
      <t>フ</t>
    </rPh>
    <rPh sb="9" eb="11">
      <t>ジッセキ</t>
    </rPh>
    <rPh sb="19" eb="21">
      <t>カイゼン</t>
    </rPh>
    <rPh sb="30" eb="33">
      <t>タチイキ</t>
    </rPh>
    <rPh sb="34" eb="35">
      <t>コウ</t>
    </rPh>
    <rPh sb="35" eb="37">
      <t>ジレイ</t>
    </rPh>
    <rPh sb="38" eb="39">
      <t>フ</t>
    </rPh>
    <rPh sb="43" eb="44">
      <t>カク</t>
    </rPh>
    <rPh sb="65" eb="67">
      <t>シンキ</t>
    </rPh>
    <rPh sb="68" eb="70">
      <t>ジッシ</t>
    </rPh>
    <rPh sb="70" eb="72">
      <t>ダンタイ</t>
    </rPh>
    <rPh sb="73" eb="75">
      <t>カイタク</t>
    </rPh>
    <rPh sb="76" eb="77">
      <t>ツト</t>
    </rPh>
    <rPh sb="79" eb="80">
      <t>ヒ</t>
    </rPh>
    <rPh sb="81" eb="82">
      <t>ツヅ</t>
    </rPh>
    <phoneticPr fontId="6"/>
  </si>
  <si>
    <t>新25-0052</t>
    <phoneticPr fontId="5"/>
  </si>
  <si>
    <t>新25-040</t>
    <phoneticPr fontId="5"/>
  </si>
  <si>
    <t>568</t>
    <phoneticPr fontId="5"/>
  </si>
  <si>
    <t>573</t>
    <phoneticPr fontId="5"/>
  </si>
  <si>
    <t>562</t>
    <phoneticPr fontId="5"/>
  </si>
  <si>
    <t>556</t>
    <phoneticPr fontId="5"/>
  </si>
  <si>
    <t>0572</t>
    <phoneticPr fontId="5"/>
  </si>
  <si>
    <t>A.東京労働局</t>
    <rPh sb="2" eb="4">
      <t>トウキョウ</t>
    </rPh>
    <rPh sb="4" eb="7">
      <t>ロウドウキョク</t>
    </rPh>
    <phoneticPr fontId="5"/>
  </si>
  <si>
    <t>労働保険業務庁費</t>
  </si>
  <si>
    <t>諸謝金</t>
    <rPh sb="0" eb="3">
      <t>ショシャキン</t>
    </rPh>
    <phoneticPr fontId="6"/>
  </si>
  <si>
    <t>事業実施にあたっての謝金（相談員謝金）</t>
    <rPh sb="0" eb="2">
      <t>ジギョウ</t>
    </rPh>
    <rPh sb="2" eb="4">
      <t>ジッシ</t>
    </rPh>
    <rPh sb="10" eb="12">
      <t>シャキン</t>
    </rPh>
    <rPh sb="13" eb="16">
      <t>ソウダンイン</t>
    </rPh>
    <rPh sb="16" eb="18">
      <t>シャキン</t>
    </rPh>
    <phoneticPr fontId="6"/>
  </si>
  <si>
    <t>事業実施にあたっての庁費（借料及び損料、会議費、消耗品等）</t>
    <rPh sb="0" eb="2">
      <t>ジギョウ</t>
    </rPh>
    <rPh sb="2" eb="4">
      <t>ジッシ</t>
    </rPh>
    <rPh sb="10" eb="12">
      <t>チョウヒ</t>
    </rPh>
    <rPh sb="13" eb="14">
      <t>シャク</t>
    </rPh>
    <rPh sb="15" eb="16">
      <t>オヨ</t>
    </rPh>
    <rPh sb="17" eb="19">
      <t>ソンリョウ</t>
    </rPh>
    <rPh sb="20" eb="23">
      <t>カイギヒ</t>
    </rPh>
    <rPh sb="24" eb="26">
      <t>ショウモウ</t>
    </rPh>
    <rPh sb="26" eb="27">
      <t>ヒン</t>
    </rPh>
    <rPh sb="27" eb="28">
      <t>ナド</t>
    </rPh>
    <phoneticPr fontId="6"/>
  </si>
  <si>
    <t>事業実施にあたっての労働保険業務庁費（相談員社会保険料等）</t>
    <rPh sb="0" eb="2">
      <t>ジギョウ</t>
    </rPh>
    <rPh sb="2" eb="4">
      <t>ジッシ</t>
    </rPh>
    <rPh sb="10" eb="12">
      <t>ロウドウ</t>
    </rPh>
    <rPh sb="12" eb="14">
      <t>ホケン</t>
    </rPh>
    <rPh sb="14" eb="16">
      <t>ギョウム</t>
    </rPh>
    <rPh sb="16" eb="18">
      <t>チョウヒ</t>
    </rPh>
    <rPh sb="19" eb="22">
      <t>ソウダンイン</t>
    </rPh>
    <rPh sb="22" eb="24">
      <t>シャカイ</t>
    </rPh>
    <rPh sb="24" eb="27">
      <t>ホケンリョウ</t>
    </rPh>
    <rPh sb="27" eb="28">
      <t>トウ</t>
    </rPh>
    <phoneticPr fontId="6"/>
  </si>
  <si>
    <t>その他</t>
    <rPh sb="2" eb="3">
      <t>タ</t>
    </rPh>
    <phoneticPr fontId="6"/>
  </si>
  <si>
    <t>生涯現役促進地域連携事業に係る事業費</t>
    <rPh sb="0" eb="2">
      <t>ショウガイ</t>
    </rPh>
    <rPh sb="2" eb="4">
      <t>ゲンエキ</t>
    </rPh>
    <rPh sb="4" eb="6">
      <t>ソクシン</t>
    </rPh>
    <rPh sb="6" eb="8">
      <t>チイキ</t>
    </rPh>
    <rPh sb="8" eb="10">
      <t>レンケイ</t>
    </rPh>
    <rPh sb="10" eb="12">
      <t>ジギョウ</t>
    </rPh>
    <rPh sb="13" eb="14">
      <t>カカ</t>
    </rPh>
    <rPh sb="15" eb="18">
      <t>ジギョウヒ</t>
    </rPh>
    <phoneticPr fontId="6"/>
  </si>
  <si>
    <t>生涯現役促進地域連携事業に係る委託業務</t>
    <rPh sb="0" eb="12">
      <t>ショウガイゲンエキソクシンチイキレンケイジギョウ</t>
    </rPh>
    <rPh sb="13" eb="14">
      <t>カカ</t>
    </rPh>
    <rPh sb="15" eb="17">
      <t>イタク</t>
    </rPh>
    <rPh sb="17" eb="19">
      <t>ギョウム</t>
    </rPh>
    <phoneticPr fontId="6"/>
  </si>
  <si>
    <t>随意契約
（企画競争）</t>
    <rPh sb="2" eb="4">
      <t>ケイヤク</t>
    </rPh>
    <rPh sb="6" eb="8">
      <t>キカク</t>
    </rPh>
    <rPh sb="8" eb="10">
      <t>キョウソウ</t>
    </rPh>
    <phoneticPr fontId="6"/>
  </si>
  <si>
    <t>－</t>
  </si>
  <si>
    <t>B</t>
  </si>
  <si>
    <t>事業費</t>
    <rPh sb="0" eb="3">
      <t>ジギョウヒ</t>
    </rPh>
    <phoneticPr fontId="6"/>
  </si>
  <si>
    <t>管理費</t>
    <rPh sb="0" eb="3">
      <t>カンリヒ</t>
    </rPh>
    <phoneticPr fontId="6"/>
  </si>
  <si>
    <t>消費税</t>
    <rPh sb="0" eb="3">
      <t>ショウヒゼイ</t>
    </rPh>
    <phoneticPr fontId="6"/>
  </si>
  <si>
    <t>事業実施にあたっての事業費（セミナー開催経費等）</t>
    <rPh sb="0" eb="2">
      <t>ジギョウ</t>
    </rPh>
    <rPh sb="2" eb="4">
      <t>ジッシ</t>
    </rPh>
    <rPh sb="10" eb="13">
      <t>ジギョウヒ</t>
    </rPh>
    <rPh sb="18" eb="20">
      <t>カイサイ</t>
    </rPh>
    <rPh sb="20" eb="22">
      <t>ケイヒ</t>
    </rPh>
    <rPh sb="22" eb="23">
      <t>トウ</t>
    </rPh>
    <phoneticPr fontId="6"/>
  </si>
  <si>
    <t>事業実施にあたっての管理費（人件費等）</t>
    <rPh sb="0" eb="2">
      <t>ジギョウ</t>
    </rPh>
    <rPh sb="2" eb="4">
      <t>ジッシ</t>
    </rPh>
    <rPh sb="10" eb="13">
      <t>カンリヒ</t>
    </rPh>
    <rPh sb="14" eb="17">
      <t>ジンケンヒ</t>
    </rPh>
    <rPh sb="17" eb="18">
      <t>トウ</t>
    </rPh>
    <phoneticPr fontId="6"/>
  </si>
  <si>
    <t>B.鹿児島県アクティブシニア活躍推進協議会</t>
    <phoneticPr fontId="5"/>
  </si>
  <si>
    <t>鹿児島県アクティブシニア活躍推進協議会</t>
    <phoneticPr fontId="5"/>
  </si>
  <si>
    <t>滋賀県生涯現役促進地域連携協議会</t>
    <phoneticPr fontId="5"/>
  </si>
  <si>
    <t>高知県生涯現役促進地域連携協議会</t>
    <phoneticPr fontId="5"/>
  </si>
  <si>
    <t>三重県生涯現役促進地域連携協議会</t>
    <phoneticPr fontId="5"/>
  </si>
  <si>
    <t>公益社団法人新潟県シルバー人材センター連合会</t>
    <phoneticPr fontId="5"/>
  </si>
  <si>
    <t>熊本県生涯現役促進地域連携協議会</t>
    <phoneticPr fontId="5"/>
  </si>
  <si>
    <t>一般財団法人兵庫県雇用開発協会</t>
    <phoneticPr fontId="5"/>
  </si>
  <si>
    <t>福井県生涯現役促進地域連携協議会</t>
    <phoneticPr fontId="5"/>
  </si>
  <si>
    <t>佐賀県シニアはたらきたいけん推進協議会</t>
    <phoneticPr fontId="5"/>
  </si>
  <si>
    <t>公益社団法人岐阜県シルバー人材センター連合会</t>
    <phoneticPr fontId="5"/>
  </si>
  <si>
    <t>公益社団法人秋田県シルバー人材センター連合会</t>
    <phoneticPr fontId="5"/>
  </si>
  <si>
    <t>帯広地域雇用創出促進協議会</t>
    <phoneticPr fontId="5"/>
  </si>
  <si>
    <t>幸田町シニア・シルバー世代サポート推進協議会</t>
    <phoneticPr fontId="5"/>
  </si>
  <si>
    <t>和光市生涯現役促進協議会</t>
    <phoneticPr fontId="5"/>
  </si>
  <si>
    <t>長野市生涯現役促進協議会</t>
    <phoneticPr fontId="5"/>
  </si>
  <si>
    <t>瀬戸内市生涯現役促進協議会</t>
    <phoneticPr fontId="5"/>
  </si>
  <si>
    <t>つがる市生涯現役促進協議会</t>
    <phoneticPr fontId="5"/>
  </si>
  <si>
    <t>基山町生涯現役促進地域連携協議会</t>
    <phoneticPr fontId="5"/>
  </si>
  <si>
    <t>－</t>
    <phoneticPr fontId="5"/>
  </si>
  <si>
    <t>Ｘ／Ｙ
Ｘ：「執行額」
Ｙ：「事業利用者数」　
※見込みは、今後、採択される地域があるため現時点で記載することは不可能　　　　　　　　　　　　　　　</t>
    <phoneticPr fontId="5"/>
  </si>
  <si>
    <t>事業利用者数
※令和３年度の活動見込みは、今後、採択される地域があるため現時点で記載することは不可能　　　　　</t>
    <phoneticPr fontId="5"/>
  </si>
  <si>
    <t>事業開始時に設定された目標数以上
※令和３年度の目標値は、今後、採択される地域があるため記載することは不可能</t>
    <rPh sb="0" eb="2">
      <t>ジギョウ</t>
    </rPh>
    <rPh sb="2" eb="4">
      <t>カイシ</t>
    </rPh>
    <rPh sb="4" eb="5">
      <t>ジ</t>
    </rPh>
    <rPh sb="6" eb="8">
      <t>セッテイ</t>
    </rPh>
    <rPh sb="11" eb="13">
      <t>モクヒョウ</t>
    </rPh>
    <rPh sb="13" eb="14">
      <t>スウ</t>
    </rPh>
    <rPh sb="14" eb="16">
      <t>イジョウ</t>
    </rPh>
    <phoneticPr fontId="6"/>
  </si>
  <si>
    <t>高年齢者等職業安定対策基本方針（平成24年厚生労働省告示第559号）
ニッポン一億総活躍プラン（平成28年６月２日閣議決定）
働き方改革実行計画（平成29年3月28日働き方改革実現会議決定）</t>
    <phoneticPr fontId="5"/>
  </si>
  <si>
    <t>-</t>
    <phoneticPr fontId="5"/>
  </si>
  <si>
    <t>生涯現役促進地域連携協議会等が策定する企画書を企画書等評価委員会において審査し、選定を行っていることから、支出先の選定は妥当であり、競争性も確保されている。
58団体の募集に対して33団体の応募となったもの（一者応札）。</t>
    <phoneticPr fontId="5"/>
  </si>
  <si>
    <t>58団体の募集に対して、令和２年度に事業を開始した33団体となったこと、また、事業開始が年度途中（10月開始が１団体）からとなり実施期間が短かったことなどが理由である。</t>
    <rPh sb="2" eb="4">
      <t>ダンタイ</t>
    </rPh>
    <rPh sb="5" eb="7">
      <t>ボシュウ</t>
    </rPh>
    <rPh sb="8" eb="9">
      <t>タイ</t>
    </rPh>
    <rPh sb="12" eb="14">
      <t>レイワ</t>
    </rPh>
    <rPh sb="15" eb="17">
      <t>ネンド</t>
    </rPh>
    <rPh sb="18" eb="20">
      <t>ジギョウ</t>
    </rPh>
    <rPh sb="21" eb="23">
      <t>カイシ</t>
    </rPh>
    <rPh sb="27" eb="29">
      <t>ダンタイ</t>
    </rPh>
    <rPh sb="39" eb="41">
      <t>ジギョウ</t>
    </rPh>
    <rPh sb="41" eb="43">
      <t>カイシ</t>
    </rPh>
    <rPh sb="44" eb="46">
      <t>ネンド</t>
    </rPh>
    <rPh sb="46" eb="48">
      <t>トチュウ</t>
    </rPh>
    <rPh sb="51" eb="52">
      <t>ガツ</t>
    </rPh>
    <rPh sb="52" eb="54">
      <t>カイシ</t>
    </rPh>
    <rPh sb="56" eb="58">
      <t>ダンタイ</t>
    </rPh>
    <rPh sb="64" eb="66">
      <t>ジッシ</t>
    </rPh>
    <rPh sb="66" eb="68">
      <t>キカン</t>
    </rPh>
    <rPh sb="69" eb="70">
      <t>ミジカ</t>
    </rPh>
    <rPh sb="78" eb="80">
      <t>リユウ</t>
    </rPh>
    <phoneticPr fontId="5"/>
  </si>
  <si>
    <t>成果実績はアンケート調査の成果目標が下回った。コロナ禍における３密を避けるため、面接会等の参加人数、参加企業を絞り込み小規模で実施したこと等により、希望した仕事がなかった、十分に求職者に説明できなかった等の結果となり、目標よりも低い満足度となった。このため、コロナ禍を踏まえた地域での高齢者支援のあり方をモデル的に実行することに主眼を移し、新たに事業を実施する団体の箇所数を精査（38箇所→4箇所）し、ウィズコロナにおける地域課題の解決に向けた取組を行うこととした。</t>
    <rPh sb="0" eb="2">
      <t>セイカ</t>
    </rPh>
    <rPh sb="2" eb="4">
      <t>ジッセキ</t>
    </rPh>
    <rPh sb="10" eb="12">
      <t>チョウサ</t>
    </rPh>
    <rPh sb="13" eb="15">
      <t>セイカ</t>
    </rPh>
    <rPh sb="15" eb="17">
      <t>モクヒョウ</t>
    </rPh>
    <rPh sb="18" eb="20">
      <t>シタマワ</t>
    </rPh>
    <phoneticPr fontId="5"/>
  </si>
  <si>
    <t>活動実績は事業利用者は当初の見込みを上回っているが、実施団体数は見込みを下回った。令和３年度は新たに事業を実施する団体の箇所数を精査（38箇所→4箇所）のうえ実施する。</t>
    <rPh sb="0" eb="2">
      <t>カツドウ</t>
    </rPh>
    <rPh sb="2" eb="4">
      <t>ジッセキ</t>
    </rPh>
    <rPh sb="5" eb="7">
      <t>ジギョウ</t>
    </rPh>
    <rPh sb="7" eb="10">
      <t>リヨウシャ</t>
    </rPh>
    <rPh sb="11" eb="13">
      <t>トウショ</t>
    </rPh>
    <rPh sb="14" eb="16">
      <t>ミコ</t>
    </rPh>
    <rPh sb="18" eb="20">
      <t>ウワマワ</t>
    </rPh>
    <rPh sb="26" eb="28">
      <t>ジッシ</t>
    </rPh>
    <rPh sb="28" eb="30">
      <t>ダンタイ</t>
    </rPh>
    <rPh sb="30" eb="31">
      <t>スウ</t>
    </rPh>
    <rPh sb="32" eb="34">
      <t>ミコ</t>
    </rPh>
    <rPh sb="36" eb="38">
      <t>シタマワ</t>
    </rPh>
    <rPh sb="41" eb="43">
      <t>レイワ</t>
    </rPh>
    <rPh sb="44" eb="46">
      <t>ネンド</t>
    </rPh>
    <rPh sb="79" eb="81">
      <t>ジッシ</t>
    </rPh>
    <phoneticPr fontId="5"/>
  </si>
  <si>
    <t>点検対象外</t>
    <rPh sb="0" eb="2">
      <t>テンケン</t>
    </rPh>
    <rPh sb="2" eb="4">
      <t>タイショウ</t>
    </rPh>
    <rPh sb="4" eb="5">
      <t>ガイ</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</si>
  <si>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</si>
  <si>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</si>
  <si>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</si>
  <si>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</si>
  <si>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</si>
  <si>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</si>
  <si>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</si>
  <si>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</si>
  <si>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富山労働局</t>
    <rPh sb="0" eb="2">
      <t>トヤマ</t>
    </rPh>
    <rPh sb="2" eb="5">
      <t>ロウドウキョク</t>
    </rPh>
    <phoneticPr fontId="5"/>
  </si>
  <si>
    <t>千葉労働局</t>
    <rPh sb="0" eb="2">
      <t>チバ</t>
    </rPh>
    <rPh sb="2" eb="5">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</si>
</sst>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130969</xdr:colOff>
      <xdr:row>749</xdr:row>
      <xdr:rowOff>119061</xdr:rowOff>
    </xdr:from>
    <xdr:ext cx="2071687" cy="590220"/>
    <xdr:sp macro="" textlink="">
      <xdr:nvSpPr>
        <xdr:cNvPr id="24" name="テキスト ボックス 23"/>
        <xdr:cNvSpPr txBox="1"/>
      </xdr:nvSpPr>
      <xdr:spPr>
        <a:xfrm>
          <a:off x="3369469" y="49780030"/>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latin typeface="+mj-ea"/>
              <a:ea typeface="+mj-ea"/>
            </a:rPr>
            <a:t>百</a:t>
          </a:r>
          <a:r>
            <a:rPr kumimoji="1" lang="ja-JP" altLang="en-US" sz="1200"/>
            <a:t>万円</a:t>
          </a:r>
        </a:p>
      </xdr:txBody>
    </xdr:sp>
    <xdr:clientData/>
  </xdr:oneCellAnchor>
  <xdr:oneCellAnchor>
    <xdr:from>
      <xdr:col>28</xdr:col>
      <xdr:colOff>95250</xdr:colOff>
      <xdr:row>750</xdr:row>
      <xdr:rowOff>273843</xdr:rowOff>
    </xdr:from>
    <xdr:ext cx="1733020" cy="529167"/>
    <xdr:sp macro="" textlink="">
      <xdr:nvSpPr>
        <xdr:cNvPr id="25" name="テキスト ボックス 24"/>
        <xdr:cNvSpPr txBox="1"/>
      </xdr:nvSpPr>
      <xdr:spPr>
        <a:xfrm>
          <a:off x="5762625" y="50291999"/>
          <a:ext cx="1733020" cy="5291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latin typeface="+mn-ea"/>
              <a:ea typeface="+mn-ea"/>
            </a:rPr>
            <a:t>　</a:t>
          </a:r>
          <a:r>
            <a:rPr kumimoji="1" lang="en-US" altLang="ja-JP" sz="1200">
              <a:latin typeface="+mn-ea"/>
              <a:ea typeface="+mn-ea"/>
            </a:rPr>
            <a:t>0.7</a:t>
          </a:r>
          <a:r>
            <a:rPr kumimoji="1" lang="ja-JP" altLang="en-US" sz="1200">
              <a:latin typeface="+mn-ea"/>
              <a:ea typeface="+mn-ea"/>
            </a:rPr>
            <a:t>百万円</a:t>
          </a:r>
          <a:r>
            <a:rPr kumimoji="1" lang="ja-JP" altLang="en-US" sz="1200"/>
            <a:t>（事務費）</a:t>
          </a:r>
        </a:p>
      </xdr:txBody>
    </xdr:sp>
    <xdr:clientData/>
  </xdr:oneCellAnchor>
  <xdr:twoCellAnchor>
    <xdr:from>
      <xdr:col>21</xdr:col>
      <xdr:colOff>23814</xdr:colOff>
      <xdr:row>750</xdr:row>
      <xdr:rowOff>357187</xdr:rowOff>
    </xdr:from>
    <xdr:to>
      <xdr:col>21</xdr:col>
      <xdr:colOff>35720</xdr:colOff>
      <xdr:row>754</xdr:row>
      <xdr:rowOff>31326</xdr:rowOff>
    </xdr:to>
    <xdr:cxnSp macro="">
      <xdr:nvCxnSpPr>
        <xdr:cNvPr id="26" name="直線コネクタ 25"/>
        <xdr:cNvCxnSpPr/>
      </xdr:nvCxnSpPr>
      <xdr:spPr>
        <a:xfrm>
          <a:off x="4274345" y="50375343"/>
          <a:ext cx="11906" cy="11028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35720</xdr:colOff>
      <xdr:row>752</xdr:row>
      <xdr:rowOff>35718</xdr:rowOff>
    </xdr:from>
    <xdr:to>
      <xdr:col>28</xdr:col>
      <xdr:colOff>98038</xdr:colOff>
      <xdr:row>752</xdr:row>
      <xdr:rowOff>35718</xdr:rowOff>
    </xdr:to>
    <xdr:cxnSp macro="">
      <xdr:nvCxnSpPr>
        <xdr:cNvPr id="27" name="直線コネクタ 26"/>
        <xdr:cNvCxnSpPr/>
      </xdr:nvCxnSpPr>
      <xdr:spPr>
        <a:xfrm>
          <a:off x="4286251" y="50768249"/>
          <a:ext cx="1479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11907</xdr:colOff>
      <xdr:row>752</xdr:row>
      <xdr:rowOff>130968</xdr:rowOff>
    </xdr:from>
    <xdr:to>
      <xdr:col>37</xdr:col>
      <xdr:colOff>164307</xdr:colOff>
      <xdr:row>753</xdr:row>
      <xdr:rowOff>311630</xdr:rowOff>
    </xdr:to>
    <xdr:sp macro="" textlink="">
      <xdr:nvSpPr>
        <xdr:cNvPr id="28" name="大かっこ 27"/>
        <xdr:cNvSpPr/>
      </xdr:nvSpPr>
      <xdr:spPr>
        <a:xfrm>
          <a:off x="5679282" y="50863499"/>
          <a:ext cx="1974056" cy="537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生涯現役促進地域連携事業に係る事務費</a:t>
          </a:r>
          <a:endParaRPr kumimoji="1" lang="en-US" altLang="ja-JP" sz="900"/>
        </a:p>
      </xdr:txBody>
    </xdr:sp>
    <xdr:clientData/>
  </xdr:twoCellAnchor>
  <xdr:twoCellAnchor>
    <xdr:from>
      <xdr:col>14</xdr:col>
      <xdr:colOff>59532</xdr:colOff>
      <xdr:row>754</xdr:row>
      <xdr:rowOff>47623</xdr:rowOff>
    </xdr:from>
    <xdr:to>
      <xdr:col>30</xdr:col>
      <xdr:colOff>0</xdr:colOff>
      <xdr:row>754</xdr:row>
      <xdr:rowOff>47624</xdr:rowOff>
    </xdr:to>
    <xdr:cxnSp macro="">
      <xdr:nvCxnSpPr>
        <xdr:cNvPr id="29" name="直線コネクタ 28"/>
        <xdr:cNvCxnSpPr/>
      </xdr:nvCxnSpPr>
      <xdr:spPr>
        <a:xfrm>
          <a:off x="2893220" y="51494529"/>
          <a:ext cx="3178968"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59532</xdr:colOff>
      <xdr:row>754</xdr:row>
      <xdr:rowOff>59530</xdr:rowOff>
    </xdr:from>
    <xdr:to>
      <xdr:col>14</xdr:col>
      <xdr:colOff>73739</xdr:colOff>
      <xdr:row>756</xdr:row>
      <xdr:rowOff>313032</xdr:rowOff>
    </xdr:to>
    <xdr:cxnSp macro="">
      <xdr:nvCxnSpPr>
        <xdr:cNvPr id="30" name="直線矢印コネクタ 29"/>
        <xdr:cNvCxnSpPr/>
      </xdr:nvCxnSpPr>
      <xdr:spPr>
        <a:xfrm>
          <a:off x="2893220" y="51506436"/>
          <a:ext cx="14207" cy="9678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754</xdr:row>
      <xdr:rowOff>59530</xdr:rowOff>
    </xdr:from>
    <xdr:to>
      <xdr:col>30</xdr:col>
      <xdr:colOff>1121</xdr:colOff>
      <xdr:row>756</xdr:row>
      <xdr:rowOff>238763</xdr:rowOff>
    </xdr:to>
    <xdr:cxnSp macro="">
      <xdr:nvCxnSpPr>
        <xdr:cNvPr id="31" name="直線矢印コネクタ 30"/>
        <xdr:cNvCxnSpPr/>
      </xdr:nvCxnSpPr>
      <xdr:spPr>
        <a:xfrm>
          <a:off x="6072189" y="51506436"/>
          <a:ext cx="1120" cy="8936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11907</xdr:colOff>
      <xdr:row>756</xdr:row>
      <xdr:rowOff>83343</xdr:rowOff>
    </xdr:from>
    <xdr:ext cx="954107" cy="292452"/>
    <xdr:sp macro="" textlink="">
      <xdr:nvSpPr>
        <xdr:cNvPr id="32" name="テキスト ボックス 31"/>
        <xdr:cNvSpPr txBox="1"/>
      </xdr:nvSpPr>
      <xdr:spPr>
        <a:xfrm>
          <a:off x="1833563" y="52244624"/>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10</xdr:col>
      <xdr:colOff>71437</xdr:colOff>
      <xdr:row>757</xdr:row>
      <xdr:rowOff>47623</xdr:rowOff>
    </xdr:from>
    <xdr:ext cx="1940112" cy="571502"/>
    <xdr:sp macro="" textlink="">
      <xdr:nvSpPr>
        <xdr:cNvPr id="33" name="テキスト ボックス 32"/>
        <xdr:cNvSpPr txBox="1"/>
      </xdr:nvSpPr>
      <xdr:spPr>
        <a:xfrm>
          <a:off x="2095500" y="52566092"/>
          <a:ext cx="1940112" cy="5715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Ａ　都道府県労働局</a:t>
          </a:r>
          <a:r>
            <a:rPr kumimoji="1" lang="en-US" altLang="ja-JP" sz="1200">
              <a:latin typeface="+mn-ea"/>
              <a:ea typeface="+mn-ea"/>
            </a:rPr>
            <a:t>(47)</a:t>
          </a:r>
        </a:p>
        <a:p>
          <a:pPr algn="ctr">
            <a:lnSpc>
              <a:spcPts val="1300"/>
            </a:lnSpc>
          </a:pPr>
          <a:r>
            <a:rPr kumimoji="1" lang="ja-JP" altLang="en-US" sz="1200">
              <a:latin typeface="+mn-ea"/>
              <a:ea typeface="+mn-ea"/>
            </a:rPr>
            <a:t>　</a:t>
          </a:r>
          <a:r>
            <a:rPr kumimoji="1" lang="en-US" altLang="ja-JP" sz="1200">
              <a:latin typeface="+mn-ea"/>
              <a:ea typeface="+mn-ea"/>
            </a:rPr>
            <a:t>225</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事務費</a:t>
          </a:r>
          <a:r>
            <a:rPr kumimoji="1" lang="en-US" altLang="ja-JP" sz="1200">
              <a:latin typeface="+mn-ea"/>
              <a:ea typeface="+mn-ea"/>
            </a:rPr>
            <a:t>)</a:t>
          </a:r>
          <a:endParaRPr kumimoji="1" lang="ja-JP" altLang="en-US" sz="1200">
            <a:latin typeface="+mn-ea"/>
            <a:ea typeface="+mn-ea"/>
          </a:endParaRPr>
        </a:p>
      </xdr:txBody>
    </xdr:sp>
    <xdr:clientData/>
  </xdr:oneCellAnchor>
  <xdr:oneCellAnchor>
    <xdr:from>
      <xdr:col>24</xdr:col>
      <xdr:colOff>154782</xdr:colOff>
      <xdr:row>756</xdr:row>
      <xdr:rowOff>59531</xdr:rowOff>
    </xdr:from>
    <xdr:ext cx="954107" cy="292452"/>
    <xdr:sp macro="" textlink="">
      <xdr:nvSpPr>
        <xdr:cNvPr id="34" name="テキスト ボックス 33"/>
        <xdr:cNvSpPr txBox="1"/>
      </xdr:nvSpPr>
      <xdr:spPr>
        <a:xfrm>
          <a:off x="5012532" y="52220812"/>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25</xdr:col>
      <xdr:colOff>190501</xdr:colOff>
      <xdr:row>757</xdr:row>
      <xdr:rowOff>47623</xdr:rowOff>
    </xdr:from>
    <xdr:ext cx="1967157" cy="558271"/>
    <xdr:sp macro="" textlink="">
      <xdr:nvSpPr>
        <xdr:cNvPr id="35" name="テキスト ボックス 34"/>
        <xdr:cNvSpPr txBox="1"/>
      </xdr:nvSpPr>
      <xdr:spPr>
        <a:xfrm>
          <a:off x="5250657" y="52566092"/>
          <a:ext cx="1967157" cy="5582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都道府県労働局</a:t>
          </a:r>
          <a:r>
            <a:rPr kumimoji="1" lang="en-US" altLang="ja-JP" sz="1200">
              <a:latin typeface="+mn-ea"/>
              <a:ea typeface="+mn-ea"/>
            </a:rPr>
            <a:t>(43)</a:t>
          </a:r>
        </a:p>
        <a:p>
          <a:pPr algn="ctr">
            <a:lnSpc>
              <a:spcPts val="1300"/>
            </a:lnSpc>
          </a:pPr>
          <a:r>
            <a:rPr kumimoji="1" lang="ja-JP" altLang="en-US" sz="1200">
              <a:latin typeface="+mn-ea"/>
              <a:ea typeface="+mn-ea"/>
            </a:rPr>
            <a:t>百万円（委託費）</a:t>
          </a:r>
        </a:p>
      </xdr:txBody>
    </xdr:sp>
    <xdr:clientData/>
  </xdr:oneCellAnchor>
  <xdr:twoCellAnchor>
    <xdr:from>
      <xdr:col>9</xdr:col>
      <xdr:colOff>178594</xdr:colOff>
      <xdr:row>758</xdr:row>
      <xdr:rowOff>345280</xdr:rowOff>
    </xdr:from>
    <xdr:to>
      <xdr:col>20</xdr:col>
      <xdr:colOff>83997</xdr:colOff>
      <xdr:row>760</xdr:row>
      <xdr:rowOff>137568</xdr:rowOff>
    </xdr:to>
    <xdr:sp macro="" textlink="">
      <xdr:nvSpPr>
        <xdr:cNvPr id="36" name="大かっこ 35"/>
        <xdr:cNvSpPr/>
      </xdr:nvSpPr>
      <xdr:spPr>
        <a:xfrm>
          <a:off x="2000250" y="53220936"/>
          <a:ext cx="2131872" cy="506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相談員謝金、職員旅費、パンフレット作成費等</a:t>
          </a:r>
          <a:endParaRPr kumimoji="1" lang="en-US" altLang="ja-JP" sz="900"/>
        </a:p>
      </xdr:txBody>
    </xdr:sp>
    <xdr:clientData/>
  </xdr:twoCellAnchor>
  <xdr:twoCellAnchor>
    <xdr:from>
      <xdr:col>25</xdr:col>
      <xdr:colOff>142876</xdr:colOff>
      <xdr:row>758</xdr:row>
      <xdr:rowOff>345280</xdr:rowOff>
    </xdr:from>
    <xdr:to>
      <xdr:col>36</xdr:col>
      <xdr:colOff>46599</xdr:colOff>
      <xdr:row>760</xdr:row>
      <xdr:rowOff>140743</xdr:rowOff>
    </xdr:to>
    <xdr:sp macro="" textlink="">
      <xdr:nvSpPr>
        <xdr:cNvPr id="37" name="大かっこ 36"/>
        <xdr:cNvSpPr/>
      </xdr:nvSpPr>
      <xdr:spPr>
        <a:xfrm>
          <a:off x="5203032" y="53220936"/>
          <a:ext cx="2130192" cy="509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委託契約、精算報告書の審査等</a:t>
          </a:r>
          <a:endParaRPr kumimoji="1" lang="en-US" altLang="ja-JP" sz="900"/>
        </a:p>
      </xdr:txBody>
    </xdr:sp>
    <xdr:clientData/>
  </xdr:twoCellAnchor>
  <xdr:twoCellAnchor>
    <xdr:from>
      <xdr:col>8</xdr:col>
      <xdr:colOff>11907</xdr:colOff>
      <xdr:row>748</xdr:row>
      <xdr:rowOff>250031</xdr:rowOff>
    </xdr:from>
    <xdr:to>
      <xdr:col>38</xdr:col>
      <xdr:colOff>181574</xdr:colOff>
      <xdr:row>760</xdr:row>
      <xdr:rowOff>346827</xdr:rowOff>
    </xdr:to>
    <xdr:sp macro="" textlink="">
      <xdr:nvSpPr>
        <xdr:cNvPr id="38" name="正方形/長方形 37"/>
        <xdr:cNvSpPr/>
      </xdr:nvSpPr>
      <xdr:spPr>
        <a:xfrm>
          <a:off x="1631157" y="49553812"/>
          <a:ext cx="6241855" cy="438304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xdr:col>
      <xdr:colOff>59532</xdr:colOff>
      <xdr:row>748</xdr:row>
      <xdr:rowOff>285749</xdr:rowOff>
    </xdr:from>
    <xdr:ext cx="381000" cy="381000"/>
    <xdr:sp macro="" textlink="">
      <xdr:nvSpPr>
        <xdr:cNvPr id="39" name="テキスト ボックス 38"/>
        <xdr:cNvSpPr txBox="1"/>
      </xdr:nvSpPr>
      <xdr:spPr>
        <a:xfrm>
          <a:off x="1678782" y="49589530"/>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twoCellAnchor>
    <xdr:from>
      <xdr:col>28</xdr:col>
      <xdr:colOff>59531</xdr:colOff>
      <xdr:row>760</xdr:row>
      <xdr:rowOff>214311</xdr:rowOff>
    </xdr:from>
    <xdr:to>
      <xdr:col>28</xdr:col>
      <xdr:colOff>68204</xdr:colOff>
      <xdr:row>762</xdr:row>
      <xdr:rowOff>353239</xdr:rowOff>
    </xdr:to>
    <xdr:cxnSp macro="">
      <xdr:nvCxnSpPr>
        <xdr:cNvPr id="40" name="直線矢印コネクタ 39"/>
        <xdr:cNvCxnSpPr/>
      </xdr:nvCxnSpPr>
      <xdr:spPr>
        <a:xfrm>
          <a:off x="5726906" y="53804342"/>
          <a:ext cx="8673" cy="85330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23813</xdr:colOff>
      <xdr:row>763</xdr:row>
      <xdr:rowOff>23811</xdr:rowOff>
    </xdr:from>
    <xdr:ext cx="1723549" cy="292452"/>
    <xdr:sp macro="" textlink="">
      <xdr:nvSpPr>
        <xdr:cNvPr id="41" name="テキスト ボックス 40"/>
        <xdr:cNvSpPr txBox="1"/>
      </xdr:nvSpPr>
      <xdr:spPr>
        <a:xfrm>
          <a:off x="5083969" y="54685405"/>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oneCellAnchor>
    <xdr:from>
      <xdr:col>24</xdr:col>
      <xdr:colOff>23813</xdr:colOff>
      <xdr:row>763</xdr:row>
      <xdr:rowOff>297655</xdr:rowOff>
    </xdr:from>
    <xdr:ext cx="2098902" cy="563289"/>
    <xdr:sp macro="" textlink="">
      <xdr:nvSpPr>
        <xdr:cNvPr id="42" name="テキスト ボックス 41"/>
        <xdr:cNvSpPr txBox="1"/>
      </xdr:nvSpPr>
      <xdr:spPr>
        <a:xfrm>
          <a:off x="4881563" y="54959249"/>
          <a:ext cx="2098902" cy="5632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pPr algn="ctr">
            <a:lnSpc>
              <a:spcPts val="1400"/>
            </a:lnSpc>
          </a:pPr>
          <a:r>
            <a:rPr kumimoji="1" lang="ja-JP" altLang="en-US" sz="1200">
              <a:latin typeface="+mn-ea"/>
              <a:ea typeface="+mn-ea"/>
            </a:rPr>
            <a:t>Ｂ　民間団体等</a:t>
          </a:r>
          <a:r>
            <a:rPr kumimoji="1" lang="en-US" altLang="ja-JP" sz="1200">
              <a:latin typeface="+mn-ea"/>
              <a:ea typeface="+mn-ea"/>
            </a:rPr>
            <a:t>(76)</a:t>
          </a:r>
        </a:p>
        <a:p>
          <a:pPr algn="ctr">
            <a:lnSpc>
              <a:spcPts val="1300"/>
            </a:lnSpc>
          </a:pPr>
          <a:r>
            <a:rPr kumimoji="1" lang="ja-JP" altLang="en-US" sz="1200">
              <a:latin typeface="+mn-ea"/>
              <a:ea typeface="+mn-ea"/>
            </a:rPr>
            <a:t>百万円</a:t>
          </a:r>
        </a:p>
      </xdr:txBody>
    </xdr:sp>
    <xdr:clientData/>
  </xdr:oneCellAnchor>
  <xdr:twoCellAnchor>
    <xdr:from>
      <xdr:col>23</xdr:col>
      <xdr:colOff>190500</xdr:colOff>
      <xdr:row>764</xdr:row>
      <xdr:rowOff>642937</xdr:rowOff>
    </xdr:from>
    <xdr:to>
      <xdr:col>34</xdr:col>
      <xdr:colOff>90599</xdr:colOff>
      <xdr:row>765</xdr:row>
      <xdr:rowOff>433229</xdr:rowOff>
    </xdr:to>
    <xdr:sp macro="" textlink="">
      <xdr:nvSpPr>
        <xdr:cNvPr id="43" name="大かっこ 42"/>
        <xdr:cNvSpPr/>
      </xdr:nvSpPr>
      <xdr:spPr>
        <a:xfrm>
          <a:off x="4845844" y="55661718"/>
          <a:ext cx="2126568" cy="457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生涯現役促進地域連携事業の実施</a:t>
          </a:r>
          <a:endParaRPr kumimoji="1" lang="en-US" altLang="ja-JP" sz="900"/>
        </a:p>
      </xdr:txBody>
    </xdr:sp>
    <xdr:clientData/>
  </xdr:twoCellAnchor>
  <xdr:twoCellAnchor>
    <xdr:from>
      <xdr:col>47</xdr:col>
      <xdr:colOff>142875</xdr:colOff>
      <xdr:row>39</xdr:row>
      <xdr:rowOff>23812</xdr:rowOff>
    </xdr:from>
    <xdr:to>
      <xdr:col>49</xdr:col>
      <xdr:colOff>155575</xdr:colOff>
      <xdr:row>39</xdr:row>
      <xdr:rowOff>306387</xdr:rowOff>
    </xdr:to>
    <xdr:sp macro="" textlink="">
      <xdr:nvSpPr>
        <xdr:cNvPr id="47" name="テキスト ボックス 46"/>
        <xdr:cNvSpPr txBox="1"/>
      </xdr:nvSpPr>
      <xdr:spPr>
        <a:xfrm>
          <a:off x="9655969" y="14204156"/>
          <a:ext cx="417512"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42</xdr:col>
      <xdr:colOff>190501</xdr:colOff>
      <xdr:row>101</xdr:row>
      <xdr:rowOff>11906</xdr:rowOff>
    </xdr:from>
    <xdr:to>
      <xdr:col>45</xdr:col>
      <xdr:colOff>795</xdr:colOff>
      <xdr:row>101</xdr:row>
      <xdr:rowOff>294481</xdr:rowOff>
    </xdr:to>
    <xdr:sp macro="" textlink="">
      <xdr:nvSpPr>
        <xdr:cNvPr id="48" name="テキスト ボックス 47"/>
        <xdr:cNvSpPr txBox="1"/>
      </xdr:nvSpPr>
      <xdr:spPr>
        <a:xfrm>
          <a:off x="8691564" y="16132969"/>
          <a:ext cx="417512"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130970</xdr:colOff>
      <xdr:row>116</xdr:row>
      <xdr:rowOff>297656</xdr:rowOff>
    </xdr:from>
    <xdr:to>
      <xdr:col>47</xdr:col>
      <xdr:colOff>143670</xdr:colOff>
      <xdr:row>116</xdr:row>
      <xdr:rowOff>577056</xdr:rowOff>
    </xdr:to>
    <xdr:sp macro="" textlink="">
      <xdr:nvSpPr>
        <xdr:cNvPr id="50" name="テキスト ボックス 49"/>
        <xdr:cNvSpPr txBox="1"/>
      </xdr:nvSpPr>
      <xdr:spPr>
        <a:xfrm>
          <a:off x="9239251" y="18311812"/>
          <a:ext cx="417513"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119063</xdr:colOff>
      <xdr:row>115</xdr:row>
      <xdr:rowOff>23813</xdr:rowOff>
    </xdr:from>
    <xdr:to>
      <xdr:col>47</xdr:col>
      <xdr:colOff>131763</xdr:colOff>
      <xdr:row>116</xdr:row>
      <xdr:rowOff>5557</xdr:rowOff>
    </xdr:to>
    <xdr:sp macro="" textlink="">
      <xdr:nvSpPr>
        <xdr:cNvPr id="51" name="テキスト ボックス 50"/>
        <xdr:cNvSpPr txBox="1"/>
      </xdr:nvSpPr>
      <xdr:spPr>
        <a:xfrm>
          <a:off x="9227344" y="17740313"/>
          <a:ext cx="417513"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27</xdr:col>
      <xdr:colOff>0</xdr:colOff>
      <xdr:row>757</xdr:row>
      <xdr:rowOff>321468</xdr:rowOff>
    </xdr:from>
    <xdr:to>
      <xdr:col>30</xdr:col>
      <xdr:colOff>95249</xdr:colOff>
      <xdr:row>758</xdr:row>
      <xdr:rowOff>239825</xdr:rowOff>
    </xdr:to>
    <xdr:sp macro="" textlink="">
      <xdr:nvSpPr>
        <xdr:cNvPr id="49" name="テキスト ボックス 48"/>
        <xdr:cNvSpPr txBox="1"/>
      </xdr:nvSpPr>
      <xdr:spPr>
        <a:xfrm>
          <a:off x="5464969" y="52839937"/>
          <a:ext cx="702468" cy="27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20</xdr:col>
      <xdr:colOff>0</xdr:colOff>
      <xdr:row>750</xdr:row>
      <xdr:rowOff>35717</xdr:rowOff>
    </xdr:from>
    <xdr:to>
      <xdr:col>23</xdr:col>
      <xdr:colOff>95249</xdr:colOff>
      <xdr:row>750</xdr:row>
      <xdr:rowOff>311261</xdr:rowOff>
    </xdr:to>
    <xdr:sp macro="" textlink="">
      <xdr:nvSpPr>
        <xdr:cNvPr id="55" name="テキスト ボックス 54"/>
        <xdr:cNvSpPr txBox="1"/>
      </xdr:nvSpPr>
      <xdr:spPr>
        <a:xfrm>
          <a:off x="4048125" y="50053873"/>
          <a:ext cx="702468" cy="27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27</xdr:col>
      <xdr:colOff>47625</xdr:colOff>
      <xdr:row>764</xdr:row>
      <xdr:rowOff>178594</xdr:rowOff>
    </xdr:from>
    <xdr:to>
      <xdr:col>30</xdr:col>
      <xdr:colOff>142874</xdr:colOff>
      <xdr:row>764</xdr:row>
      <xdr:rowOff>454138</xdr:rowOff>
    </xdr:to>
    <xdr:sp macro="" textlink="">
      <xdr:nvSpPr>
        <xdr:cNvPr id="56" name="テキスト ボックス 55"/>
        <xdr:cNvSpPr txBox="1"/>
      </xdr:nvSpPr>
      <xdr:spPr>
        <a:xfrm>
          <a:off x="5512594" y="55197375"/>
          <a:ext cx="702468" cy="27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190499</xdr:colOff>
      <xdr:row>18</xdr:row>
      <xdr:rowOff>11906</xdr:rowOff>
    </xdr:from>
    <xdr:to>
      <xdr:col>34</xdr:col>
      <xdr:colOff>83342</xdr:colOff>
      <xdr:row>18</xdr:row>
      <xdr:rowOff>287450</xdr:rowOff>
    </xdr:to>
    <xdr:sp macro="" textlink="">
      <xdr:nvSpPr>
        <xdr:cNvPr id="59" name="テキスト ボックス 58"/>
        <xdr:cNvSpPr txBox="1"/>
      </xdr:nvSpPr>
      <xdr:spPr>
        <a:xfrm>
          <a:off x="6262687" y="7572375"/>
          <a:ext cx="702468" cy="27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23</xdr:col>
      <xdr:colOff>154781</xdr:colOff>
      <xdr:row>23</xdr:row>
      <xdr:rowOff>369093</xdr:rowOff>
    </xdr:from>
    <xdr:to>
      <xdr:col>28</xdr:col>
      <xdr:colOff>23812</xdr:colOff>
      <xdr:row>24</xdr:row>
      <xdr:rowOff>358888</xdr:rowOff>
    </xdr:to>
    <xdr:sp macro="" textlink="">
      <xdr:nvSpPr>
        <xdr:cNvPr id="60" name="テキスト ボックス 59"/>
        <xdr:cNvSpPr txBox="1"/>
      </xdr:nvSpPr>
      <xdr:spPr>
        <a:xfrm>
          <a:off x="4810125" y="9489281"/>
          <a:ext cx="881062" cy="370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精査中</a:t>
          </a:r>
        </a:p>
      </xdr:txBody>
    </xdr:sp>
    <xdr:clientData/>
  </xdr:twoCellAnchor>
  <xdr:twoCellAnchor>
    <xdr:from>
      <xdr:col>45</xdr:col>
      <xdr:colOff>130968</xdr:colOff>
      <xdr:row>12</xdr:row>
      <xdr:rowOff>59529</xdr:rowOff>
    </xdr:from>
    <xdr:to>
      <xdr:col>49</xdr:col>
      <xdr:colOff>142874</xdr:colOff>
      <xdr:row>13</xdr:row>
      <xdr:rowOff>95250</xdr:rowOff>
    </xdr:to>
    <xdr:sp macro="" textlink="">
      <xdr:nvSpPr>
        <xdr:cNvPr id="61" name="テキスト ボックス 60"/>
        <xdr:cNvSpPr txBox="1"/>
      </xdr:nvSpPr>
      <xdr:spPr>
        <a:xfrm>
          <a:off x="9239249" y="5953123"/>
          <a:ext cx="821531" cy="297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35719</xdr:colOff>
      <xdr:row>116</xdr:row>
      <xdr:rowOff>238125</xdr:rowOff>
    </xdr:from>
    <xdr:to>
      <xdr:col>41</xdr:col>
      <xdr:colOff>130969</xdr:colOff>
      <xdr:row>116</xdr:row>
      <xdr:rowOff>513669</xdr:rowOff>
    </xdr:to>
    <xdr:sp macro="" textlink="">
      <xdr:nvSpPr>
        <xdr:cNvPr id="64" name="テキスト ボックス 63"/>
        <xdr:cNvSpPr txBox="1"/>
      </xdr:nvSpPr>
      <xdr:spPr>
        <a:xfrm>
          <a:off x="7727157" y="18252281"/>
          <a:ext cx="702468" cy="27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166688</xdr:colOff>
      <xdr:row>103</xdr:row>
      <xdr:rowOff>154782</xdr:rowOff>
    </xdr:from>
    <xdr:to>
      <xdr:col>49</xdr:col>
      <xdr:colOff>381001</xdr:colOff>
      <xdr:row>104</xdr:row>
      <xdr:rowOff>154781</xdr:rowOff>
    </xdr:to>
    <xdr:sp macro="" textlink="">
      <xdr:nvSpPr>
        <xdr:cNvPr id="53" name="テキスト ボックス 52"/>
        <xdr:cNvSpPr txBox="1"/>
      </xdr:nvSpPr>
      <xdr:spPr>
        <a:xfrm>
          <a:off x="9477376" y="16978313"/>
          <a:ext cx="821531" cy="297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29</xdr:col>
      <xdr:colOff>11905</xdr:colOff>
      <xdr:row>22</xdr:row>
      <xdr:rowOff>23813</xdr:rowOff>
    </xdr:from>
    <xdr:to>
      <xdr:col>46</xdr:col>
      <xdr:colOff>107155</xdr:colOff>
      <xdr:row>23</xdr:row>
      <xdr:rowOff>13608</xdr:rowOff>
    </xdr:to>
    <xdr:sp macro="" textlink="">
      <xdr:nvSpPr>
        <xdr:cNvPr id="63" name="テキスト ボックス 62"/>
        <xdr:cNvSpPr txBox="1"/>
      </xdr:nvSpPr>
      <xdr:spPr>
        <a:xfrm>
          <a:off x="5881686" y="8763001"/>
          <a:ext cx="3536157" cy="370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29</xdr:col>
      <xdr:colOff>95250</xdr:colOff>
      <xdr:row>708</xdr:row>
      <xdr:rowOff>47625</xdr:rowOff>
    </xdr:from>
    <xdr:to>
      <xdr:col>49</xdr:col>
      <xdr:colOff>440531</xdr:colOff>
      <xdr:row>708</xdr:row>
      <xdr:rowOff>476249</xdr:rowOff>
    </xdr:to>
    <xdr:sp macro="" textlink="">
      <xdr:nvSpPr>
        <xdr:cNvPr id="65" name="テキスト ボックス 64"/>
        <xdr:cNvSpPr txBox="1"/>
      </xdr:nvSpPr>
      <xdr:spPr>
        <a:xfrm>
          <a:off x="5965031" y="31408688"/>
          <a:ext cx="4393406"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精査中</a:t>
          </a:r>
        </a:p>
      </xdr:txBody>
    </xdr:sp>
    <xdr:clientData/>
  </xdr:twoCellAnchor>
  <xdr:twoCellAnchor>
    <xdr:from>
      <xdr:col>6</xdr:col>
      <xdr:colOff>-1</xdr:colOff>
      <xdr:row>725</xdr:row>
      <xdr:rowOff>0</xdr:rowOff>
    </xdr:from>
    <xdr:to>
      <xdr:col>49</xdr:col>
      <xdr:colOff>440530</xdr:colOff>
      <xdr:row>726</xdr:row>
      <xdr:rowOff>750094</xdr:rowOff>
    </xdr:to>
    <xdr:sp macro="" textlink="">
      <xdr:nvSpPr>
        <xdr:cNvPr id="67" name="テキスト ボックス 66"/>
        <xdr:cNvSpPr txBox="1"/>
      </xdr:nvSpPr>
      <xdr:spPr>
        <a:xfrm>
          <a:off x="1214437" y="38873906"/>
          <a:ext cx="9143999" cy="1607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精査中</a:t>
          </a:r>
        </a:p>
      </xdr:txBody>
    </xdr:sp>
    <xdr:clientData/>
  </xdr:twoCellAnchor>
  <xdr:twoCellAnchor>
    <xdr:from>
      <xdr:col>29</xdr:col>
      <xdr:colOff>57150</xdr:colOff>
      <xdr:row>711</xdr:row>
      <xdr:rowOff>38100</xdr:rowOff>
    </xdr:from>
    <xdr:to>
      <xdr:col>49</xdr:col>
      <xdr:colOff>402431</xdr:colOff>
      <xdr:row>711</xdr:row>
      <xdr:rowOff>514350</xdr:rowOff>
    </xdr:to>
    <xdr:sp macro="" textlink="">
      <xdr:nvSpPr>
        <xdr:cNvPr id="57" name="テキスト ボックス 56"/>
        <xdr:cNvSpPr txBox="1"/>
      </xdr:nvSpPr>
      <xdr:spPr>
        <a:xfrm>
          <a:off x="5857875" y="34070925"/>
          <a:ext cx="434578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精査中</a:t>
          </a:r>
        </a:p>
      </xdr:txBody>
    </xdr:sp>
    <xdr:clientData/>
  </xdr:twoCellAnchor>
  <xdr:twoCellAnchor>
    <xdr:from>
      <xdr:col>47</xdr:col>
      <xdr:colOff>47625</xdr:colOff>
      <xdr:row>788</xdr:row>
      <xdr:rowOff>66674</xdr:rowOff>
    </xdr:from>
    <xdr:to>
      <xdr:col>49</xdr:col>
      <xdr:colOff>342899</xdr:colOff>
      <xdr:row>798</xdr:row>
      <xdr:rowOff>200024</xdr:rowOff>
    </xdr:to>
    <xdr:sp macro="" textlink="">
      <xdr:nvSpPr>
        <xdr:cNvPr id="62" name="テキスト ボックス 61"/>
        <xdr:cNvSpPr txBox="1"/>
      </xdr:nvSpPr>
      <xdr:spPr>
        <a:xfrm>
          <a:off x="9448800" y="59874149"/>
          <a:ext cx="695324"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85725</xdr:colOff>
      <xdr:row>876</xdr:row>
      <xdr:rowOff>628650</xdr:rowOff>
    </xdr:from>
    <xdr:to>
      <xdr:col>27</xdr:col>
      <xdr:colOff>180974</xdr:colOff>
      <xdr:row>886</xdr:row>
      <xdr:rowOff>361950</xdr:rowOff>
    </xdr:to>
    <xdr:sp macro="" textlink="">
      <xdr:nvSpPr>
        <xdr:cNvPr id="66" name="テキスト ボックス 65"/>
        <xdr:cNvSpPr txBox="1"/>
      </xdr:nvSpPr>
      <xdr:spPr>
        <a:xfrm>
          <a:off x="4886325" y="68141850"/>
          <a:ext cx="695324" cy="391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632</v>
      </c>
      <c r="AK2" s="191"/>
      <c r="AL2" s="191"/>
      <c r="AM2" s="191"/>
      <c r="AN2" s="83" t="s">
        <v>325</v>
      </c>
      <c r="AO2" s="191">
        <v>20</v>
      </c>
      <c r="AP2" s="191"/>
      <c r="AQ2" s="191"/>
      <c r="AR2" s="84" t="s">
        <v>630</v>
      </c>
      <c r="AS2" s="192">
        <v>653</v>
      </c>
      <c r="AT2" s="192"/>
      <c r="AU2" s="192"/>
      <c r="AV2" s="83" t="str">
        <f>IF(AW2="","","-")</f>
        <v/>
      </c>
      <c r="AW2" s="385"/>
      <c r="AX2" s="385"/>
    </row>
    <row r="3" spans="1:50" ht="21" customHeight="1" thickBot="1" x14ac:dyDescent="0.2">
      <c r="A3" s="514" t="s">
        <v>623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631</v>
      </c>
      <c r="AK3" s="516"/>
      <c r="AL3" s="516"/>
      <c r="AM3" s="516"/>
      <c r="AN3" s="516"/>
      <c r="AO3" s="516"/>
      <c r="AP3" s="516"/>
      <c r="AQ3" s="516"/>
      <c r="AR3" s="516"/>
      <c r="AS3" s="516"/>
      <c r="AT3" s="516"/>
      <c r="AU3" s="516"/>
      <c r="AV3" s="516"/>
      <c r="AW3" s="516"/>
      <c r="AX3" s="24" t="s">
        <v>64</v>
      </c>
    </row>
    <row r="4" spans="1:50" ht="24.75" customHeight="1" x14ac:dyDescent="0.15">
      <c r="A4" s="716" t="s">
        <v>25</v>
      </c>
      <c r="B4" s="717"/>
      <c r="C4" s="717"/>
      <c r="D4" s="717"/>
      <c r="E4" s="717"/>
      <c r="F4" s="717"/>
      <c r="G4" s="692" t="s">
        <v>633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634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9" t="s">
        <v>422</v>
      </c>
      <c r="H5" s="550"/>
      <c r="I5" s="550"/>
      <c r="J5" s="550"/>
      <c r="K5" s="550"/>
      <c r="L5" s="550"/>
      <c r="M5" s="551" t="s">
        <v>65</v>
      </c>
      <c r="N5" s="552"/>
      <c r="O5" s="552"/>
      <c r="P5" s="552"/>
      <c r="Q5" s="552"/>
      <c r="R5" s="553"/>
      <c r="S5" s="554" t="s">
        <v>69</v>
      </c>
      <c r="T5" s="550"/>
      <c r="U5" s="550"/>
      <c r="V5" s="550"/>
      <c r="W5" s="550"/>
      <c r="X5" s="555"/>
      <c r="Y5" s="708" t="s">
        <v>3</v>
      </c>
      <c r="Z5" s="709"/>
      <c r="AA5" s="709"/>
      <c r="AB5" s="709"/>
      <c r="AC5" s="709"/>
      <c r="AD5" s="710"/>
      <c r="AE5" s="711" t="s">
        <v>635</v>
      </c>
      <c r="AF5" s="711"/>
      <c r="AG5" s="711"/>
      <c r="AH5" s="711"/>
      <c r="AI5" s="711"/>
      <c r="AJ5" s="711"/>
      <c r="AK5" s="711"/>
      <c r="AL5" s="711"/>
      <c r="AM5" s="711"/>
      <c r="AN5" s="711"/>
      <c r="AO5" s="711"/>
      <c r="AP5" s="712"/>
      <c r="AQ5" s="713" t="s">
        <v>636</v>
      </c>
      <c r="AR5" s="714"/>
      <c r="AS5" s="714"/>
      <c r="AT5" s="714"/>
      <c r="AU5" s="714"/>
      <c r="AV5" s="714"/>
      <c r="AW5" s="714"/>
      <c r="AX5" s="715"/>
    </row>
    <row r="6" spans="1:50" ht="39" customHeight="1" x14ac:dyDescent="0.15">
      <c r="A6" s="718" t="s">
        <v>4</v>
      </c>
      <c r="B6" s="719"/>
      <c r="C6" s="719"/>
      <c r="D6" s="719"/>
      <c r="E6" s="719"/>
      <c r="F6" s="719"/>
      <c r="G6" s="866" t="str">
        <f>入力規則等!F39</f>
        <v>労働保険特別会計雇用勘定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126.75" customHeight="1" x14ac:dyDescent="0.15">
      <c r="A7" s="815" t="s">
        <v>22</v>
      </c>
      <c r="B7" s="816"/>
      <c r="C7" s="816"/>
      <c r="D7" s="816"/>
      <c r="E7" s="816"/>
      <c r="F7" s="817"/>
      <c r="G7" s="818" t="s">
        <v>638</v>
      </c>
      <c r="H7" s="819"/>
      <c r="I7" s="819"/>
      <c r="J7" s="819"/>
      <c r="K7" s="819"/>
      <c r="L7" s="819"/>
      <c r="M7" s="819"/>
      <c r="N7" s="819"/>
      <c r="O7" s="819"/>
      <c r="P7" s="819"/>
      <c r="Q7" s="819"/>
      <c r="R7" s="819"/>
      <c r="S7" s="819"/>
      <c r="T7" s="819"/>
      <c r="U7" s="819"/>
      <c r="V7" s="819"/>
      <c r="W7" s="819"/>
      <c r="X7" s="820"/>
      <c r="Y7" s="383" t="s">
        <v>308</v>
      </c>
      <c r="Z7" s="281"/>
      <c r="AA7" s="281"/>
      <c r="AB7" s="281"/>
      <c r="AC7" s="281"/>
      <c r="AD7" s="384"/>
      <c r="AE7" s="370" t="s">
        <v>729</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5" t="s">
        <v>208</v>
      </c>
      <c r="B8" s="816"/>
      <c r="C8" s="816"/>
      <c r="D8" s="816"/>
      <c r="E8" s="816"/>
      <c r="F8" s="817"/>
      <c r="G8" s="203" t="str">
        <f>入力規則等!A27</f>
        <v>高齢社会対策</v>
      </c>
      <c r="H8" s="204"/>
      <c r="I8" s="204"/>
      <c r="J8" s="204"/>
      <c r="K8" s="204"/>
      <c r="L8" s="204"/>
      <c r="M8" s="204"/>
      <c r="N8" s="204"/>
      <c r="O8" s="204"/>
      <c r="P8" s="204"/>
      <c r="Q8" s="204"/>
      <c r="R8" s="204"/>
      <c r="S8" s="204"/>
      <c r="T8" s="204"/>
      <c r="U8" s="204"/>
      <c r="V8" s="204"/>
      <c r="W8" s="204"/>
      <c r="X8" s="205"/>
      <c r="Y8" s="560" t="s">
        <v>209</v>
      </c>
      <c r="Z8" s="561"/>
      <c r="AA8" s="561"/>
      <c r="AB8" s="561"/>
      <c r="AC8" s="561"/>
      <c r="AD8" s="562"/>
      <c r="AE8" s="731" t="str">
        <f>入力規則等!K13</f>
        <v>社会保障</v>
      </c>
      <c r="AF8" s="204"/>
      <c r="AG8" s="204"/>
      <c r="AH8" s="204"/>
      <c r="AI8" s="204"/>
      <c r="AJ8" s="204"/>
      <c r="AK8" s="204"/>
      <c r="AL8" s="204"/>
      <c r="AM8" s="204"/>
      <c r="AN8" s="204"/>
      <c r="AO8" s="204"/>
      <c r="AP8" s="204"/>
      <c r="AQ8" s="204"/>
      <c r="AR8" s="204"/>
      <c r="AS8" s="204"/>
      <c r="AT8" s="204"/>
      <c r="AU8" s="204"/>
      <c r="AV8" s="204"/>
      <c r="AW8" s="204"/>
      <c r="AX8" s="732"/>
    </row>
    <row r="9" spans="1:50" ht="58.5" customHeight="1" x14ac:dyDescent="0.15">
      <c r="A9" s="108" t="s">
        <v>23</v>
      </c>
      <c r="B9" s="109"/>
      <c r="C9" s="109"/>
      <c r="D9" s="109"/>
      <c r="E9" s="109"/>
      <c r="F9" s="109"/>
      <c r="G9" s="563" t="s">
        <v>639</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3" t="s">
        <v>29</v>
      </c>
      <c r="B10" s="734"/>
      <c r="C10" s="734"/>
      <c r="D10" s="734"/>
      <c r="E10" s="734"/>
      <c r="F10" s="734"/>
      <c r="G10" s="666" t="s">
        <v>640</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2" t="s">
        <v>24</v>
      </c>
      <c r="B12" s="103"/>
      <c r="C12" s="103"/>
      <c r="D12" s="103"/>
      <c r="E12" s="103"/>
      <c r="F12" s="104"/>
      <c r="G12" s="672"/>
      <c r="H12" s="673"/>
      <c r="I12" s="673"/>
      <c r="J12" s="673"/>
      <c r="K12" s="673"/>
      <c r="L12" s="673"/>
      <c r="M12" s="673"/>
      <c r="N12" s="673"/>
      <c r="O12" s="67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35"/>
    </row>
    <row r="13" spans="1:50" ht="21" customHeight="1" x14ac:dyDescent="0.15">
      <c r="A13" s="105"/>
      <c r="B13" s="106"/>
      <c r="C13" s="106"/>
      <c r="D13" s="106"/>
      <c r="E13" s="106"/>
      <c r="F13" s="107"/>
      <c r="G13" s="736" t="s">
        <v>6</v>
      </c>
      <c r="H13" s="737"/>
      <c r="I13" s="629" t="s">
        <v>7</v>
      </c>
      <c r="J13" s="630"/>
      <c r="K13" s="630"/>
      <c r="L13" s="630"/>
      <c r="M13" s="630"/>
      <c r="N13" s="630"/>
      <c r="O13" s="631"/>
      <c r="P13" s="148">
        <v>1859</v>
      </c>
      <c r="Q13" s="149"/>
      <c r="R13" s="149"/>
      <c r="S13" s="149"/>
      <c r="T13" s="149"/>
      <c r="U13" s="149"/>
      <c r="V13" s="150"/>
      <c r="W13" s="148">
        <v>2693</v>
      </c>
      <c r="X13" s="149"/>
      <c r="Y13" s="149"/>
      <c r="Z13" s="149"/>
      <c r="AA13" s="149"/>
      <c r="AB13" s="149"/>
      <c r="AC13" s="150"/>
      <c r="AD13" s="148">
        <v>3060</v>
      </c>
      <c r="AE13" s="149"/>
      <c r="AF13" s="149"/>
      <c r="AG13" s="149"/>
      <c r="AH13" s="149"/>
      <c r="AI13" s="149"/>
      <c r="AJ13" s="150"/>
      <c r="AK13" s="148">
        <v>1586</v>
      </c>
      <c r="AL13" s="149"/>
      <c r="AM13" s="149"/>
      <c r="AN13" s="149"/>
      <c r="AO13" s="149"/>
      <c r="AP13" s="149"/>
      <c r="AQ13" s="150"/>
      <c r="AR13" s="145"/>
      <c r="AS13" s="146"/>
      <c r="AT13" s="146"/>
      <c r="AU13" s="146"/>
      <c r="AV13" s="146"/>
      <c r="AW13" s="146"/>
      <c r="AX13" s="382"/>
    </row>
    <row r="14" spans="1:50" ht="21" customHeight="1" x14ac:dyDescent="0.15">
      <c r="A14" s="105"/>
      <c r="B14" s="106"/>
      <c r="C14" s="106"/>
      <c r="D14" s="106"/>
      <c r="E14" s="106"/>
      <c r="F14" s="107"/>
      <c r="G14" s="738"/>
      <c r="H14" s="739"/>
      <c r="I14" s="566" t="s">
        <v>8</v>
      </c>
      <c r="J14" s="620"/>
      <c r="K14" s="620"/>
      <c r="L14" s="620"/>
      <c r="M14" s="620"/>
      <c r="N14" s="620"/>
      <c r="O14" s="621"/>
      <c r="P14" s="148" t="s">
        <v>641</v>
      </c>
      <c r="Q14" s="149"/>
      <c r="R14" s="149"/>
      <c r="S14" s="149"/>
      <c r="T14" s="149"/>
      <c r="U14" s="149"/>
      <c r="V14" s="150"/>
      <c r="W14" s="148" t="s">
        <v>641</v>
      </c>
      <c r="X14" s="149"/>
      <c r="Y14" s="149"/>
      <c r="Z14" s="149"/>
      <c r="AA14" s="149"/>
      <c r="AB14" s="149"/>
      <c r="AC14" s="150"/>
      <c r="AD14" s="148" t="s">
        <v>641</v>
      </c>
      <c r="AE14" s="149"/>
      <c r="AF14" s="149"/>
      <c r="AG14" s="149"/>
      <c r="AH14" s="149"/>
      <c r="AI14" s="149"/>
      <c r="AJ14" s="150"/>
      <c r="AK14" s="148" t="s">
        <v>641</v>
      </c>
      <c r="AL14" s="149"/>
      <c r="AM14" s="149"/>
      <c r="AN14" s="149"/>
      <c r="AO14" s="149"/>
      <c r="AP14" s="149"/>
      <c r="AQ14" s="150"/>
      <c r="AR14" s="656"/>
      <c r="AS14" s="656"/>
      <c r="AT14" s="656"/>
      <c r="AU14" s="656"/>
      <c r="AV14" s="656"/>
      <c r="AW14" s="656"/>
      <c r="AX14" s="657"/>
    </row>
    <row r="15" spans="1:50" ht="21" customHeight="1" x14ac:dyDescent="0.15">
      <c r="A15" s="105"/>
      <c r="B15" s="106"/>
      <c r="C15" s="106"/>
      <c r="D15" s="106"/>
      <c r="E15" s="106"/>
      <c r="F15" s="107"/>
      <c r="G15" s="738"/>
      <c r="H15" s="739"/>
      <c r="I15" s="566" t="s">
        <v>50</v>
      </c>
      <c r="J15" s="567"/>
      <c r="K15" s="567"/>
      <c r="L15" s="567"/>
      <c r="M15" s="567"/>
      <c r="N15" s="567"/>
      <c r="O15" s="568"/>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t="s">
        <v>641</v>
      </c>
      <c r="AL15" s="149"/>
      <c r="AM15" s="149"/>
      <c r="AN15" s="149"/>
      <c r="AO15" s="149"/>
      <c r="AP15" s="149"/>
      <c r="AQ15" s="150"/>
      <c r="AR15" s="148"/>
      <c r="AS15" s="149"/>
      <c r="AT15" s="149"/>
      <c r="AU15" s="149"/>
      <c r="AV15" s="149"/>
      <c r="AW15" s="149"/>
      <c r="AX15" s="619"/>
    </row>
    <row r="16" spans="1:50" ht="21" customHeight="1" x14ac:dyDescent="0.15">
      <c r="A16" s="105"/>
      <c r="B16" s="106"/>
      <c r="C16" s="106"/>
      <c r="D16" s="106"/>
      <c r="E16" s="106"/>
      <c r="F16" s="107"/>
      <c r="G16" s="738"/>
      <c r="H16" s="739"/>
      <c r="I16" s="566" t="s">
        <v>51</v>
      </c>
      <c r="J16" s="567"/>
      <c r="K16" s="567"/>
      <c r="L16" s="567"/>
      <c r="M16" s="567"/>
      <c r="N16" s="567"/>
      <c r="O16" s="568"/>
      <c r="P16" s="148" t="s">
        <v>641</v>
      </c>
      <c r="Q16" s="149"/>
      <c r="R16" s="149"/>
      <c r="S16" s="149"/>
      <c r="T16" s="149"/>
      <c r="U16" s="149"/>
      <c r="V16" s="150"/>
      <c r="W16" s="148" t="s">
        <v>641</v>
      </c>
      <c r="X16" s="149"/>
      <c r="Y16" s="149"/>
      <c r="Z16" s="149"/>
      <c r="AA16" s="149"/>
      <c r="AB16" s="149"/>
      <c r="AC16" s="150"/>
      <c r="AD16" s="148" t="s">
        <v>641</v>
      </c>
      <c r="AE16" s="149"/>
      <c r="AF16" s="149"/>
      <c r="AG16" s="149"/>
      <c r="AH16" s="149"/>
      <c r="AI16" s="149"/>
      <c r="AJ16" s="150"/>
      <c r="AK16" s="148" t="s">
        <v>641</v>
      </c>
      <c r="AL16" s="149"/>
      <c r="AM16" s="149"/>
      <c r="AN16" s="149"/>
      <c r="AO16" s="149"/>
      <c r="AP16" s="149"/>
      <c r="AQ16" s="150"/>
      <c r="AR16" s="669"/>
      <c r="AS16" s="670"/>
      <c r="AT16" s="670"/>
      <c r="AU16" s="670"/>
      <c r="AV16" s="670"/>
      <c r="AW16" s="670"/>
      <c r="AX16" s="671"/>
    </row>
    <row r="17" spans="1:50" ht="24.75" customHeight="1" x14ac:dyDescent="0.15">
      <c r="A17" s="105"/>
      <c r="B17" s="106"/>
      <c r="C17" s="106"/>
      <c r="D17" s="106"/>
      <c r="E17" s="106"/>
      <c r="F17" s="107"/>
      <c r="G17" s="738"/>
      <c r="H17" s="739"/>
      <c r="I17" s="566" t="s">
        <v>49</v>
      </c>
      <c r="J17" s="620"/>
      <c r="K17" s="620"/>
      <c r="L17" s="620"/>
      <c r="M17" s="620"/>
      <c r="N17" s="620"/>
      <c r="O17" s="621"/>
      <c r="P17" s="148" t="s">
        <v>641</v>
      </c>
      <c r="Q17" s="149"/>
      <c r="R17" s="149"/>
      <c r="S17" s="149"/>
      <c r="T17" s="149"/>
      <c r="U17" s="149"/>
      <c r="V17" s="150"/>
      <c r="W17" s="148" t="s">
        <v>641</v>
      </c>
      <c r="X17" s="149"/>
      <c r="Y17" s="149"/>
      <c r="Z17" s="149"/>
      <c r="AA17" s="149"/>
      <c r="AB17" s="149"/>
      <c r="AC17" s="150"/>
      <c r="AD17" s="148">
        <v>-1205</v>
      </c>
      <c r="AE17" s="149"/>
      <c r="AF17" s="149"/>
      <c r="AG17" s="149"/>
      <c r="AH17" s="149"/>
      <c r="AI17" s="149"/>
      <c r="AJ17" s="150"/>
      <c r="AK17" s="148" t="s">
        <v>641</v>
      </c>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40"/>
      <c r="H18" s="741"/>
      <c r="I18" s="728" t="s">
        <v>20</v>
      </c>
      <c r="J18" s="729"/>
      <c r="K18" s="729"/>
      <c r="L18" s="729"/>
      <c r="M18" s="729"/>
      <c r="N18" s="729"/>
      <c r="O18" s="730"/>
      <c r="P18" s="154">
        <f>SUM(P13:V17)</f>
        <v>1859</v>
      </c>
      <c r="Q18" s="155"/>
      <c r="R18" s="155"/>
      <c r="S18" s="155"/>
      <c r="T18" s="155"/>
      <c r="U18" s="155"/>
      <c r="V18" s="156"/>
      <c r="W18" s="154">
        <f>SUM(W13:AC17)</f>
        <v>2693</v>
      </c>
      <c r="X18" s="155"/>
      <c r="Y18" s="155"/>
      <c r="Z18" s="155"/>
      <c r="AA18" s="155"/>
      <c r="AB18" s="155"/>
      <c r="AC18" s="156"/>
      <c r="AD18" s="154">
        <f>SUM(AD13:AJ17)</f>
        <v>1855</v>
      </c>
      <c r="AE18" s="155"/>
      <c r="AF18" s="155"/>
      <c r="AG18" s="155"/>
      <c r="AH18" s="155"/>
      <c r="AI18" s="155"/>
      <c r="AJ18" s="156"/>
      <c r="AK18" s="154">
        <f>SUM(AK13:AQ17)</f>
        <v>1586</v>
      </c>
      <c r="AL18" s="155"/>
      <c r="AM18" s="155"/>
      <c r="AN18" s="155"/>
      <c r="AO18" s="155"/>
      <c r="AP18" s="155"/>
      <c r="AQ18" s="156"/>
      <c r="AR18" s="154">
        <f>SUM(AR13:AX17)</f>
        <v>0</v>
      </c>
      <c r="AS18" s="155"/>
      <c r="AT18" s="155"/>
      <c r="AU18" s="155"/>
      <c r="AV18" s="155"/>
      <c r="AW18" s="155"/>
      <c r="AX18" s="528"/>
    </row>
    <row r="19" spans="1:50" ht="24.75" customHeight="1" x14ac:dyDescent="0.15">
      <c r="A19" s="105"/>
      <c r="B19" s="106"/>
      <c r="C19" s="106"/>
      <c r="D19" s="106"/>
      <c r="E19" s="106"/>
      <c r="F19" s="107"/>
      <c r="G19" s="526" t="s">
        <v>9</v>
      </c>
      <c r="H19" s="527"/>
      <c r="I19" s="527"/>
      <c r="J19" s="527"/>
      <c r="K19" s="527"/>
      <c r="L19" s="527"/>
      <c r="M19" s="527"/>
      <c r="N19" s="527"/>
      <c r="O19" s="527"/>
      <c r="P19" s="148">
        <v>1364</v>
      </c>
      <c r="Q19" s="149"/>
      <c r="R19" s="149"/>
      <c r="S19" s="149"/>
      <c r="T19" s="149"/>
      <c r="U19" s="149"/>
      <c r="V19" s="150"/>
      <c r="W19" s="148">
        <v>1767</v>
      </c>
      <c r="X19" s="149"/>
      <c r="Y19" s="149"/>
      <c r="Z19" s="149"/>
      <c r="AA19" s="149"/>
      <c r="AB19" s="149"/>
      <c r="AC19" s="150"/>
      <c r="AD19" s="148"/>
      <c r="AE19" s="149"/>
      <c r="AF19" s="149"/>
      <c r="AG19" s="149"/>
      <c r="AH19" s="149"/>
      <c r="AI19" s="149"/>
      <c r="AJ19" s="150"/>
      <c r="AK19" s="477"/>
      <c r="AL19" s="477"/>
      <c r="AM19" s="477"/>
      <c r="AN19" s="477"/>
      <c r="AO19" s="477"/>
      <c r="AP19" s="477"/>
      <c r="AQ19" s="477"/>
      <c r="AR19" s="477"/>
      <c r="AS19" s="477"/>
      <c r="AT19" s="477"/>
      <c r="AU19" s="477"/>
      <c r="AV19" s="477"/>
      <c r="AW19" s="477"/>
      <c r="AX19" s="529"/>
    </row>
    <row r="20" spans="1:50" ht="24.75" customHeight="1" x14ac:dyDescent="0.15">
      <c r="A20" s="105"/>
      <c r="B20" s="106"/>
      <c r="C20" s="106"/>
      <c r="D20" s="106"/>
      <c r="E20" s="106"/>
      <c r="F20" s="107"/>
      <c r="G20" s="526" t="s">
        <v>10</v>
      </c>
      <c r="H20" s="527"/>
      <c r="I20" s="527"/>
      <c r="J20" s="527"/>
      <c r="K20" s="527"/>
      <c r="L20" s="527"/>
      <c r="M20" s="527"/>
      <c r="N20" s="527"/>
      <c r="O20" s="527"/>
      <c r="P20" s="530">
        <f>IF(P18=0, "-", SUM(P19)/P18)</f>
        <v>0.73372781065088755</v>
      </c>
      <c r="Q20" s="530"/>
      <c r="R20" s="530"/>
      <c r="S20" s="530"/>
      <c r="T20" s="530"/>
      <c r="U20" s="530"/>
      <c r="V20" s="530"/>
      <c r="W20" s="530">
        <f t="shared" ref="W20" si="0">IF(W18=0, "-", SUM(W19)/W18)</f>
        <v>0.65614556256962497</v>
      </c>
      <c r="X20" s="530"/>
      <c r="Y20" s="530"/>
      <c r="Z20" s="530"/>
      <c r="AA20" s="530"/>
      <c r="AB20" s="530"/>
      <c r="AC20" s="530"/>
      <c r="AD20" s="530">
        <f t="shared" ref="AD20" si="1">IF(AD18=0, "-", SUM(AD19)/AD18)</f>
        <v>0</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08"/>
      <c r="B21" s="109"/>
      <c r="C21" s="109"/>
      <c r="D21" s="109"/>
      <c r="E21" s="109"/>
      <c r="F21" s="110"/>
      <c r="G21" s="913" t="s">
        <v>274</v>
      </c>
      <c r="H21" s="914"/>
      <c r="I21" s="914"/>
      <c r="J21" s="914"/>
      <c r="K21" s="914"/>
      <c r="L21" s="914"/>
      <c r="M21" s="914"/>
      <c r="N21" s="914"/>
      <c r="O21" s="914"/>
      <c r="P21" s="530">
        <f>IF(P19=0, "-", SUM(P19)/SUM(P13,P14))</f>
        <v>0.73372781065088755</v>
      </c>
      <c r="Q21" s="530"/>
      <c r="R21" s="530"/>
      <c r="S21" s="530"/>
      <c r="T21" s="530"/>
      <c r="U21" s="530"/>
      <c r="V21" s="530"/>
      <c r="W21" s="530">
        <f t="shared" ref="W21" si="2">IF(W19=0, "-", SUM(W19)/SUM(W13,W14))</f>
        <v>0.65614556256962497</v>
      </c>
      <c r="X21" s="530"/>
      <c r="Y21" s="530"/>
      <c r="Z21" s="530"/>
      <c r="AA21" s="530"/>
      <c r="AB21" s="530"/>
      <c r="AC21" s="530"/>
      <c r="AD21" s="530" t="str">
        <f t="shared" ref="AD21" si="3">IF(AD19=0, "-", SUM(AD19)/SUM(AD13,AD14))</f>
        <v>-</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 customHeight="1" x14ac:dyDescent="0.15">
      <c r="A23" s="126"/>
      <c r="B23" s="127"/>
      <c r="C23" s="127"/>
      <c r="D23" s="127"/>
      <c r="E23" s="127"/>
      <c r="F23" s="128"/>
      <c r="G23" s="117" t="s">
        <v>642</v>
      </c>
      <c r="H23" s="118"/>
      <c r="I23" s="118"/>
      <c r="J23" s="118"/>
      <c r="K23" s="118"/>
      <c r="L23" s="118"/>
      <c r="M23" s="118"/>
      <c r="N23" s="118"/>
      <c r="O23" s="119"/>
      <c r="P23" s="145">
        <v>1334</v>
      </c>
      <c r="Q23" s="146"/>
      <c r="R23" s="146"/>
      <c r="S23" s="146"/>
      <c r="T23" s="146"/>
      <c r="U23" s="146"/>
      <c r="V23" s="147"/>
      <c r="W23" s="145"/>
      <c r="X23" s="146"/>
      <c r="Y23" s="146"/>
      <c r="Z23" s="146"/>
      <c r="AA23" s="146"/>
      <c r="AB23" s="146"/>
      <c r="AC23" s="147"/>
      <c r="AD23" s="134" t="s">
        <v>658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0" customHeight="1" x14ac:dyDescent="0.15">
      <c r="A24" s="126"/>
      <c r="B24" s="127"/>
      <c r="C24" s="127"/>
      <c r="D24" s="127"/>
      <c r="E24" s="127"/>
      <c r="F24" s="128"/>
      <c r="G24" s="120" t="s">
        <v>643</v>
      </c>
      <c r="H24" s="121"/>
      <c r="I24" s="121"/>
      <c r="J24" s="121"/>
      <c r="K24" s="121"/>
      <c r="L24" s="121"/>
      <c r="M24" s="121"/>
      <c r="N24" s="121"/>
      <c r="O24" s="122"/>
      <c r="P24" s="148">
        <v>173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30" customHeight="1" x14ac:dyDescent="0.15">
      <c r="A25" s="126"/>
      <c r="B25" s="127"/>
      <c r="C25" s="127"/>
      <c r="D25" s="127"/>
      <c r="E25" s="127"/>
      <c r="F25" s="128"/>
      <c r="G25" s="120" t="s">
        <v>644</v>
      </c>
      <c r="H25" s="121"/>
      <c r="I25" s="121"/>
      <c r="J25" s="121"/>
      <c r="K25" s="121"/>
      <c r="L25" s="121"/>
      <c r="M25" s="121"/>
      <c r="N25" s="121"/>
      <c r="O25" s="122"/>
      <c r="P25" s="148">
        <v>49</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30" customHeight="1" x14ac:dyDescent="0.15">
      <c r="A26" s="126"/>
      <c r="B26" s="127"/>
      <c r="C26" s="127"/>
      <c r="D26" s="127"/>
      <c r="E26" s="127"/>
      <c r="F26" s="128"/>
      <c r="G26" s="120" t="s">
        <v>645</v>
      </c>
      <c r="H26" s="121"/>
      <c r="I26" s="121"/>
      <c r="J26" s="121"/>
      <c r="K26" s="121"/>
      <c r="L26" s="121"/>
      <c r="M26" s="121"/>
      <c r="N26" s="121"/>
      <c r="O26" s="122"/>
      <c r="P26" s="148">
        <v>26</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30" customHeight="1" x14ac:dyDescent="0.15">
      <c r="A27" s="126"/>
      <c r="B27" s="127"/>
      <c r="C27" s="127"/>
      <c r="D27" s="127"/>
      <c r="E27" s="127"/>
      <c r="F27" s="128"/>
      <c r="G27" s="120" t="s">
        <v>646</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30" customHeight="1" x14ac:dyDescent="0.15">
      <c r="A28" s="126"/>
      <c r="B28" s="127"/>
      <c r="C28" s="127"/>
      <c r="D28" s="127"/>
      <c r="E28" s="127"/>
      <c r="F28" s="128"/>
      <c r="G28" s="210" t="s">
        <v>258</v>
      </c>
      <c r="H28" s="211"/>
      <c r="I28" s="211"/>
      <c r="J28" s="211"/>
      <c r="K28" s="211"/>
      <c r="L28" s="211"/>
      <c r="M28" s="211"/>
      <c r="N28" s="211"/>
      <c r="O28" s="212"/>
      <c r="P28" s="154">
        <f>P29-SUM(P23:P27)</f>
        <v>3</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1586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0" t="s">
        <v>270</v>
      </c>
      <c r="B30" s="501"/>
      <c r="C30" s="501"/>
      <c r="D30" s="501"/>
      <c r="E30" s="501"/>
      <c r="F30" s="502"/>
      <c r="G30" s="641" t="s">
        <v>145</v>
      </c>
      <c r="H30" s="378"/>
      <c r="I30" s="378"/>
      <c r="J30" s="378"/>
      <c r="K30" s="378"/>
      <c r="L30" s="378"/>
      <c r="M30" s="378"/>
      <c r="N30" s="378"/>
      <c r="O30" s="570"/>
      <c r="P30" s="569" t="s">
        <v>58</v>
      </c>
      <c r="Q30" s="378"/>
      <c r="R30" s="378"/>
      <c r="S30" s="378"/>
      <c r="T30" s="378"/>
      <c r="U30" s="378"/>
      <c r="V30" s="378"/>
      <c r="W30" s="378"/>
      <c r="X30" s="570"/>
      <c r="Y30" s="456"/>
      <c r="Z30" s="457"/>
      <c r="AA30" s="458"/>
      <c r="AB30" s="373" t="s">
        <v>11</v>
      </c>
      <c r="AC30" s="374"/>
      <c r="AD30" s="375"/>
      <c r="AE30" s="373" t="s">
        <v>309</v>
      </c>
      <c r="AF30" s="374"/>
      <c r="AG30" s="374"/>
      <c r="AH30" s="375"/>
      <c r="AI30" s="376" t="s">
        <v>331</v>
      </c>
      <c r="AJ30" s="376"/>
      <c r="AK30" s="376"/>
      <c r="AL30" s="373"/>
      <c r="AM30" s="376" t="s">
        <v>428</v>
      </c>
      <c r="AN30" s="376"/>
      <c r="AO30" s="376"/>
      <c r="AP30" s="373"/>
      <c r="AQ30" s="632" t="s">
        <v>184</v>
      </c>
      <c r="AR30" s="633"/>
      <c r="AS30" s="633"/>
      <c r="AT30" s="634"/>
      <c r="AU30" s="378" t="s">
        <v>133</v>
      </c>
      <c r="AV30" s="378"/>
      <c r="AW30" s="378"/>
      <c r="AX30" s="379"/>
    </row>
    <row r="31" spans="1:50" ht="18.75" customHeight="1" x14ac:dyDescent="0.15">
      <c r="A31" s="503"/>
      <c r="B31" s="504"/>
      <c r="C31" s="504"/>
      <c r="D31" s="504"/>
      <c r="E31" s="504"/>
      <c r="F31" s="505"/>
      <c r="G31" s="558"/>
      <c r="H31" s="366"/>
      <c r="I31" s="366"/>
      <c r="J31" s="366"/>
      <c r="K31" s="366"/>
      <c r="L31" s="366"/>
      <c r="M31" s="366"/>
      <c r="N31" s="366"/>
      <c r="O31" s="559"/>
      <c r="P31" s="571"/>
      <c r="Q31" s="366"/>
      <c r="R31" s="366"/>
      <c r="S31" s="366"/>
      <c r="T31" s="366"/>
      <c r="U31" s="366"/>
      <c r="V31" s="366"/>
      <c r="W31" s="366"/>
      <c r="X31" s="559"/>
      <c r="Y31" s="459"/>
      <c r="Z31" s="460"/>
      <c r="AA31" s="461"/>
      <c r="AB31" s="323"/>
      <c r="AC31" s="324"/>
      <c r="AD31" s="325"/>
      <c r="AE31" s="323"/>
      <c r="AF31" s="324"/>
      <c r="AG31" s="324"/>
      <c r="AH31" s="325"/>
      <c r="AI31" s="377"/>
      <c r="AJ31" s="377"/>
      <c r="AK31" s="377"/>
      <c r="AL31" s="323"/>
      <c r="AM31" s="377"/>
      <c r="AN31" s="377"/>
      <c r="AO31" s="377"/>
      <c r="AP31" s="323"/>
      <c r="AQ31" s="216" t="s">
        <v>650</v>
      </c>
      <c r="AR31" s="163"/>
      <c r="AS31" s="164" t="s">
        <v>185</v>
      </c>
      <c r="AT31" s="187"/>
      <c r="AU31" s="256">
        <v>3</v>
      </c>
      <c r="AV31" s="256"/>
      <c r="AW31" s="366" t="s">
        <v>175</v>
      </c>
      <c r="AX31" s="367"/>
    </row>
    <row r="32" spans="1:50" ht="26.1" customHeight="1" x14ac:dyDescent="0.15">
      <c r="A32" s="506"/>
      <c r="B32" s="504"/>
      <c r="C32" s="504"/>
      <c r="D32" s="504"/>
      <c r="E32" s="504"/>
      <c r="F32" s="505"/>
      <c r="G32" s="531" t="s">
        <v>647</v>
      </c>
      <c r="H32" s="532"/>
      <c r="I32" s="532"/>
      <c r="J32" s="532"/>
      <c r="K32" s="532"/>
      <c r="L32" s="532"/>
      <c r="M32" s="532"/>
      <c r="N32" s="532"/>
      <c r="O32" s="533"/>
      <c r="P32" s="176" t="s">
        <v>648</v>
      </c>
      <c r="Q32" s="176"/>
      <c r="R32" s="176"/>
      <c r="S32" s="176"/>
      <c r="T32" s="176"/>
      <c r="U32" s="176"/>
      <c r="V32" s="176"/>
      <c r="W32" s="176"/>
      <c r="X32" s="218"/>
      <c r="Y32" s="330" t="s">
        <v>12</v>
      </c>
      <c r="Z32" s="540"/>
      <c r="AA32" s="541"/>
      <c r="AB32" s="542" t="s">
        <v>290</v>
      </c>
      <c r="AC32" s="542"/>
      <c r="AD32" s="542"/>
      <c r="AE32" s="354">
        <v>90.3</v>
      </c>
      <c r="AF32" s="355"/>
      <c r="AG32" s="355"/>
      <c r="AH32" s="355"/>
      <c r="AI32" s="354">
        <v>90.4</v>
      </c>
      <c r="AJ32" s="355"/>
      <c r="AK32" s="355"/>
      <c r="AL32" s="355"/>
      <c r="AM32" s="354">
        <v>89.5</v>
      </c>
      <c r="AN32" s="355"/>
      <c r="AO32" s="355"/>
      <c r="AP32" s="355"/>
      <c r="AQ32" s="151" t="s">
        <v>650</v>
      </c>
      <c r="AR32" s="152"/>
      <c r="AS32" s="152"/>
      <c r="AT32" s="153"/>
      <c r="AU32" s="355" t="s">
        <v>650</v>
      </c>
      <c r="AV32" s="355"/>
      <c r="AW32" s="355"/>
      <c r="AX32" s="356"/>
    </row>
    <row r="33" spans="1:51" ht="26.1" customHeight="1" x14ac:dyDescent="0.15">
      <c r="A33" s="507"/>
      <c r="B33" s="508"/>
      <c r="C33" s="508"/>
      <c r="D33" s="508"/>
      <c r="E33" s="508"/>
      <c r="F33" s="509"/>
      <c r="G33" s="534"/>
      <c r="H33" s="535"/>
      <c r="I33" s="535"/>
      <c r="J33" s="535"/>
      <c r="K33" s="535"/>
      <c r="L33" s="535"/>
      <c r="M33" s="535"/>
      <c r="N33" s="535"/>
      <c r="O33" s="536"/>
      <c r="P33" s="220"/>
      <c r="Q33" s="220"/>
      <c r="R33" s="220"/>
      <c r="S33" s="220"/>
      <c r="T33" s="220"/>
      <c r="U33" s="220"/>
      <c r="V33" s="220"/>
      <c r="W33" s="220"/>
      <c r="X33" s="221"/>
      <c r="Y33" s="288" t="s">
        <v>53</v>
      </c>
      <c r="Z33" s="283"/>
      <c r="AA33" s="284"/>
      <c r="AB33" s="513" t="s">
        <v>290</v>
      </c>
      <c r="AC33" s="513"/>
      <c r="AD33" s="513"/>
      <c r="AE33" s="354">
        <v>90</v>
      </c>
      <c r="AF33" s="355"/>
      <c r="AG33" s="355"/>
      <c r="AH33" s="355"/>
      <c r="AI33" s="354">
        <v>90</v>
      </c>
      <c r="AJ33" s="355"/>
      <c r="AK33" s="355"/>
      <c r="AL33" s="355"/>
      <c r="AM33" s="354">
        <v>90</v>
      </c>
      <c r="AN33" s="355"/>
      <c r="AO33" s="355"/>
      <c r="AP33" s="355"/>
      <c r="AQ33" s="151" t="s">
        <v>650</v>
      </c>
      <c r="AR33" s="152"/>
      <c r="AS33" s="152"/>
      <c r="AT33" s="153"/>
      <c r="AU33" s="355">
        <v>90</v>
      </c>
      <c r="AV33" s="355"/>
      <c r="AW33" s="355"/>
      <c r="AX33" s="356"/>
    </row>
    <row r="34" spans="1:51" ht="26.1" customHeight="1" x14ac:dyDescent="0.15">
      <c r="A34" s="506"/>
      <c r="B34" s="504"/>
      <c r="C34" s="504"/>
      <c r="D34" s="504"/>
      <c r="E34" s="504"/>
      <c r="F34" s="505"/>
      <c r="G34" s="537"/>
      <c r="H34" s="538"/>
      <c r="I34" s="538"/>
      <c r="J34" s="538"/>
      <c r="K34" s="538"/>
      <c r="L34" s="538"/>
      <c r="M34" s="538"/>
      <c r="N34" s="538"/>
      <c r="O34" s="539"/>
      <c r="P34" s="179"/>
      <c r="Q34" s="179"/>
      <c r="R34" s="179"/>
      <c r="S34" s="179"/>
      <c r="T34" s="179"/>
      <c r="U34" s="179"/>
      <c r="V34" s="179"/>
      <c r="W34" s="179"/>
      <c r="X34" s="223"/>
      <c r="Y34" s="288" t="s">
        <v>13</v>
      </c>
      <c r="Z34" s="283"/>
      <c r="AA34" s="284"/>
      <c r="AB34" s="488" t="s">
        <v>176</v>
      </c>
      <c r="AC34" s="488"/>
      <c r="AD34" s="488"/>
      <c r="AE34" s="354">
        <v>100</v>
      </c>
      <c r="AF34" s="355"/>
      <c r="AG34" s="355"/>
      <c r="AH34" s="355"/>
      <c r="AI34" s="354">
        <v>100</v>
      </c>
      <c r="AJ34" s="355"/>
      <c r="AK34" s="355"/>
      <c r="AL34" s="355"/>
      <c r="AM34" s="354">
        <v>99</v>
      </c>
      <c r="AN34" s="355"/>
      <c r="AO34" s="355"/>
      <c r="AP34" s="355"/>
      <c r="AQ34" s="151" t="s">
        <v>650</v>
      </c>
      <c r="AR34" s="152"/>
      <c r="AS34" s="152"/>
      <c r="AT34" s="153"/>
      <c r="AU34" s="355" t="s">
        <v>650</v>
      </c>
      <c r="AV34" s="355"/>
      <c r="AW34" s="355"/>
      <c r="AX34" s="356"/>
    </row>
    <row r="35" spans="1:51" ht="23.25" customHeight="1" x14ac:dyDescent="0.15">
      <c r="A35" s="886" t="s">
        <v>299</v>
      </c>
      <c r="B35" s="887"/>
      <c r="C35" s="887"/>
      <c r="D35" s="887"/>
      <c r="E35" s="887"/>
      <c r="F35" s="888"/>
      <c r="G35" s="892" t="s">
        <v>651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35" t="s">
        <v>270</v>
      </c>
      <c r="B37" s="636"/>
      <c r="C37" s="636"/>
      <c r="D37" s="636"/>
      <c r="E37" s="636"/>
      <c r="F37" s="637"/>
      <c r="G37" s="556" t="s">
        <v>145</v>
      </c>
      <c r="H37" s="368"/>
      <c r="I37" s="368"/>
      <c r="J37" s="368"/>
      <c r="K37" s="368"/>
      <c r="L37" s="368"/>
      <c r="M37" s="368"/>
      <c r="N37" s="368"/>
      <c r="O37" s="557"/>
      <c r="P37" s="622" t="s">
        <v>58</v>
      </c>
      <c r="Q37" s="368"/>
      <c r="R37" s="368"/>
      <c r="S37" s="368"/>
      <c r="T37" s="368"/>
      <c r="U37" s="368"/>
      <c r="V37" s="368"/>
      <c r="W37" s="368"/>
      <c r="X37" s="557"/>
      <c r="Y37" s="623"/>
      <c r="Z37" s="624"/>
      <c r="AA37" s="625"/>
      <c r="AB37" s="626" t="s">
        <v>11</v>
      </c>
      <c r="AC37" s="627"/>
      <c r="AD37" s="628"/>
      <c r="AE37" s="326" t="s">
        <v>309</v>
      </c>
      <c r="AF37" s="326"/>
      <c r="AG37" s="326"/>
      <c r="AH37" s="326"/>
      <c r="AI37" s="326" t="s">
        <v>331</v>
      </c>
      <c r="AJ37" s="326"/>
      <c r="AK37" s="326"/>
      <c r="AL37" s="326"/>
      <c r="AM37" s="326" t="s">
        <v>428</v>
      </c>
      <c r="AN37" s="326"/>
      <c r="AO37" s="326"/>
      <c r="AP37" s="326"/>
      <c r="AQ37" s="252" t="s">
        <v>184</v>
      </c>
      <c r="AR37" s="253"/>
      <c r="AS37" s="253"/>
      <c r="AT37" s="254"/>
      <c r="AU37" s="368" t="s">
        <v>133</v>
      </c>
      <c r="AV37" s="368"/>
      <c r="AW37" s="368"/>
      <c r="AX37" s="369"/>
      <c r="AY37">
        <f>COUNTA($G$39)</f>
        <v>1</v>
      </c>
    </row>
    <row r="38" spans="1:51" ht="18.75" customHeight="1" x14ac:dyDescent="0.15">
      <c r="A38" s="503"/>
      <c r="B38" s="504"/>
      <c r="C38" s="504"/>
      <c r="D38" s="504"/>
      <c r="E38" s="504"/>
      <c r="F38" s="505"/>
      <c r="G38" s="558"/>
      <c r="H38" s="366"/>
      <c r="I38" s="366"/>
      <c r="J38" s="366"/>
      <c r="K38" s="366"/>
      <c r="L38" s="366"/>
      <c r="M38" s="366"/>
      <c r="N38" s="366"/>
      <c r="O38" s="559"/>
      <c r="P38" s="571"/>
      <c r="Q38" s="366"/>
      <c r="R38" s="366"/>
      <c r="S38" s="366"/>
      <c r="T38" s="366"/>
      <c r="U38" s="366"/>
      <c r="V38" s="366"/>
      <c r="W38" s="366"/>
      <c r="X38" s="559"/>
      <c r="Y38" s="459"/>
      <c r="Z38" s="460"/>
      <c r="AA38" s="461"/>
      <c r="AB38" s="323"/>
      <c r="AC38" s="324"/>
      <c r="AD38" s="325"/>
      <c r="AE38" s="326"/>
      <c r="AF38" s="326"/>
      <c r="AG38" s="326"/>
      <c r="AH38" s="326"/>
      <c r="AI38" s="326"/>
      <c r="AJ38" s="326"/>
      <c r="AK38" s="326"/>
      <c r="AL38" s="326"/>
      <c r="AM38" s="326"/>
      <c r="AN38" s="326"/>
      <c r="AO38" s="326"/>
      <c r="AP38" s="326"/>
      <c r="AQ38" s="216" t="s">
        <v>650</v>
      </c>
      <c r="AR38" s="163"/>
      <c r="AS38" s="164" t="s">
        <v>185</v>
      </c>
      <c r="AT38" s="187"/>
      <c r="AU38" s="256">
        <v>3</v>
      </c>
      <c r="AV38" s="256"/>
      <c r="AW38" s="366" t="s">
        <v>175</v>
      </c>
      <c r="AX38" s="367"/>
      <c r="AY38">
        <f>$AY$37</f>
        <v>1</v>
      </c>
    </row>
    <row r="39" spans="1:51" ht="26.1" customHeight="1" x14ac:dyDescent="0.15">
      <c r="A39" s="506"/>
      <c r="B39" s="504"/>
      <c r="C39" s="504"/>
      <c r="D39" s="504"/>
      <c r="E39" s="504"/>
      <c r="F39" s="505"/>
      <c r="G39" s="531" t="s">
        <v>728</v>
      </c>
      <c r="H39" s="532"/>
      <c r="I39" s="532"/>
      <c r="J39" s="532"/>
      <c r="K39" s="532"/>
      <c r="L39" s="532"/>
      <c r="M39" s="532"/>
      <c r="N39" s="532"/>
      <c r="O39" s="533"/>
      <c r="P39" s="176" t="s">
        <v>652</v>
      </c>
      <c r="Q39" s="176"/>
      <c r="R39" s="176"/>
      <c r="S39" s="176"/>
      <c r="T39" s="176"/>
      <c r="U39" s="176"/>
      <c r="V39" s="176"/>
      <c r="W39" s="176"/>
      <c r="X39" s="218"/>
      <c r="Y39" s="330" t="s">
        <v>12</v>
      </c>
      <c r="Z39" s="540"/>
      <c r="AA39" s="541"/>
      <c r="AB39" s="542" t="s">
        <v>653</v>
      </c>
      <c r="AC39" s="542"/>
      <c r="AD39" s="542"/>
      <c r="AE39" s="354">
        <v>3507</v>
      </c>
      <c r="AF39" s="355"/>
      <c r="AG39" s="355"/>
      <c r="AH39" s="355"/>
      <c r="AI39" s="354">
        <v>6620</v>
      </c>
      <c r="AJ39" s="355"/>
      <c r="AK39" s="355"/>
      <c r="AL39" s="355"/>
      <c r="AM39" s="354">
        <v>5929</v>
      </c>
      <c r="AN39" s="355"/>
      <c r="AO39" s="355"/>
      <c r="AP39" s="355"/>
      <c r="AQ39" s="151" t="s">
        <v>650</v>
      </c>
      <c r="AR39" s="152"/>
      <c r="AS39" s="152"/>
      <c r="AT39" s="153"/>
      <c r="AU39" s="355" t="s">
        <v>650</v>
      </c>
      <c r="AV39" s="355"/>
      <c r="AW39" s="355"/>
      <c r="AX39" s="356"/>
      <c r="AY39">
        <f t="shared" ref="AY39:AY43" si="4">$AY$37</f>
        <v>1</v>
      </c>
    </row>
    <row r="40" spans="1:51" ht="26.1" customHeight="1" x14ac:dyDescent="0.15">
      <c r="A40" s="507"/>
      <c r="B40" s="508"/>
      <c r="C40" s="508"/>
      <c r="D40" s="508"/>
      <c r="E40" s="508"/>
      <c r="F40" s="509"/>
      <c r="G40" s="534"/>
      <c r="H40" s="535"/>
      <c r="I40" s="535"/>
      <c r="J40" s="535"/>
      <c r="K40" s="535"/>
      <c r="L40" s="535"/>
      <c r="M40" s="535"/>
      <c r="N40" s="535"/>
      <c r="O40" s="536"/>
      <c r="P40" s="220"/>
      <c r="Q40" s="220"/>
      <c r="R40" s="220"/>
      <c r="S40" s="220"/>
      <c r="T40" s="220"/>
      <c r="U40" s="220"/>
      <c r="V40" s="220"/>
      <c r="W40" s="220"/>
      <c r="X40" s="221"/>
      <c r="Y40" s="288" t="s">
        <v>53</v>
      </c>
      <c r="Z40" s="283"/>
      <c r="AA40" s="284"/>
      <c r="AB40" s="513" t="s">
        <v>653</v>
      </c>
      <c r="AC40" s="513"/>
      <c r="AD40" s="513"/>
      <c r="AE40" s="354">
        <v>3307</v>
      </c>
      <c r="AF40" s="355"/>
      <c r="AG40" s="355"/>
      <c r="AH40" s="355"/>
      <c r="AI40" s="354">
        <v>4974</v>
      </c>
      <c r="AJ40" s="355"/>
      <c r="AK40" s="355"/>
      <c r="AL40" s="355"/>
      <c r="AM40" s="354">
        <v>5191</v>
      </c>
      <c r="AN40" s="355"/>
      <c r="AO40" s="355"/>
      <c r="AP40" s="355"/>
      <c r="AQ40" s="151" t="s">
        <v>650</v>
      </c>
      <c r="AR40" s="152"/>
      <c r="AS40" s="152"/>
      <c r="AT40" s="153"/>
      <c r="AU40" s="355"/>
      <c r="AV40" s="355"/>
      <c r="AW40" s="355"/>
      <c r="AX40" s="356"/>
      <c r="AY40">
        <f t="shared" si="4"/>
        <v>1</v>
      </c>
    </row>
    <row r="41" spans="1:51" ht="26.1" customHeight="1" x14ac:dyDescent="0.15">
      <c r="A41" s="638"/>
      <c r="B41" s="639"/>
      <c r="C41" s="639"/>
      <c r="D41" s="639"/>
      <c r="E41" s="639"/>
      <c r="F41" s="640"/>
      <c r="G41" s="537"/>
      <c r="H41" s="538"/>
      <c r="I41" s="538"/>
      <c r="J41" s="538"/>
      <c r="K41" s="538"/>
      <c r="L41" s="538"/>
      <c r="M41" s="538"/>
      <c r="N41" s="538"/>
      <c r="O41" s="539"/>
      <c r="P41" s="179"/>
      <c r="Q41" s="179"/>
      <c r="R41" s="179"/>
      <c r="S41" s="179"/>
      <c r="T41" s="179"/>
      <c r="U41" s="179"/>
      <c r="V41" s="179"/>
      <c r="W41" s="179"/>
      <c r="X41" s="223"/>
      <c r="Y41" s="288" t="s">
        <v>13</v>
      </c>
      <c r="Z41" s="283"/>
      <c r="AA41" s="284"/>
      <c r="AB41" s="488" t="s">
        <v>176</v>
      </c>
      <c r="AC41" s="488"/>
      <c r="AD41" s="488"/>
      <c r="AE41" s="354">
        <v>106</v>
      </c>
      <c r="AF41" s="355"/>
      <c r="AG41" s="355"/>
      <c r="AH41" s="355"/>
      <c r="AI41" s="354">
        <v>133</v>
      </c>
      <c r="AJ41" s="355"/>
      <c r="AK41" s="355"/>
      <c r="AL41" s="355"/>
      <c r="AM41" s="354">
        <v>114</v>
      </c>
      <c r="AN41" s="355"/>
      <c r="AO41" s="355"/>
      <c r="AP41" s="355"/>
      <c r="AQ41" s="151" t="s">
        <v>650</v>
      </c>
      <c r="AR41" s="152"/>
      <c r="AS41" s="152"/>
      <c r="AT41" s="153"/>
      <c r="AU41" s="355" t="s">
        <v>650</v>
      </c>
      <c r="AV41" s="355"/>
      <c r="AW41" s="355"/>
      <c r="AX41" s="356"/>
      <c r="AY41">
        <f t="shared" si="4"/>
        <v>1</v>
      </c>
    </row>
    <row r="42" spans="1:51" ht="23.25" customHeight="1" x14ac:dyDescent="0.15">
      <c r="A42" s="886" t="s">
        <v>299</v>
      </c>
      <c r="B42" s="887"/>
      <c r="C42" s="887"/>
      <c r="D42" s="887"/>
      <c r="E42" s="887"/>
      <c r="F42" s="888"/>
      <c r="G42" s="892" t="s">
        <v>651</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hidden="1" customHeight="1" x14ac:dyDescent="0.15">
      <c r="A44" s="635" t="s">
        <v>270</v>
      </c>
      <c r="B44" s="636"/>
      <c r="C44" s="636"/>
      <c r="D44" s="636"/>
      <c r="E44" s="636"/>
      <c r="F44" s="637"/>
      <c r="G44" s="556" t="s">
        <v>145</v>
      </c>
      <c r="H44" s="368"/>
      <c r="I44" s="368"/>
      <c r="J44" s="368"/>
      <c r="K44" s="368"/>
      <c r="L44" s="368"/>
      <c r="M44" s="368"/>
      <c r="N44" s="368"/>
      <c r="O44" s="557"/>
      <c r="P44" s="622" t="s">
        <v>58</v>
      </c>
      <c r="Q44" s="368"/>
      <c r="R44" s="368"/>
      <c r="S44" s="368"/>
      <c r="T44" s="368"/>
      <c r="U44" s="368"/>
      <c r="V44" s="368"/>
      <c r="W44" s="368"/>
      <c r="X44" s="557"/>
      <c r="Y44" s="623"/>
      <c r="Z44" s="624"/>
      <c r="AA44" s="625"/>
      <c r="AB44" s="626" t="s">
        <v>11</v>
      </c>
      <c r="AC44" s="627"/>
      <c r="AD44" s="628"/>
      <c r="AE44" s="326" t="s">
        <v>309</v>
      </c>
      <c r="AF44" s="326"/>
      <c r="AG44" s="326"/>
      <c r="AH44" s="326"/>
      <c r="AI44" s="326" t="s">
        <v>331</v>
      </c>
      <c r="AJ44" s="326"/>
      <c r="AK44" s="326"/>
      <c r="AL44" s="326"/>
      <c r="AM44" s="326" t="s">
        <v>428</v>
      </c>
      <c r="AN44" s="326"/>
      <c r="AO44" s="326"/>
      <c r="AP44" s="326"/>
      <c r="AQ44" s="252" t="s">
        <v>184</v>
      </c>
      <c r="AR44" s="253"/>
      <c r="AS44" s="253"/>
      <c r="AT44" s="254"/>
      <c r="AU44" s="368" t="s">
        <v>133</v>
      </c>
      <c r="AV44" s="368"/>
      <c r="AW44" s="368"/>
      <c r="AX44" s="369"/>
      <c r="AY44">
        <f>COUNTA($G$46)</f>
        <v>0</v>
      </c>
    </row>
    <row r="45" spans="1:51" ht="18.75" hidden="1" customHeight="1" x14ac:dyDescent="0.15">
      <c r="A45" s="503"/>
      <c r="B45" s="504"/>
      <c r="C45" s="504"/>
      <c r="D45" s="504"/>
      <c r="E45" s="504"/>
      <c r="F45" s="505"/>
      <c r="G45" s="558"/>
      <c r="H45" s="366"/>
      <c r="I45" s="366"/>
      <c r="J45" s="366"/>
      <c r="K45" s="366"/>
      <c r="L45" s="366"/>
      <c r="M45" s="366"/>
      <c r="N45" s="366"/>
      <c r="O45" s="559"/>
      <c r="P45" s="571"/>
      <c r="Q45" s="366"/>
      <c r="R45" s="366"/>
      <c r="S45" s="366"/>
      <c r="T45" s="366"/>
      <c r="U45" s="366"/>
      <c r="V45" s="366"/>
      <c r="W45" s="366"/>
      <c r="X45" s="559"/>
      <c r="Y45" s="459"/>
      <c r="Z45" s="460"/>
      <c r="AA45" s="461"/>
      <c r="AB45" s="323"/>
      <c r="AC45" s="324"/>
      <c r="AD45" s="325"/>
      <c r="AE45" s="326"/>
      <c r="AF45" s="326"/>
      <c r="AG45" s="326"/>
      <c r="AH45" s="326"/>
      <c r="AI45" s="326"/>
      <c r="AJ45" s="326"/>
      <c r="AK45" s="326"/>
      <c r="AL45" s="326"/>
      <c r="AM45" s="326"/>
      <c r="AN45" s="326"/>
      <c r="AO45" s="326"/>
      <c r="AP45" s="326"/>
      <c r="AQ45" s="216"/>
      <c r="AR45" s="163"/>
      <c r="AS45" s="164" t="s">
        <v>185</v>
      </c>
      <c r="AT45" s="187"/>
      <c r="AU45" s="256"/>
      <c r="AV45" s="256"/>
      <c r="AW45" s="366" t="s">
        <v>175</v>
      </c>
      <c r="AX45" s="367"/>
      <c r="AY45">
        <f>$AY$44</f>
        <v>0</v>
      </c>
    </row>
    <row r="46" spans="1:51" ht="23.25" hidden="1" customHeight="1" x14ac:dyDescent="0.15">
      <c r="A46" s="506"/>
      <c r="B46" s="504"/>
      <c r="C46" s="504"/>
      <c r="D46" s="504"/>
      <c r="E46" s="504"/>
      <c r="F46" s="505"/>
      <c r="G46" s="531"/>
      <c r="H46" s="532"/>
      <c r="I46" s="532"/>
      <c r="J46" s="532"/>
      <c r="K46" s="532"/>
      <c r="L46" s="532"/>
      <c r="M46" s="532"/>
      <c r="N46" s="532"/>
      <c r="O46" s="533"/>
      <c r="P46" s="176"/>
      <c r="Q46" s="176"/>
      <c r="R46" s="176"/>
      <c r="S46" s="176"/>
      <c r="T46" s="176"/>
      <c r="U46" s="176"/>
      <c r="V46" s="176"/>
      <c r="W46" s="176"/>
      <c r="X46" s="218"/>
      <c r="Y46" s="330" t="s">
        <v>12</v>
      </c>
      <c r="Z46" s="540"/>
      <c r="AA46" s="541"/>
      <c r="AB46" s="542"/>
      <c r="AC46" s="542"/>
      <c r="AD46" s="542"/>
      <c r="AE46" s="349"/>
      <c r="AF46" s="349"/>
      <c r="AG46" s="349"/>
      <c r="AH46" s="349"/>
      <c r="AI46" s="349"/>
      <c r="AJ46" s="349"/>
      <c r="AK46" s="349"/>
      <c r="AL46" s="349"/>
      <c r="AM46" s="349"/>
      <c r="AN46" s="349"/>
      <c r="AO46" s="349"/>
      <c r="AP46" s="349"/>
      <c r="AQ46" s="151"/>
      <c r="AR46" s="152"/>
      <c r="AS46" s="152"/>
      <c r="AT46" s="153"/>
      <c r="AU46" s="355"/>
      <c r="AV46" s="355"/>
      <c r="AW46" s="355"/>
      <c r="AX46" s="356"/>
      <c r="AY46">
        <f t="shared" ref="AY46:AY50" si="5">$AY$44</f>
        <v>0</v>
      </c>
    </row>
    <row r="47" spans="1:51" ht="23.25" hidden="1" customHeight="1" x14ac:dyDescent="0.15">
      <c r="A47" s="507"/>
      <c r="B47" s="508"/>
      <c r="C47" s="508"/>
      <c r="D47" s="508"/>
      <c r="E47" s="508"/>
      <c r="F47" s="509"/>
      <c r="G47" s="534"/>
      <c r="H47" s="535"/>
      <c r="I47" s="535"/>
      <c r="J47" s="535"/>
      <c r="K47" s="535"/>
      <c r="L47" s="535"/>
      <c r="M47" s="535"/>
      <c r="N47" s="535"/>
      <c r="O47" s="536"/>
      <c r="P47" s="220"/>
      <c r="Q47" s="220"/>
      <c r="R47" s="220"/>
      <c r="S47" s="220"/>
      <c r="T47" s="220"/>
      <c r="U47" s="220"/>
      <c r="V47" s="220"/>
      <c r="W47" s="220"/>
      <c r="X47" s="221"/>
      <c r="Y47" s="288" t="s">
        <v>53</v>
      </c>
      <c r="Z47" s="283"/>
      <c r="AA47" s="284"/>
      <c r="AB47" s="513"/>
      <c r="AC47" s="513"/>
      <c r="AD47" s="513"/>
      <c r="AE47" s="354"/>
      <c r="AF47" s="355"/>
      <c r="AG47" s="355"/>
      <c r="AH47" s="355"/>
      <c r="AI47" s="354"/>
      <c r="AJ47" s="355"/>
      <c r="AK47" s="355"/>
      <c r="AL47" s="355"/>
      <c r="AM47" s="354"/>
      <c r="AN47" s="355"/>
      <c r="AO47" s="355"/>
      <c r="AP47" s="355"/>
      <c r="AQ47" s="151"/>
      <c r="AR47" s="152"/>
      <c r="AS47" s="152"/>
      <c r="AT47" s="153"/>
      <c r="AU47" s="355"/>
      <c r="AV47" s="355"/>
      <c r="AW47" s="355"/>
      <c r="AX47" s="356"/>
      <c r="AY47">
        <f t="shared" si="5"/>
        <v>0</v>
      </c>
    </row>
    <row r="48" spans="1:51" ht="23.25" hidden="1" customHeight="1" x14ac:dyDescent="0.15">
      <c r="A48" s="638"/>
      <c r="B48" s="639"/>
      <c r="C48" s="639"/>
      <c r="D48" s="639"/>
      <c r="E48" s="639"/>
      <c r="F48" s="640"/>
      <c r="G48" s="537"/>
      <c r="H48" s="538"/>
      <c r="I48" s="538"/>
      <c r="J48" s="538"/>
      <c r="K48" s="538"/>
      <c r="L48" s="538"/>
      <c r="M48" s="538"/>
      <c r="N48" s="538"/>
      <c r="O48" s="539"/>
      <c r="P48" s="179"/>
      <c r="Q48" s="179"/>
      <c r="R48" s="179"/>
      <c r="S48" s="179"/>
      <c r="T48" s="179"/>
      <c r="U48" s="179"/>
      <c r="V48" s="179"/>
      <c r="W48" s="179"/>
      <c r="X48" s="223"/>
      <c r="Y48" s="288" t="s">
        <v>13</v>
      </c>
      <c r="Z48" s="283"/>
      <c r="AA48" s="284"/>
      <c r="AB48" s="488" t="s">
        <v>176</v>
      </c>
      <c r="AC48" s="488"/>
      <c r="AD48" s="488"/>
      <c r="AE48" s="354"/>
      <c r="AF48" s="355"/>
      <c r="AG48" s="355"/>
      <c r="AH48" s="355"/>
      <c r="AI48" s="354"/>
      <c r="AJ48" s="355"/>
      <c r="AK48" s="355"/>
      <c r="AL48" s="355"/>
      <c r="AM48" s="354"/>
      <c r="AN48" s="355"/>
      <c r="AO48" s="355"/>
      <c r="AP48" s="355"/>
      <c r="AQ48" s="151"/>
      <c r="AR48" s="152"/>
      <c r="AS48" s="152"/>
      <c r="AT48" s="153"/>
      <c r="AU48" s="355"/>
      <c r="AV48" s="355"/>
      <c r="AW48" s="355"/>
      <c r="AX48" s="356"/>
      <c r="AY48">
        <f t="shared" si="5"/>
        <v>0</v>
      </c>
    </row>
    <row r="49" spans="1:51" ht="23.25" hidden="1" customHeight="1" x14ac:dyDescent="0.15">
      <c r="A49" s="886" t="s">
        <v>299</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03" t="s">
        <v>270</v>
      </c>
      <c r="B51" s="504"/>
      <c r="C51" s="504"/>
      <c r="D51" s="504"/>
      <c r="E51" s="504"/>
      <c r="F51" s="505"/>
      <c r="G51" s="556" t="s">
        <v>145</v>
      </c>
      <c r="H51" s="368"/>
      <c r="I51" s="368"/>
      <c r="J51" s="368"/>
      <c r="K51" s="368"/>
      <c r="L51" s="368"/>
      <c r="M51" s="368"/>
      <c r="N51" s="368"/>
      <c r="O51" s="557"/>
      <c r="P51" s="622" t="s">
        <v>58</v>
      </c>
      <c r="Q51" s="368"/>
      <c r="R51" s="368"/>
      <c r="S51" s="368"/>
      <c r="T51" s="368"/>
      <c r="U51" s="368"/>
      <c r="V51" s="368"/>
      <c r="W51" s="368"/>
      <c r="X51" s="557"/>
      <c r="Y51" s="623"/>
      <c r="Z51" s="624"/>
      <c r="AA51" s="625"/>
      <c r="AB51" s="626" t="s">
        <v>11</v>
      </c>
      <c r="AC51" s="627"/>
      <c r="AD51" s="628"/>
      <c r="AE51" s="326" t="s">
        <v>309</v>
      </c>
      <c r="AF51" s="326"/>
      <c r="AG51" s="326"/>
      <c r="AH51" s="326"/>
      <c r="AI51" s="326" t="s">
        <v>331</v>
      </c>
      <c r="AJ51" s="326"/>
      <c r="AK51" s="326"/>
      <c r="AL51" s="326"/>
      <c r="AM51" s="326" t="s">
        <v>428</v>
      </c>
      <c r="AN51" s="326"/>
      <c r="AO51" s="326"/>
      <c r="AP51" s="326"/>
      <c r="AQ51" s="252" t="s">
        <v>184</v>
      </c>
      <c r="AR51" s="253"/>
      <c r="AS51" s="253"/>
      <c r="AT51" s="254"/>
      <c r="AU51" s="364" t="s">
        <v>133</v>
      </c>
      <c r="AV51" s="364"/>
      <c r="AW51" s="364"/>
      <c r="AX51" s="365"/>
      <c r="AY51">
        <f>COUNTA($G$53)</f>
        <v>0</v>
      </c>
    </row>
    <row r="52" spans="1:51" ht="18.75" hidden="1" customHeight="1" x14ac:dyDescent="0.15">
      <c r="A52" s="503"/>
      <c r="B52" s="504"/>
      <c r="C52" s="504"/>
      <c r="D52" s="504"/>
      <c r="E52" s="504"/>
      <c r="F52" s="505"/>
      <c r="G52" s="558"/>
      <c r="H52" s="366"/>
      <c r="I52" s="366"/>
      <c r="J52" s="366"/>
      <c r="K52" s="366"/>
      <c r="L52" s="366"/>
      <c r="M52" s="366"/>
      <c r="N52" s="366"/>
      <c r="O52" s="559"/>
      <c r="P52" s="571"/>
      <c r="Q52" s="366"/>
      <c r="R52" s="366"/>
      <c r="S52" s="366"/>
      <c r="T52" s="366"/>
      <c r="U52" s="366"/>
      <c r="V52" s="366"/>
      <c r="W52" s="366"/>
      <c r="X52" s="559"/>
      <c r="Y52" s="459"/>
      <c r="Z52" s="460"/>
      <c r="AA52" s="461"/>
      <c r="AB52" s="323"/>
      <c r="AC52" s="324"/>
      <c r="AD52" s="325"/>
      <c r="AE52" s="326"/>
      <c r="AF52" s="326"/>
      <c r="AG52" s="326"/>
      <c r="AH52" s="326"/>
      <c r="AI52" s="326"/>
      <c r="AJ52" s="326"/>
      <c r="AK52" s="326"/>
      <c r="AL52" s="326"/>
      <c r="AM52" s="326"/>
      <c r="AN52" s="326"/>
      <c r="AO52" s="326"/>
      <c r="AP52" s="326"/>
      <c r="AQ52" s="216"/>
      <c r="AR52" s="163"/>
      <c r="AS52" s="164" t="s">
        <v>185</v>
      </c>
      <c r="AT52" s="187"/>
      <c r="AU52" s="256"/>
      <c r="AV52" s="256"/>
      <c r="AW52" s="366" t="s">
        <v>175</v>
      </c>
      <c r="AX52" s="367"/>
      <c r="AY52">
        <f>$AY$51</f>
        <v>0</v>
      </c>
    </row>
    <row r="53" spans="1:51" ht="23.25" hidden="1" customHeight="1" x14ac:dyDescent="0.15">
      <c r="A53" s="506"/>
      <c r="B53" s="504"/>
      <c r="C53" s="504"/>
      <c r="D53" s="504"/>
      <c r="E53" s="504"/>
      <c r="F53" s="505"/>
      <c r="G53" s="531"/>
      <c r="H53" s="532"/>
      <c r="I53" s="532"/>
      <c r="J53" s="532"/>
      <c r="K53" s="532"/>
      <c r="L53" s="532"/>
      <c r="M53" s="532"/>
      <c r="N53" s="532"/>
      <c r="O53" s="533"/>
      <c r="P53" s="176"/>
      <c r="Q53" s="176"/>
      <c r="R53" s="176"/>
      <c r="S53" s="176"/>
      <c r="T53" s="176"/>
      <c r="U53" s="176"/>
      <c r="V53" s="176"/>
      <c r="W53" s="176"/>
      <c r="X53" s="218"/>
      <c r="Y53" s="330" t="s">
        <v>12</v>
      </c>
      <c r="Z53" s="540"/>
      <c r="AA53" s="541"/>
      <c r="AB53" s="542"/>
      <c r="AC53" s="542"/>
      <c r="AD53" s="542"/>
      <c r="AE53" s="354"/>
      <c r="AF53" s="355"/>
      <c r="AG53" s="355"/>
      <c r="AH53" s="355"/>
      <c r="AI53" s="354"/>
      <c r="AJ53" s="355"/>
      <c r="AK53" s="355"/>
      <c r="AL53" s="355"/>
      <c r="AM53" s="354"/>
      <c r="AN53" s="355"/>
      <c r="AO53" s="355"/>
      <c r="AP53" s="355"/>
      <c r="AQ53" s="151"/>
      <c r="AR53" s="152"/>
      <c r="AS53" s="152"/>
      <c r="AT53" s="153"/>
      <c r="AU53" s="355"/>
      <c r="AV53" s="355"/>
      <c r="AW53" s="355"/>
      <c r="AX53" s="356"/>
      <c r="AY53">
        <f t="shared" ref="AY53:AY57" si="6">$AY$51</f>
        <v>0</v>
      </c>
    </row>
    <row r="54" spans="1:51" ht="23.25" hidden="1" customHeight="1" x14ac:dyDescent="0.15">
      <c r="A54" s="507"/>
      <c r="B54" s="508"/>
      <c r="C54" s="508"/>
      <c r="D54" s="508"/>
      <c r="E54" s="508"/>
      <c r="F54" s="509"/>
      <c r="G54" s="534"/>
      <c r="H54" s="535"/>
      <c r="I54" s="535"/>
      <c r="J54" s="535"/>
      <c r="K54" s="535"/>
      <c r="L54" s="535"/>
      <c r="M54" s="535"/>
      <c r="N54" s="535"/>
      <c r="O54" s="536"/>
      <c r="P54" s="220"/>
      <c r="Q54" s="220"/>
      <c r="R54" s="220"/>
      <c r="S54" s="220"/>
      <c r="T54" s="220"/>
      <c r="U54" s="220"/>
      <c r="V54" s="220"/>
      <c r="W54" s="220"/>
      <c r="X54" s="221"/>
      <c r="Y54" s="288" t="s">
        <v>53</v>
      </c>
      <c r="Z54" s="283"/>
      <c r="AA54" s="284"/>
      <c r="AB54" s="513"/>
      <c r="AC54" s="513"/>
      <c r="AD54" s="513"/>
      <c r="AE54" s="354"/>
      <c r="AF54" s="355"/>
      <c r="AG54" s="355"/>
      <c r="AH54" s="355"/>
      <c r="AI54" s="354"/>
      <c r="AJ54" s="355"/>
      <c r="AK54" s="355"/>
      <c r="AL54" s="355"/>
      <c r="AM54" s="354"/>
      <c r="AN54" s="355"/>
      <c r="AO54" s="355"/>
      <c r="AP54" s="355"/>
      <c r="AQ54" s="151"/>
      <c r="AR54" s="152"/>
      <c r="AS54" s="152"/>
      <c r="AT54" s="153"/>
      <c r="AU54" s="355"/>
      <c r="AV54" s="355"/>
      <c r="AW54" s="355"/>
      <c r="AX54" s="356"/>
      <c r="AY54">
        <f t="shared" si="6"/>
        <v>0</v>
      </c>
    </row>
    <row r="55" spans="1:51" ht="23.25" hidden="1" customHeight="1" x14ac:dyDescent="0.15">
      <c r="A55" s="638"/>
      <c r="B55" s="639"/>
      <c r="C55" s="639"/>
      <c r="D55" s="639"/>
      <c r="E55" s="639"/>
      <c r="F55" s="640"/>
      <c r="G55" s="537"/>
      <c r="H55" s="538"/>
      <c r="I55" s="538"/>
      <c r="J55" s="538"/>
      <c r="K55" s="538"/>
      <c r="L55" s="538"/>
      <c r="M55" s="538"/>
      <c r="N55" s="538"/>
      <c r="O55" s="539"/>
      <c r="P55" s="179"/>
      <c r="Q55" s="179"/>
      <c r="R55" s="179"/>
      <c r="S55" s="179"/>
      <c r="T55" s="179"/>
      <c r="U55" s="179"/>
      <c r="V55" s="179"/>
      <c r="W55" s="179"/>
      <c r="X55" s="223"/>
      <c r="Y55" s="288" t="s">
        <v>13</v>
      </c>
      <c r="Z55" s="283"/>
      <c r="AA55" s="284"/>
      <c r="AB55" s="452" t="s">
        <v>14</v>
      </c>
      <c r="AC55" s="452"/>
      <c r="AD55" s="452"/>
      <c r="AE55" s="354"/>
      <c r="AF55" s="355"/>
      <c r="AG55" s="355"/>
      <c r="AH55" s="355"/>
      <c r="AI55" s="354"/>
      <c r="AJ55" s="355"/>
      <c r="AK55" s="355"/>
      <c r="AL55" s="355"/>
      <c r="AM55" s="354"/>
      <c r="AN55" s="355"/>
      <c r="AO55" s="355"/>
      <c r="AP55" s="355"/>
      <c r="AQ55" s="151"/>
      <c r="AR55" s="152"/>
      <c r="AS55" s="152"/>
      <c r="AT55" s="153"/>
      <c r="AU55" s="355"/>
      <c r="AV55" s="355"/>
      <c r="AW55" s="355"/>
      <c r="AX55" s="356"/>
      <c r="AY55">
        <f t="shared" si="6"/>
        <v>0</v>
      </c>
    </row>
    <row r="56" spans="1:51" ht="23.25" hidden="1" customHeight="1" x14ac:dyDescent="0.15">
      <c r="A56" s="886" t="s">
        <v>299</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3" t="s">
        <v>270</v>
      </c>
      <c r="B58" s="504"/>
      <c r="C58" s="504"/>
      <c r="D58" s="504"/>
      <c r="E58" s="504"/>
      <c r="F58" s="505"/>
      <c r="G58" s="556" t="s">
        <v>145</v>
      </c>
      <c r="H58" s="368"/>
      <c r="I58" s="368"/>
      <c r="J58" s="368"/>
      <c r="K58" s="368"/>
      <c r="L58" s="368"/>
      <c r="M58" s="368"/>
      <c r="N58" s="368"/>
      <c r="O58" s="557"/>
      <c r="P58" s="622" t="s">
        <v>58</v>
      </c>
      <c r="Q58" s="368"/>
      <c r="R58" s="368"/>
      <c r="S58" s="368"/>
      <c r="T58" s="368"/>
      <c r="U58" s="368"/>
      <c r="V58" s="368"/>
      <c r="W58" s="368"/>
      <c r="X58" s="557"/>
      <c r="Y58" s="623"/>
      <c r="Z58" s="624"/>
      <c r="AA58" s="625"/>
      <c r="AB58" s="626" t="s">
        <v>11</v>
      </c>
      <c r="AC58" s="627"/>
      <c r="AD58" s="628"/>
      <c r="AE58" s="326" t="s">
        <v>309</v>
      </c>
      <c r="AF58" s="326"/>
      <c r="AG58" s="326"/>
      <c r="AH58" s="326"/>
      <c r="AI58" s="326" t="s">
        <v>331</v>
      </c>
      <c r="AJ58" s="326"/>
      <c r="AK58" s="326"/>
      <c r="AL58" s="326"/>
      <c r="AM58" s="326" t="s">
        <v>428</v>
      </c>
      <c r="AN58" s="326"/>
      <c r="AO58" s="326"/>
      <c r="AP58" s="326"/>
      <c r="AQ58" s="252" t="s">
        <v>184</v>
      </c>
      <c r="AR58" s="253"/>
      <c r="AS58" s="253"/>
      <c r="AT58" s="254"/>
      <c r="AU58" s="364" t="s">
        <v>133</v>
      </c>
      <c r="AV58" s="364"/>
      <c r="AW58" s="364"/>
      <c r="AX58" s="365"/>
      <c r="AY58">
        <f>COUNTA($G$60)</f>
        <v>0</v>
      </c>
    </row>
    <row r="59" spans="1:51" ht="18.75" hidden="1" customHeight="1" x14ac:dyDescent="0.15">
      <c r="A59" s="503"/>
      <c r="B59" s="504"/>
      <c r="C59" s="504"/>
      <c r="D59" s="504"/>
      <c r="E59" s="504"/>
      <c r="F59" s="505"/>
      <c r="G59" s="558"/>
      <c r="H59" s="366"/>
      <c r="I59" s="366"/>
      <c r="J59" s="366"/>
      <c r="K59" s="366"/>
      <c r="L59" s="366"/>
      <c r="M59" s="366"/>
      <c r="N59" s="366"/>
      <c r="O59" s="559"/>
      <c r="P59" s="571"/>
      <c r="Q59" s="366"/>
      <c r="R59" s="366"/>
      <c r="S59" s="366"/>
      <c r="T59" s="366"/>
      <c r="U59" s="366"/>
      <c r="V59" s="366"/>
      <c r="W59" s="366"/>
      <c r="X59" s="559"/>
      <c r="Y59" s="459"/>
      <c r="Z59" s="460"/>
      <c r="AA59" s="461"/>
      <c r="AB59" s="323"/>
      <c r="AC59" s="324"/>
      <c r="AD59" s="325"/>
      <c r="AE59" s="326"/>
      <c r="AF59" s="326"/>
      <c r="AG59" s="326"/>
      <c r="AH59" s="326"/>
      <c r="AI59" s="326"/>
      <c r="AJ59" s="326"/>
      <c r="AK59" s="326"/>
      <c r="AL59" s="326"/>
      <c r="AM59" s="326"/>
      <c r="AN59" s="326"/>
      <c r="AO59" s="326"/>
      <c r="AP59" s="326"/>
      <c r="AQ59" s="216"/>
      <c r="AR59" s="163"/>
      <c r="AS59" s="164" t="s">
        <v>185</v>
      </c>
      <c r="AT59" s="187"/>
      <c r="AU59" s="256"/>
      <c r="AV59" s="256"/>
      <c r="AW59" s="366" t="s">
        <v>175</v>
      </c>
      <c r="AX59" s="367"/>
      <c r="AY59">
        <f>$AY$58</f>
        <v>0</v>
      </c>
    </row>
    <row r="60" spans="1:51" ht="23.25" hidden="1" customHeight="1" x14ac:dyDescent="0.15">
      <c r="A60" s="506"/>
      <c r="B60" s="504"/>
      <c r="C60" s="504"/>
      <c r="D60" s="504"/>
      <c r="E60" s="504"/>
      <c r="F60" s="505"/>
      <c r="G60" s="531"/>
      <c r="H60" s="532"/>
      <c r="I60" s="532"/>
      <c r="J60" s="532"/>
      <c r="K60" s="532"/>
      <c r="L60" s="532"/>
      <c r="M60" s="532"/>
      <c r="N60" s="532"/>
      <c r="O60" s="533"/>
      <c r="P60" s="176"/>
      <c r="Q60" s="176"/>
      <c r="R60" s="176"/>
      <c r="S60" s="176"/>
      <c r="T60" s="176"/>
      <c r="U60" s="176"/>
      <c r="V60" s="176"/>
      <c r="W60" s="176"/>
      <c r="X60" s="218"/>
      <c r="Y60" s="330" t="s">
        <v>12</v>
      </c>
      <c r="Z60" s="540"/>
      <c r="AA60" s="541"/>
      <c r="AB60" s="542"/>
      <c r="AC60" s="542"/>
      <c r="AD60" s="542"/>
      <c r="AE60" s="354"/>
      <c r="AF60" s="355"/>
      <c r="AG60" s="355"/>
      <c r="AH60" s="355"/>
      <c r="AI60" s="354"/>
      <c r="AJ60" s="355"/>
      <c r="AK60" s="355"/>
      <c r="AL60" s="355"/>
      <c r="AM60" s="354"/>
      <c r="AN60" s="355"/>
      <c r="AO60" s="355"/>
      <c r="AP60" s="355"/>
      <c r="AQ60" s="151"/>
      <c r="AR60" s="152"/>
      <c r="AS60" s="152"/>
      <c r="AT60" s="153"/>
      <c r="AU60" s="355"/>
      <c r="AV60" s="355"/>
      <c r="AW60" s="355"/>
      <c r="AX60" s="356"/>
      <c r="AY60">
        <f t="shared" ref="AY60:AY64" si="7">$AY$58</f>
        <v>0</v>
      </c>
    </row>
    <row r="61" spans="1:51" ht="23.25" hidden="1" customHeight="1" x14ac:dyDescent="0.15">
      <c r="A61" s="507"/>
      <c r="B61" s="508"/>
      <c r="C61" s="508"/>
      <c r="D61" s="508"/>
      <c r="E61" s="508"/>
      <c r="F61" s="509"/>
      <c r="G61" s="534"/>
      <c r="H61" s="535"/>
      <c r="I61" s="535"/>
      <c r="J61" s="535"/>
      <c r="K61" s="535"/>
      <c r="L61" s="535"/>
      <c r="M61" s="535"/>
      <c r="N61" s="535"/>
      <c r="O61" s="536"/>
      <c r="P61" s="220"/>
      <c r="Q61" s="220"/>
      <c r="R61" s="220"/>
      <c r="S61" s="220"/>
      <c r="T61" s="220"/>
      <c r="U61" s="220"/>
      <c r="V61" s="220"/>
      <c r="W61" s="220"/>
      <c r="X61" s="221"/>
      <c r="Y61" s="288" t="s">
        <v>53</v>
      </c>
      <c r="Z61" s="283"/>
      <c r="AA61" s="284"/>
      <c r="AB61" s="513"/>
      <c r="AC61" s="513"/>
      <c r="AD61" s="513"/>
      <c r="AE61" s="354"/>
      <c r="AF61" s="355"/>
      <c r="AG61" s="355"/>
      <c r="AH61" s="355"/>
      <c r="AI61" s="354"/>
      <c r="AJ61" s="355"/>
      <c r="AK61" s="355"/>
      <c r="AL61" s="355"/>
      <c r="AM61" s="354"/>
      <c r="AN61" s="355"/>
      <c r="AO61" s="355"/>
      <c r="AP61" s="355"/>
      <c r="AQ61" s="151"/>
      <c r="AR61" s="152"/>
      <c r="AS61" s="152"/>
      <c r="AT61" s="153"/>
      <c r="AU61" s="355"/>
      <c r="AV61" s="355"/>
      <c r="AW61" s="355"/>
      <c r="AX61" s="356"/>
      <c r="AY61">
        <f t="shared" si="7"/>
        <v>0</v>
      </c>
    </row>
    <row r="62" spans="1:51" ht="23.25" hidden="1" customHeight="1" x14ac:dyDescent="0.15">
      <c r="A62" s="507"/>
      <c r="B62" s="508"/>
      <c r="C62" s="508"/>
      <c r="D62" s="508"/>
      <c r="E62" s="508"/>
      <c r="F62" s="509"/>
      <c r="G62" s="537"/>
      <c r="H62" s="538"/>
      <c r="I62" s="538"/>
      <c r="J62" s="538"/>
      <c r="K62" s="538"/>
      <c r="L62" s="538"/>
      <c r="M62" s="538"/>
      <c r="N62" s="538"/>
      <c r="O62" s="539"/>
      <c r="P62" s="179"/>
      <c r="Q62" s="179"/>
      <c r="R62" s="179"/>
      <c r="S62" s="179"/>
      <c r="T62" s="179"/>
      <c r="U62" s="179"/>
      <c r="V62" s="179"/>
      <c r="W62" s="179"/>
      <c r="X62" s="223"/>
      <c r="Y62" s="288" t="s">
        <v>13</v>
      </c>
      <c r="Z62" s="283"/>
      <c r="AA62" s="284"/>
      <c r="AB62" s="488" t="s">
        <v>14</v>
      </c>
      <c r="AC62" s="488"/>
      <c r="AD62" s="488"/>
      <c r="AE62" s="354"/>
      <c r="AF62" s="355"/>
      <c r="AG62" s="355"/>
      <c r="AH62" s="355"/>
      <c r="AI62" s="354"/>
      <c r="AJ62" s="355"/>
      <c r="AK62" s="355"/>
      <c r="AL62" s="355"/>
      <c r="AM62" s="354"/>
      <c r="AN62" s="355"/>
      <c r="AO62" s="355"/>
      <c r="AP62" s="355"/>
      <c r="AQ62" s="151"/>
      <c r="AR62" s="152"/>
      <c r="AS62" s="152"/>
      <c r="AT62" s="153"/>
      <c r="AU62" s="355"/>
      <c r="AV62" s="355"/>
      <c r="AW62" s="355"/>
      <c r="AX62" s="356"/>
      <c r="AY62">
        <f t="shared" si="7"/>
        <v>0</v>
      </c>
    </row>
    <row r="63" spans="1:51" ht="23.25" hidden="1" customHeight="1" x14ac:dyDescent="0.15">
      <c r="A63" s="886" t="s">
        <v>299</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271</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266</v>
      </c>
      <c r="X65" s="859"/>
      <c r="Y65" s="862"/>
      <c r="Z65" s="862"/>
      <c r="AA65" s="863"/>
      <c r="AB65" s="856" t="s">
        <v>11</v>
      </c>
      <c r="AC65" s="852"/>
      <c r="AD65" s="853"/>
      <c r="AE65" s="326" t="s">
        <v>309</v>
      </c>
      <c r="AF65" s="326"/>
      <c r="AG65" s="326"/>
      <c r="AH65" s="326"/>
      <c r="AI65" s="326" t="s">
        <v>331</v>
      </c>
      <c r="AJ65" s="326"/>
      <c r="AK65" s="326"/>
      <c r="AL65" s="326"/>
      <c r="AM65" s="326" t="s">
        <v>428</v>
      </c>
      <c r="AN65" s="326"/>
      <c r="AO65" s="326"/>
      <c r="AP65" s="326"/>
      <c r="AQ65" s="200" t="s">
        <v>184</v>
      </c>
      <c r="AR65" s="184"/>
      <c r="AS65" s="184"/>
      <c r="AT65" s="185"/>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6"/>
      <c r="AF66" s="326"/>
      <c r="AG66" s="326"/>
      <c r="AH66" s="326"/>
      <c r="AI66" s="326"/>
      <c r="AJ66" s="326"/>
      <c r="AK66" s="326"/>
      <c r="AL66" s="326"/>
      <c r="AM66" s="326"/>
      <c r="AN66" s="326"/>
      <c r="AO66" s="326"/>
      <c r="AP66" s="326"/>
      <c r="AQ66" s="216"/>
      <c r="AR66" s="163"/>
      <c r="AS66" s="164" t="s">
        <v>185</v>
      </c>
      <c r="AT66" s="187"/>
      <c r="AU66" s="256"/>
      <c r="AV66" s="256"/>
      <c r="AW66" s="854" t="s">
        <v>269</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289</v>
      </c>
      <c r="AC67" s="940"/>
      <c r="AD67" s="940"/>
      <c r="AE67" s="354"/>
      <c r="AF67" s="355"/>
      <c r="AG67" s="355"/>
      <c r="AH67" s="355"/>
      <c r="AI67" s="354"/>
      <c r="AJ67" s="355"/>
      <c r="AK67" s="355"/>
      <c r="AL67" s="355"/>
      <c r="AM67" s="354"/>
      <c r="AN67" s="355"/>
      <c r="AO67" s="355"/>
      <c r="AP67" s="355"/>
      <c r="AQ67" s="354"/>
      <c r="AR67" s="355"/>
      <c r="AS67" s="355"/>
      <c r="AT67" s="805"/>
      <c r="AU67" s="355"/>
      <c r="AV67" s="355"/>
      <c r="AW67" s="355"/>
      <c r="AX67" s="356"/>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289</v>
      </c>
      <c r="AC68" s="963"/>
      <c r="AD68" s="963"/>
      <c r="AE68" s="354"/>
      <c r="AF68" s="355"/>
      <c r="AG68" s="355"/>
      <c r="AH68" s="355"/>
      <c r="AI68" s="354"/>
      <c r="AJ68" s="355"/>
      <c r="AK68" s="355"/>
      <c r="AL68" s="355"/>
      <c r="AM68" s="354"/>
      <c r="AN68" s="355"/>
      <c r="AO68" s="355"/>
      <c r="AP68" s="355"/>
      <c r="AQ68" s="354"/>
      <c r="AR68" s="355"/>
      <c r="AS68" s="355"/>
      <c r="AT68" s="805"/>
      <c r="AU68" s="355"/>
      <c r="AV68" s="355"/>
      <c r="AW68" s="355"/>
      <c r="AX68" s="356"/>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290</v>
      </c>
      <c r="AC69" s="964"/>
      <c r="AD69" s="964"/>
      <c r="AE69" s="362"/>
      <c r="AF69" s="363"/>
      <c r="AG69" s="363"/>
      <c r="AH69" s="363"/>
      <c r="AI69" s="362"/>
      <c r="AJ69" s="363"/>
      <c r="AK69" s="363"/>
      <c r="AL69" s="363"/>
      <c r="AM69" s="362"/>
      <c r="AN69" s="363"/>
      <c r="AO69" s="363"/>
      <c r="AP69" s="363"/>
      <c r="AQ69" s="354"/>
      <c r="AR69" s="355"/>
      <c r="AS69" s="355"/>
      <c r="AT69" s="805"/>
      <c r="AU69" s="355"/>
      <c r="AV69" s="355"/>
      <c r="AW69" s="355"/>
      <c r="AX69" s="356"/>
      <c r="AY69">
        <f t="shared" si="8"/>
        <v>0</v>
      </c>
    </row>
    <row r="70" spans="1:51" ht="23.25" hidden="1" customHeight="1" x14ac:dyDescent="0.15">
      <c r="A70" s="840" t="s">
        <v>275</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288</v>
      </c>
      <c r="X70" s="933"/>
      <c r="Y70" s="938" t="s">
        <v>12</v>
      </c>
      <c r="Z70" s="938"/>
      <c r="AA70" s="939"/>
      <c r="AB70" s="940" t="s">
        <v>289</v>
      </c>
      <c r="AC70" s="940"/>
      <c r="AD70" s="940"/>
      <c r="AE70" s="354"/>
      <c r="AF70" s="355"/>
      <c r="AG70" s="355"/>
      <c r="AH70" s="355"/>
      <c r="AI70" s="354"/>
      <c r="AJ70" s="355"/>
      <c r="AK70" s="355"/>
      <c r="AL70" s="355"/>
      <c r="AM70" s="354"/>
      <c r="AN70" s="355"/>
      <c r="AO70" s="355"/>
      <c r="AP70" s="355"/>
      <c r="AQ70" s="354"/>
      <c r="AR70" s="355"/>
      <c r="AS70" s="355"/>
      <c r="AT70" s="805"/>
      <c r="AU70" s="355"/>
      <c r="AV70" s="355"/>
      <c r="AW70" s="355"/>
      <c r="AX70" s="356"/>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289</v>
      </c>
      <c r="AC71" s="963"/>
      <c r="AD71" s="963"/>
      <c r="AE71" s="354"/>
      <c r="AF71" s="355"/>
      <c r="AG71" s="355"/>
      <c r="AH71" s="355"/>
      <c r="AI71" s="354"/>
      <c r="AJ71" s="355"/>
      <c r="AK71" s="355"/>
      <c r="AL71" s="355"/>
      <c r="AM71" s="354"/>
      <c r="AN71" s="355"/>
      <c r="AO71" s="355"/>
      <c r="AP71" s="355"/>
      <c r="AQ71" s="354"/>
      <c r="AR71" s="355"/>
      <c r="AS71" s="355"/>
      <c r="AT71" s="805"/>
      <c r="AU71" s="355"/>
      <c r="AV71" s="355"/>
      <c r="AW71" s="355"/>
      <c r="AX71" s="356"/>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290</v>
      </c>
      <c r="AC72" s="964"/>
      <c r="AD72" s="964"/>
      <c r="AE72" s="362"/>
      <c r="AF72" s="363"/>
      <c r="AG72" s="363"/>
      <c r="AH72" s="363"/>
      <c r="AI72" s="362"/>
      <c r="AJ72" s="363"/>
      <c r="AK72" s="363"/>
      <c r="AL72" s="363"/>
      <c r="AM72" s="362"/>
      <c r="AN72" s="363"/>
      <c r="AO72" s="363"/>
      <c r="AP72" s="927"/>
      <c r="AQ72" s="354"/>
      <c r="AR72" s="355"/>
      <c r="AS72" s="355"/>
      <c r="AT72" s="805"/>
      <c r="AU72" s="355"/>
      <c r="AV72" s="355"/>
      <c r="AW72" s="355"/>
      <c r="AX72" s="356"/>
      <c r="AY72">
        <f t="shared" si="8"/>
        <v>0</v>
      </c>
    </row>
    <row r="73" spans="1:51" ht="18.75" hidden="1" customHeight="1" x14ac:dyDescent="0.15">
      <c r="A73" s="826" t="s">
        <v>271</v>
      </c>
      <c r="B73" s="827"/>
      <c r="C73" s="827"/>
      <c r="D73" s="827"/>
      <c r="E73" s="827"/>
      <c r="F73" s="828"/>
      <c r="G73" s="797"/>
      <c r="H73" s="184" t="s">
        <v>145</v>
      </c>
      <c r="I73" s="184"/>
      <c r="J73" s="184"/>
      <c r="K73" s="184"/>
      <c r="L73" s="184"/>
      <c r="M73" s="184"/>
      <c r="N73" s="184"/>
      <c r="O73" s="185"/>
      <c r="P73" s="200" t="s">
        <v>58</v>
      </c>
      <c r="Q73" s="184"/>
      <c r="R73" s="184"/>
      <c r="S73" s="184"/>
      <c r="T73" s="184"/>
      <c r="U73" s="184"/>
      <c r="V73" s="184"/>
      <c r="W73" s="184"/>
      <c r="X73" s="185"/>
      <c r="Y73" s="799"/>
      <c r="Z73" s="800"/>
      <c r="AA73" s="801"/>
      <c r="AB73" s="200" t="s">
        <v>11</v>
      </c>
      <c r="AC73" s="184"/>
      <c r="AD73" s="185"/>
      <c r="AE73" s="326" t="s">
        <v>309</v>
      </c>
      <c r="AF73" s="326"/>
      <c r="AG73" s="326"/>
      <c r="AH73" s="326"/>
      <c r="AI73" s="326" t="s">
        <v>331</v>
      </c>
      <c r="AJ73" s="326"/>
      <c r="AK73" s="326"/>
      <c r="AL73" s="326"/>
      <c r="AM73" s="326" t="s">
        <v>428</v>
      </c>
      <c r="AN73" s="326"/>
      <c r="AO73" s="326"/>
      <c r="AP73" s="326"/>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6"/>
      <c r="AF74" s="326"/>
      <c r="AG74" s="326"/>
      <c r="AH74" s="326"/>
      <c r="AI74" s="326"/>
      <c r="AJ74" s="326"/>
      <c r="AK74" s="326"/>
      <c r="AL74" s="326"/>
      <c r="AM74" s="326"/>
      <c r="AN74" s="326"/>
      <c r="AO74" s="326"/>
      <c r="AP74" s="326"/>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7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5"/>
      <c r="AV75" s="355"/>
      <c r="AW75" s="355"/>
      <c r="AX75" s="356"/>
      <c r="AY75">
        <f t="shared" ref="AY75:AY78" si="9">$AY$73</f>
        <v>0</v>
      </c>
    </row>
    <row r="76" spans="1:51" ht="23.25" hidden="1" customHeight="1" x14ac:dyDescent="0.15">
      <c r="A76" s="829"/>
      <c r="B76" s="830"/>
      <c r="C76" s="830"/>
      <c r="D76" s="830"/>
      <c r="E76" s="830"/>
      <c r="F76" s="831"/>
      <c r="G76" s="77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5"/>
      <c r="AV76" s="355"/>
      <c r="AW76" s="355"/>
      <c r="AX76" s="356"/>
      <c r="AY76">
        <f t="shared" si="9"/>
        <v>0</v>
      </c>
    </row>
    <row r="77" spans="1:51" ht="23.25" hidden="1" customHeight="1" x14ac:dyDescent="0.15">
      <c r="A77" s="829"/>
      <c r="B77" s="830"/>
      <c r="C77" s="830"/>
      <c r="D77" s="830"/>
      <c r="E77" s="830"/>
      <c r="F77" s="831"/>
      <c r="G77" s="77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8"/>
      <c r="AF77" s="359"/>
      <c r="AG77" s="359"/>
      <c r="AH77" s="359"/>
      <c r="AI77" s="358"/>
      <c r="AJ77" s="359"/>
      <c r="AK77" s="359"/>
      <c r="AL77" s="359"/>
      <c r="AM77" s="358"/>
      <c r="AN77" s="359"/>
      <c r="AO77" s="359"/>
      <c r="AP77" s="359"/>
      <c r="AQ77" s="151"/>
      <c r="AR77" s="152"/>
      <c r="AS77" s="152"/>
      <c r="AT77" s="153"/>
      <c r="AU77" s="355"/>
      <c r="AV77" s="355"/>
      <c r="AW77" s="355"/>
      <c r="AX77" s="356"/>
      <c r="AY77">
        <f t="shared" si="9"/>
        <v>0</v>
      </c>
    </row>
    <row r="78" spans="1:51" ht="69.75" hidden="1" customHeight="1" x14ac:dyDescent="0.15">
      <c r="A78" s="901" t="s">
        <v>302</v>
      </c>
      <c r="B78" s="902"/>
      <c r="C78" s="902"/>
      <c r="D78" s="902"/>
      <c r="E78" s="899" t="s">
        <v>249</v>
      </c>
      <c r="F78" s="900"/>
      <c r="G78" s="45" t="s">
        <v>187</v>
      </c>
      <c r="H78" s="783"/>
      <c r="I78" s="230"/>
      <c r="J78" s="230"/>
      <c r="K78" s="230"/>
      <c r="L78" s="230"/>
      <c r="M78" s="230"/>
      <c r="N78" s="230"/>
      <c r="O78" s="784"/>
      <c r="P78" s="247"/>
      <c r="Q78" s="247"/>
      <c r="R78" s="247"/>
      <c r="S78" s="247"/>
      <c r="T78" s="247"/>
      <c r="U78" s="247"/>
      <c r="V78" s="247"/>
      <c r="W78" s="247"/>
      <c r="X78" s="247"/>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f t="shared" si="9"/>
        <v>0</v>
      </c>
    </row>
    <row r="79" spans="1:51"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265</v>
      </c>
      <c r="AP79" s="112"/>
      <c r="AQ79" s="112"/>
      <c r="AR79" s="62"/>
      <c r="AS79" s="111"/>
      <c r="AT79" s="112"/>
      <c r="AU79" s="112"/>
      <c r="AV79" s="112"/>
      <c r="AW79" s="112"/>
      <c r="AX79" s="113"/>
      <c r="AY79">
        <f>COUNTIF($AR$79,"☑")</f>
        <v>0</v>
      </c>
    </row>
    <row r="80" spans="1:51" ht="18.75" hidden="1" customHeight="1" x14ac:dyDescent="0.15">
      <c r="A80" s="510" t="s">
        <v>146</v>
      </c>
      <c r="B80" s="835" t="s">
        <v>262</v>
      </c>
      <c r="C80" s="836"/>
      <c r="D80" s="836"/>
      <c r="E80" s="836"/>
      <c r="F80" s="837"/>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621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11"/>
      <c r="B81" s="838"/>
      <c r="C81" s="543"/>
      <c r="D81" s="543"/>
      <c r="E81" s="543"/>
      <c r="F81" s="544"/>
      <c r="G81" s="366"/>
      <c r="H81" s="366"/>
      <c r="I81" s="366"/>
      <c r="J81" s="366"/>
      <c r="K81" s="366"/>
      <c r="L81" s="366"/>
      <c r="M81" s="366"/>
      <c r="N81" s="366"/>
      <c r="O81" s="366"/>
      <c r="P81" s="366"/>
      <c r="Q81" s="366"/>
      <c r="R81" s="366"/>
      <c r="S81" s="366"/>
      <c r="T81" s="366"/>
      <c r="U81" s="366"/>
      <c r="V81" s="366"/>
      <c r="W81" s="366"/>
      <c r="X81" s="366"/>
      <c r="Y81" s="366"/>
      <c r="Z81" s="366"/>
      <c r="AA81" s="559"/>
      <c r="AB81" s="571"/>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11"/>
      <c r="B82" s="838"/>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c r="AY82">
        <f t="shared" ref="AY82:AY89" si="10">$AY$80</f>
        <v>0</v>
      </c>
    </row>
    <row r="83" spans="1:60" ht="22.5" hidden="1" customHeight="1" x14ac:dyDescent="0.15">
      <c r="A83" s="511"/>
      <c r="B83" s="838"/>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c r="AY83">
        <f t="shared" si="10"/>
        <v>0</v>
      </c>
    </row>
    <row r="84" spans="1:60" ht="19.5" hidden="1" customHeight="1" x14ac:dyDescent="0.15">
      <c r="A84" s="511"/>
      <c r="B84" s="839"/>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5"/>
      <c r="AB84" s="497"/>
      <c r="AC84" s="498"/>
      <c r="AD84" s="498"/>
      <c r="AE84" s="495"/>
      <c r="AF84" s="495"/>
      <c r="AG84" s="495"/>
      <c r="AH84" s="495"/>
      <c r="AI84" s="495"/>
      <c r="AJ84" s="495"/>
      <c r="AK84" s="495"/>
      <c r="AL84" s="495"/>
      <c r="AM84" s="495"/>
      <c r="AN84" s="495"/>
      <c r="AO84" s="495"/>
      <c r="AP84" s="495"/>
      <c r="AQ84" s="495"/>
      <c r="AR84" s="495"/>
      <c r="AS84" s="495"/>
      <c r="AT84" s="495"/>
      <c r="AU84" s="498"/>
      <c r="AV84" s="498"/>
      <c r="AW84" s="498"/>
      <c r="AX84" s="499"/>
      <c r="AY84">
        <f t="shared" si="10"/>
        <v>0</v>
      </c>
    </row>
    <row r="85" spans="1:60" ht="18.75" hidden="1" customHeight="1" x14ac:dyDescent="0.15">
      <c r="A85" s="511"/>
      <c r="B85" s="543" t="s">
        <v>144</v>
      </c>
      <c r="C85" s="543"/>
      <c r="D85" s="543"/>
      <c r="E85" s="543"/>
      <c r="F85" s="544"/>
      <c r="G85" s="785" t="s">
        <v>60</v>
      </c>
      <c r="H85" s="770"/>
      <c r="I85" s="770"/>
      <c r="J85" s="770"/>
      <c r="K85" s="770"/>
      <c r="L85" s="770"/>
      <c r="M85" s="770"/>
      <c r="N85" s="770"/>
      <c r="O85" s="771"/>
      <c r="P85" s="769" t="s">
        <v>62</v>
      </c>
      <c r="Q85" s="770"/>
      <c r="R85" s="770"/>
      <c r="S85" s="770"/>
      <c r="T85" s="770"/>
      <c r="U85" s="770"/>
      <c r="V85" s="770"/>
      <c r="W85" s="770"/>
      <c r="X85" s="771"/>
      <c r="Y85" s="188"/>
      <c r="Z85" s="189"/>
      <c r="AA85" s="190"/>
      <c r="AB85" s="449" t="s">
        <v>11</v>
      </c>
      <c r="AC85" s="450"/>
      <c r="AD85" s="451"/>
      <c r="AE85" s="326" t="s">
        <v>309</v>
      </c>
      <c r="AF85" s="326"/>
      <c r="AG85" s="326"/>
      <c r="AH85" s="326"/>
      <c r="AI85" s="326" t="s">
        <v>331</v>
      </c>
      <c r="AJ85" s="326"/>
      <c r="AK85" s="326"/>
      <c r="AL85" s="326"/>
      <c r="AM85" s="326" t="s">
        <v>428</v>
      </c>
      <c r="AN85" s="326"/>
      <c r="AO85" s="326"/>
      <c r="AP85" s="326"/>
      <c r="AQ85" s="200" t="s">
        <v>184</v>
      </c>
      <c r="AR85" s="184"/>
      <c r="AS85" s="184"/>
      <c r="AT85" s="185"/>
      <c r="AU85" s="360" t="s">
        <v>133</v>
      </c>
      <c r="AV85" s="360"/>
      <c r="AW85" s="360"/>
      <c r="AX85" s="361"/>
      <c r="AY85">
        <f t="shared" si="10"/>
        <v>0</v>
      </c>
      <c r="AZ85" s="10"/>
      <c r="BA85" s="10"/>
      <c r="BB85" s="10"/>
      <c r="BC85" s="10"/>
    </row>
    <row r="86" spans="1:60" ht="18.75" hidden="1" customHeight="1" x14ac:dyDescent="0.15">
      <c r="A86" s="511"/>
      <c r="B86" s="543"/>
      <c r="C86" s="543"/>
      <c r="D86" s="543"/>
      <c r="E86" s="543"/>
      <c r="F86" s="544"/>
      <c r="G86" s="558"/>
      <c r="H86" s="366"/>
      <c r="I86" s="366"/>
      <c r="J86" s="366"/>
      <c r="K86" s="366"/>
      <c r="L86" s="366"/>
      <c r="M86" s="366"/>
      <c r="N86" s="366"/>
      <c r="O86" s="559"/>
      <c r="P86" s="571"/>
      <c r="Q86" s="366"/>
      <c r="R86" s="366"/>
      <c r="S86" s="366"/>
      <c r="T86" s="366"/>
      <c r="U86" s="366"/>
      <c r="V86" s="366"/>
      <c r="W86" s="366"/>
      <c r="X86" s="559"/>
      <c r="Y86" s="188"/>
      <c r="Z86" s="189"/>
      <c r="AA86" s="190"/>
      <c r="AB86" s="323"/>
      <c r="AC86" s="324"/>
      <c r="AD86" s="325"/>
      <c r="AE86" s="326"/>
      <c r="AF86" s="326"/>
      <c r="AG86" s="326"/>
      <c r="AH86" s="326"/>
      <c r="AI86" s="326"/>
      <c r="AJ86" s="326"/>
      <c r="AK86" s="326"/>
      <c r="AL86" s="326"/>
      <c r="AM86" s="326"/>
      <c r="AN86" s="326"/>
      <c r="AO86" s="326"/>
      <c r="AP86" s="326"/>
      <c r="AQ86" s="255"/>
      <c r="AR86" s="256"/>
      <c r="AS86" s="164" t="s">
        <v>185</v>
      </c>
      <c r="AT86" s="187"/>
      <c r="AU86" s="256"/>
      <c r="AV86" s="256"/>
      <c r="AW86" s="366" t="s">
        <v>175</v>
      </c>
      <c r="AX86" s="367"/>
      <c r="AY86">
        <f t="shared" si="10"/>
        <v>0</v>
      </c>
      <c r="AZ86" s="10"/>
      <c r="BA86" s="10"/>
      <c r="BB86" s="10"/>
      <c r="BC86" s="10"/>
      <c r="BD86" s="10"/>
      <c r="BE86" s="10"/>
      <c r="BF86" s="10"/>
      <c r="BG86" s="10"/>
      <c r="BH86" s="10"/>
    </row>
    <row r="87" spans="1:60" ht="23.25" hidden="1" customHeight="1" x14ac:dyDescent="0.15">
      <c r="A87" s="511"/>
      <c r="B87" s="543"/>
      <c r="C87" s="543"/>
      <c r="D87" s="543"/>
      <c r="E87" s="543"/>
      <c r="F87" s="544"/>
      <c r="G87" s="217"/>
      <c r="H87" s="176"/>
      <c r="I87" s="176"/>
      <c r="J87" s="176"/>
      <c r="K87" s="176"/>
      <c r="L87" s="176"/>
      <c r="M87" s="176"/>
      <c r="N87" s="176"/>
      <c r="O87" s="218"/>
      <c r="P87" s="176"/>
      <c r="Q87" s="790"/>
      <c r="R87" s="790"/>
      <c r="S87" s="790"/>
      <c r="T87" s="790"/>
      <c r="U87" s="790"/>
      <c r="V87" s="790"/>
      <c r="W87" s="790"/>
      <c r="X87" s="791"/>
      <c r="Y87" s="746" t="s">
        <v>61</v>
      </c>
      <c r="Z87" s="747"/>
      <c r="AA87" s="748"/>
      <c r="AB87" s="542"/>
      <c r="AC87" s="542"/>
      <c r="AD87" s="542"/>
      <c r="AE87" s="354"/>
      <c r="AF87" s="355"/>
      <c r="AG87" s="355"/>
      <c r="AH87" s="355"/>
      <c r="AI87" s="354"/>
      <c r="AJ87" s="355"/>
      <c r="AK87" s="355"/>
      <c r="AL87" s="355"/>
      <c r="AM87" s="354"/>
      <c r="AN87" s="355"/>
      <c r="AO87" s="355"/>
      <c r="AP87" s="355"/>
      <c r="AQ87" s="151"/>
      <c r="AR87" s="152"/>
      <c r="AS87" s="152"/>
      <c r="AT87" s="153"/>
      <c r="AU87" s="355"/>
      <c r="AV87" s="355"/>
      <c r="AW87" s="355"/>
      <c r="AX87" s="356"/>
      <c r="AY87">
        <f t="shared" si="10"/>
        <v>0</v>
      </c>
    </row>
    <row r="88" spans="1:60" ht="23.25" hidden="1" customHeight="1" x14ac:dyDescent="0.15">
      <c r="A88" s="511"/>
      <c r="B88" s="543"/>
      <c r="C88" s="543"/>
      <c r="D88" s="543"/>
      <c r="E88" s="543"/>
      <c r="F88" s="544"/>
      <c r="G88" s="219"/>
      <c r="H88" s="220"/>
      <c r="I88" s="220"/>
      <c r="J88" s="220"/>
      <c r="K88" s="220"/>
      <c r="L88" s="220"/>
      <c r="M88" s="220"/>
      <c r="N88" s="220"/>
      <c r="O88" s="221"/>
      <c r="P88" s="792"/>
      <c r="Q88" s="792"/>
      <c r="R88" s="792"/>
      <c r="S88" s="792"/>
      <c r="T88" s="792"/>
      <c r="U88" s="792"/>
      <c r="V88" s="792"/>
      <c r="W88" s="792"/>
      <c r="X88" s="793"/>
      <c r="Y88" s="723" t="s">
        <v>53</v>
      </c>
      <c r="Z88" s="724"/>
      <c r="AA88" s="725"/>
      <c r="AB88" s="513"/>
      <c r="AC88" s="513"/>
      <c r="AD88" s="513"/>
      <c r="AE88" s="354"/>
      <c r="AF88" s="355"/>
      <c r="AG88" s="355"/>
      <c r="AH88" s="355"/>
      <c r="AI88" s="354"/>
      <c r="AJ88" s="355"/>
      <c r="AK88" s="355"/>
      <c r="AL88" s="355"/>
      <c r="AM88" s="354"/>
      <c r="AN88" s="355"/>
      <c r="AO88" s="355"/>
      <c r="AP88" s="355"/>
      <c r="AQ88" s="151"/>
      <c r="AR88" s="152"/>
      <c r="AS88" s="152"/>
      <c r="AT88" s="153"/>
      <c r="AU88" s="355"/>
      <c r="AV88" s="355"/>
      <c r="AW88" s="355"/>
      <c r="AX88" s="356"/>
      <c r="AY88">
        <f t="shared" si="10"/>
        <v>0</v>
      </c>
      <c r="AZ88" s="10"/>
      <c r="BA88" s="10"/>
      <c r="BB88" s="10"/>
      <c r="BC88" s="10"/>
    </row>
    <row r="89" spans="1:60" ht="23.25" hidden="1" customHeight="1" x14ac:dyDescent="0.15">
      <c r="A89" s="511"/>
      <c r="B89" s="545"/>
      <c r="C89" s="545"/>
      <c r="D89" s="545"/>
      <c r="E89" s="545"/>
      <c r="F89" s="546"/>
      <c r="G89" s="222"/>
      <c r="H89" s="179"/>
      <c r="I89" s="179"/>
      <c r="J89" s="179"/>
      <c r="K89" s="179"/>
      <c r="L89" s="179"/>
      <c r="M89" s="179"/>
      <c r="N89" s="179"/>
      <c r="O89" s="223"/>
      <c r="P89" s="289"/>
      <c r="Q89" s="289"/>
      <c r="R89" s="289"/>
      <c r="S89" s="289"/>
      <c r="T89" s="289"/>
      <c r="U89" s="289"/>
      <c r="V89" s="289"/>
      <c r="W89" s="289"/>
      <c r="X89" s="794"/>
      <c r="Y89" s="723" t="s">
        <v>13</v>
      </c>
      <c r="Z89" s="724"/>
      <c r="AA89" s="725"/>
      <c r="AB89" s="452" t="s">
        <v>14</v>
      </c>
      <c r="AC89" s="452"/>
      <c r="AD89" s="452"/>
      <c r="AE89" s="362"/>
      <c r="AF89" s="363"/>
      <c r="AG89" s="363"/>
      <c r="AH89" s="363"/>
      <c r="AI89" s="362"/>
      <c r="AJ89" s="363"/>
      <c r="AK89" s="363"/>
      <c r="AL89" s="363"/>
      <c r="AM89" s="362"/>
      <c r="AN89" s="363"/>
      <c r="AO89" s="363"/>
      <c r="AP89" s="363"/>
      <c r="AQ89" s="151"/>
      <c r="AR89" s="152"/>
      <c r="AS89" s="152"/>
      <c r="AT89" s="153"/>
      <c r="AU89" s="355"/>
      <c r="AV89" s="355"/>
      <c r="AW89" s="355"/>
      <c r="AX89" s="356"/>
      <c r="AY89">
        <f t="shared" si="10"/>
        <v>0</v>
      </c>
      <c r="AZ89" s="10"/>
      <c r="BA89" s="10"/>
      <c r="BB89" s="10"/>
      <c r="BC89" s="10"/>
      <c r="BD89" s="10"/>
      <c r="BE89" s="10"/>
      <c r="BF89" s="10"/>
      <c r="BG89" s="10"/>
      <c r="BH89" s="10"/>
    </row>
    <row r="90" spans="1:60" ht="18.75" hidden="1" customHeight="1" x14ac:dyDescent="0.15">
      <c r="A90" s="511"/>
      <c r="B90" s="543" t="s">
        <v>144</v>
      </c>
      <c r="C90" s="543"/>
      <c r="D90" s="543"/>
      <c r="E90" s="543"/>
      <c r="F90" s="544"/>
      <c r="G90" s="785" t="s">
        <v>60</v>
      </c>
      <c r="H90" s="770"/>
      <c r="I90" s="770"/>
      <c r="J90" s="770"/>
      <c r="K90" s="770"/>
      <c r="L90" s="770"/>
      <c r="M90" s="770"/>
      <c r="N90" s="770"/>
      <c r="O90" s="771"/>
      <c r="P90" s="769" t="s">
        <v>62</v>
      </c>
      <c r="Q90" s="770"/>
      <c r="R90" s="770"/>
      <c r="S90" s="770"/>
      <c r="T90" s="770"/>
      <c r="U90" s="770"/>
      <c r="V90" s="770"/>
      <c r="W90" s="770"/>
      <c r="X90" s="771"/>
      <c r="Y90" s="188"/>
      <c r="Z90" s="189"/>
      <c r="AA90" s="190"/>
      <c r="AB90" s="449" t="s">
        <v>11</v>
      </c>
      <c r="AC90" s="450"/>
      <c r="AD90" s="451"/>
      <c r="AE90" s="326" t="s">
        <v>309</v>
      </c>
      <c r="AF90" s="326"/>
      <c r="AG90" s="326"/>
      <c r="AH90" s="326"/>
      <c r="AI90" s="326" t="s">
        <v>331</v>
      </c>
      <c r="AJ90" s="326"/>
      <c r="AK90" s="326"/>
      <c r="AL90" s="326"/>
      <c r="AM90" s="326" t="s">
        <v>428</v>
      </c>
      <c r="AN90" s="326"/>
      <c r="AO90" s="326"/>
      <c r="AP90" s="326"/>
      <c r="AQ90" s="200" t="s">
        <v>184</v>
      </c>
      <c r="AR90" s="184"/>
      <c r="AS90" s="184"/>
      <c r="AT90" s="185"/>
      <c r="AU90" s="360" t="s">
        <v>133</v>
      </c>
      <c r="AV90" s="360"/>
      <c r="AW90" s="360"/>
      <c r="AX90" s="361"/>
      <c r="AY90">
        <f>COUNTA($G$92)</f>
        <v>0</v>
      </c>
    </row>
    <row r="91" spans="1:60" ht="18.75" hidden="1" customHeight="1" x14ac:dyDescent="0.15">
      <c r="A91" s="511"/>
      <c r="B91" s="543"/>
      <c r="C91" s="543"/>
      <c r="D91" s="543"/>
      <c r="E91" s="543"/>
      <c r="F91" s="544"/>
      <c r="G91" s="558"/>
      <c r="H91" s="366"/>
      <c r="I91" s="366"/>
      <c r="J91" s="366"/>
      <c r="K91" s="366"/>
      <c r="L91" s="366"/>
      <c r="M91" s="366"/>
      <c r="N91" s="366"/>
      <c r="O91" s="559"/>
      <c r="P91" s="571"/>
      <c r="Q91" s="366"/>
      <c r="R91" s="366"/>
      <c r="S91" s="366"/>
      <c r="T91" s="366"/>
      <c r="U91" s="366"/>
      <c r="V91" s="366"/>
      <c r="W91" s="366"/>
      <c r="X91" s="559"/>
      <c r="Y91" s="188"/>
      <c r="Z91" s="189"/>
      <c r="AA91" s="190"/>
      <c r="AB91" s="323"/>
      <c r="AC91" s="324"/>
      <c r="AD91" s="325"/>
      <c r="AE91" s="326"/>
      <c r="AF91" s="326"/>
      <c r="AG91" s="326"/>
      <c r="AH91" s="326"/>
      <c r="AI91" s="326"/>
      <c r="AJ91" s="326"/>
      <c r="AK91" s="326"/>
      <c r="AL91" s="326"/>
      <c r="AM91" s="326"/>
      <c r="AN91" s="326"/>
      <c r="AO91" s="326"/>
      <c r="AP91" s="326"/>
      <c r="AQ91" s="255"/>
      <c r="AR91" s="256"/>
      <c r="AS91" s="164" t="s">
        <v>185</v>
      </c>
      <c r="AT91" s="187"/>
      <c r="AU91" s="256"/>
      <c r="AV91" s="256"/>
      <c r="AW91" s="366" t="s">
        <v>175</v>
      </c>
      <c r="AX91" s="367"/>
      <c r="AY91">
        <f>$AY$90</f>
        <v>0</v>
      </c>
      <c r="AZ91" s="10"/>
      <c r="BA91" s="10"/>
      <c r="BB91" s="10"/>
      <c r="BC91" s="10"/>
    </row>
    <row r="92" spans="1:60" ht="23.25" hidden="1" customHeight="1" x14ac:dyDescent="0.15">
      <c r="A92" s="511"/>
      <c r="B92" s="543"/>
      <c r="C92" s="543"/>
      <c r="D92" s="543"/>
      <c r="E92" s="543"/>
      <c r="F92" s="544"/>
      <c r="G92" s="217"/>
      <c r="H92" s="176"/>
      <c r="I92" s="176"/>
      <c r="J92" s="176"/>
      <c r="K92" s="176"/>
      <c r="L92" s="176"/>
      <c r="M92" s="176"/>
      <c r="N92" s="176"/>
      <c r="O92" s="218"/>
      <c r="P92" s="176"/>
      <c r="Q92" s="790"/>
      <c r="R92" s="790"/>
      <c r="S92" s="790"/>
      <c r="T92" s="790"/>
      <c r="U92" s="790"/>
      <c r="V92" s="790"/>
      <c r="W92" s="790"/>
      <c r="X92" s="791"/>
      <c r="Y92" s="746" t="s">
        <v>61</v>
      </c>
      <c r="Z92" s="747"/>
      <c r="AA92" s="748"/>
      <c r="AB92" s="542"/>
      <c r="AC92" s="542"/>
      <c r="AD92" s="542"/>
      <c r="AE92" s="354"/>
      <c r="AF92" s="355"/>
      <c r="AG92" s="355"/>
      <c r="AH92" s="355"/>
      <c r="AI92" s="354"/>
      <c r="AJ92" s="355"/>
      <c r="AK92" s="355"/>
      <c r="AL92" s="355"/>
      <c r="AM92" s="354"/>
      <c r="AN92" s="355"/>
      <c r="AO92" s="355"/>
      <c r="AP92" s="355"/>
      <c r="AQ92" s="151"/>
      <c r="AR92" s="152"/>
      <c r="AS92" s="152"/>
      <c r="AT92" s="153"/>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11"/>
      <c r="B93" s="543"/>
      <c r="C93" s="543"/>
      <c r="D93" s="543"/>
      <c r="E93" s="543"/>
      <c r="F93" s="544"/>
      <c r="G93" s="219"/>
      <c r="H93" s="220"/>
      <c r="I93" s="220"/>
      <c r="J93" s="220"/>
      <c r="K93" s="220"/>
      <c r="L93" s="220"/>
      <c r="M93" s="220"/>
      <c r="N93" s="220"/>
      <c r="O93" s="221"/>
      <c r="P93" s="792"/>
      <c r="Q93" s="792"/>
      <c r="R93" s="792"/>
      <c r="S93" s="792"/>
      <c r="T93" s="792"/>
      <c r="U93" s="792"/>
      <c r="V93" s="792"/>
      <c r="W93" s="792"/>
      <c r="X93" s="793"/>
      <c r="Y93" s="723" t="s">
        <v>53</v>
      </c>
      <c r="Z93" s="724"/>
      <c r="AA93" s="725"/>
      <c r="AB93" s="513"/>
      <c r="AC93" s="513"/>
      <c r="AD93" s="513"/>
      <c r="AE93" s="354"/>
      <c r="AF93" s="355"/>
      <c r="AG93" s="355"/>
      <c r="AH93" s="355"/>
      <c r="AI93" s="354"/>
      <c r="AJ93" s="355"/>
      <c r="AK93" s="355"/>
      <c r="AL93" s="355"/>
      <c r="AM93" s="354"/>
      <c r="AN93" s="355"/>
      <c r="AO93" s="355"/>
      <c r="AP93" s="355"/>
      <c r="AQ93" s="151"/>
      <c r="AR93" s="152"/>
      <c r="AS93" s="152"/>
      <c r="AT93" s="153"/>
      <c r="AU93" s="355"/>
      <c r="AV93" s="355"/>
      <c r="AW93" s="355"/>
      <c r="AX93" s="356"/>
      <c r="AY93">
        <f t="shared" si="11"/>
        <v>0</v>
      </c>
    </row>
    <row r="94" spans="1:60" ht="23.25" hidden="1" customHeight="1" x14ac:dyDescent="0.15">
      <c r="A94" s="511"/>
      <c r="B94" s="545"/>
      <c r="C94" s="545"/>
      <c r="D94" s="545"/>
      <c r="E94" s="545"/>
      <c r="F94" s="546"/>
      <c r="G94" s="222"/>
      <c r="H94" s="179"/>
      <c r="I94" s="179"/>
      <c r="J94" s="179"/>
      <c r="K94" s="179"/>
      <c r="L94" s="179"/>
      <c r="M94" s="179"/>
      <c r="N94" s="179"/>
      <c r="O94" s="223"/>
      <c r="P94" s="289"/>
      <c r="Q94" s="289"/>
      <c r="R94" s="289"/>
      <c r="S94" s="289"/>
      <c r="T94" s="289"/>
      <c r="U94" s="289"/>
      <c r="V94" s="289"/>
      <c r="W94" s="289"/>
      <c r="X94" s="794"/>
      <c r="Y94" s="723" t="s">
        <v>13</v>
      </c>
      <c r="Z94" s="724"/>
      <c r="AA94" s="725"/>
      <c r="AB94" s="452" t="s">
        <v>14</v>
      </c>
      <c r="AC94" s="452"/>
      <c r="AD94" s="452"/>
      <c r="AE94" s="362"/>
      <c r="AF94" s="363"/>
      <c r="AG94" s="363"/>
      <c r="AH94" s="363"/>
      <c r="AI94" s="362"/>
      <c r="AJ94" s="363"/>
      <c r="AK94" s="363"/>
      <c r="AL94" s="363"/>
      <c r="AM94" s="362"/>
      <c r="AN94" s="363"/>
      <c r="AO94" s="363"/>
      <c r="AP94" s="363"/>
      <c r="AQ94" s="151"/>
      <c r="AR94" s="152"/>
      <c r="AS94" s="152"/>
      <c r="AT94" s="153"/>
      <c r="AU94" s="355"/>
      <c r="AV94" s="355"/>
      <c r="AW94" s="355"/>
      <c r="AX94" s="356"/>
      <c r="AY94">
        <f t="shared" si="11"/>
        <v>0</v>
      </c>
      <c r="AZ94" s="10"/>
      <c r="BA94" s="10"/>
      <c r="BB94" s="10"/>
      <c r="BC94" s="10"/>
    </row>
    <row r="95" spans="1:60" ht="18.75" hidden="1" customHeight="1" x14ac:dyDescent="0.15">
      <c r="A95" s="511"/>
      <c r="B95" s="543" t="s">
        <v>144</v>
      </c>
      <c r="C95" s="543"/>
      <c r="D95" s="543"/>
      <c r="E95" s="543"/>
      <c r="F95" s="544"/>
      <c r="G95" s="785" t="s">
        <v>60</v>
      </c>
      <c r="H95" s="770"/>
      <c r="I95" s="770"/>
      <c r="J95" s="770"/>
      <c r="K95" s="770"/>
      <c r="L95" s="770"/>
      <c r="M95" s="770"/>
      <c r="N95" s="770"/>
      <c r="O95" s="771"/>
      <c r="P95" s="769" t="s">
        <v>62</v>
      </c>
      <c r="Q95" s="770"/>
      <c r="R95" s="770"/>
      <c r="S95" s="770"/>
      <c r="T95" s="770"/>
      <c r="U95" s="770"/>
      <c r="V95" s="770"/>
      <c r="W95" s="770"/>
      <c r="X95" s="771"/>
      <c r="Y95" s="188"/>
      <c r="Z95" s="189"/>
      <c r="AA95" s="190"/>
      <c r="AB95" s="449" t="s">
        <v>11</v>
      </c>
      <c r="AC95" s="450"/>
      <c r="AD95" s="451"/>
      <c r="AE95" s="326" t="s">
        <v>309</v>
      </c>
      <c r="AF95" s="326"/>
      <c r="AG95" s="326"/>
      <c r="AH95" s="326"/>
      <c r="AI95" s="326" t="s">
        <v>331</v>
      </c>
      <c r="AJ95" s="326"/>
      <c r="AK95" s="326"/>
      <c r="AL95" s="326"/>
      <c r="AM95" s="326" t="s">
        <v>428</v>
      </c>
      <c r="AN95" s="326"/>
      <c r="AO95" s="326"/>
      <c r="AP95" s="326"/>
      <c r="AQ95" s="200" t="s">
        <v>184</v>
      </c>
      <c r="AR95" s="184"/>
      <c r="AS95" s="184"/>
      <c r="AT95" s="185"/>
      <c r="AU95" s="360" t="s">
        <v>133</v>
      </c>
      <c r="AV95" s="360"/>
      <c r="AW95" s="360"/>
      <c r="AX95" s="361"/>
      <c r="AY95">
        <f>COUNTA($G$97)</f>
        <v>0</v>
      </c>
      <c r="AZ95" s="10"/>
      <c r="BA95" s="10"/>
      <c r="BB95" s="10"/>
      <c r="BC95" s="10"/>
      <c r="BD95" s="10"/>
      <c r="BE95" s="10"/>
      <c r="BF95" s="10"/>
      <c r="BG95" s="10"/>
      <c r="BH95" s="10"/>
    </row>
    <row r="96" spans="1:60" ht="18.75" hidden="1" customHeight="1" x14ac:dyDescent="0.15">
      <c r="A96" s="511"/>
      <c r="B96" s="543"/>
      <c r="C96" s="543"/>
      <c r="D96" s="543"/>
      <c r="E96" s="543"/>
      <c r="F96" s="544"/>
      <c r="G96" s="558"/>
      <c r="H96" s="366"/>
      <c r="I96" s="366"/>
      <c r="J96" s="366"/>
      <c r="K96" s="366"/>
      <c r="L96" s="366"/>
      <c r="M96" s="366"/>
      <c r="N96" s="366"/>
      <c r="O96" s="559"/>
      <c r="P96" s="571"/>
      <c r="Q96" s="366"/>
      <c r="R96" s="366"/>
      <c r="S96" s="366"/>
      <c r="T96" s="366"/>
      <c r="U96" s="366"/>
      <c r="V96" s="366"/>
      <c r="W96" s="366"/>
      <c r="X96" s="559"/>
      <c r="Y96" s="188"/>
      <c r="Z96" s="189"/>
      <c r="AA96" s="190"/>
      <c r="AB96" s="323"/>
      <c r="AC96" s="324"/>
      <c r="AD96" s="325"/>
      <c r="AE96" s="326"/>
      <c r="AF96" s="326"/>
      <c r="AG96" s="326"/>
      <c r="AH96" s="326"/>
      <c r="AI96" s="326"/>
      <c r="AJ96" s="326"/>
      <c r="AK96" s="326"/>
      <c r="AL96" s="326"/>
      <c r="AM96" s="326"/>
      <c r="AN96" s="326"/>
      <c r="AO96" s="326"/>
      <c r="AP96" s="326"/>
      <c r="AQ96" s="255"/>
      <c r="AR96" s="256"/>
      <c r="AS96" s="164" t="s">
        <v>185</v>
      </c>
      <c r="AT96" s="187"/>
      <c r="AU96" s="256"/>
      <c r="AV96" s="256"/>
      <c r="AW96" s="366" t="s">
        <v>175</v>
      </c>
      <c r="AX96" s="367"/>
      <c r="AY96">
        <f>$AY$95</f>
        <v>0</v>
      </c>
    </row>
    <row r="97" spans="1:60" ht="23.25" hidden="1" customHeight="1" x14ac:dyDescent="0.15">
      <c r="A97" s="511"/>
      <c r="B97" s="543"/>
      <c r="C97" s="543"/>
      <c r="D97" s="543"/>
      <c r="E97" s="543"/>
      <c r="F97" s="544"/>
      <c r="G97" s="217"/>
      <c r="H97" s="176"/>
      <c r="I97" s="176"/>
      <c r="J97" s="176"/>
      <c r="K97" s="176"/>
      <c r="L97" s="176"/>
      <c r="M97" s="176"/>
      <c r="N97" s="176"/>
      <c r="O97" s="218"/>
      <c r="P97" s="176"/>
      <c r="Q97" s="790"/>
      <c r="R97" s="790"/>
      <c r="S97" s="790"/>
      <c r="T97" s="790"/>
      <c r="U97" s="790"/>
      <c r="V97" s="790"/>
      <c r="W97" s="790"/>
      <c r="X97" s="791"/>
      <c r="Y97" s="746" t="s">
        <v>61</v>
      </c>
      <c r="Z97" s="747"/>
      <c r="AA97" s="748"/>
      <c r="AB97" s="394"/>
      <c r="AC97" s="395"/>
      <c r="AD97" s="396"/>
      <c r="AE97" s="354"/>
      <c r="AF97" s="355"/>
      <c r="AG97" s="355"/>
      <c r="AH97" s="805"/>
      <c r="AI97" s="354"/>
      <c r="AJ97" s="355"/>
      <c r="AK97" s="355"/>
      <c r="AL97" s="805"/>
      <c r="AM97" s="354"/>
      <c r="AN97" s="355"/>
      <c r="AO97" s="355"/>
      <c r="AP97" s="355"/>
      <c r="AQ97" s="151"/>
      <c r="AR97" s="152"/>
      <c r="AS97" s="152"/>
      <c r="AT97" s="153"/>
      <c r="AU97" s="355"/>
      <c r="AV97" s="355"/>
      <c r="AW97" s="355"/>
      <c r="AX97" s="356"/>
      <c r="AY97">
        <f t="shared" ref="AY97:AY99" si="12">$AY$95</f>
        <v>0</v>
      </c>
      <c r="AZ97" s="10"/>
      <c r="BA97" s="10"/>
      <c r="BB97" s="10"/>
      <c r="BC97" s="10"/>
    </row>
    <row r="98" spans="1:60" ht="23.25" hidden="1" customHeight="1" x14ac:dyDescent="0.15">
      <c r="A98" s="511"/>
      <c r="B98" s="543"/>
      <c r="C98" s="543"/>
      <c r="D98" s="543"/>
      <c r="E98" s="543"/>
      <c r="F98" s="544"/>
      <c r="G98" s="219"/>
      <c r="H98" s="220"/>
      <c r="I98" s="220"/>
      <c r="J98" s="220"/>
      <c r="K98" s="220"/>
      <c r="L98" s="220"/>
      <c r="M98" s="220"/>
      <c r="N98" s="220"/>
      <c r="O98" s="221"/>
      <c r="P98" s="792"/>
      <c r="Q98" s="792"/>
      <c r="R98" s="792"/>
      <c r="S98" s="792"/>
      <c r="T98" s="792"/>
      <c r="U98" s="792"/>
      <c r="V98" s="792"/>
      <c r="W98" s="792"/>
      <c r="X98" s="793"/>
      <c r="Y98" s="723" t="s">
        <v>53</v>
      </c>
      <c r="Z98" s="724"/>
      <c r="AA98" s="725"/>
      <c r="AB98" s="285"/>
      <c r="AC98" s="286"/>
      <c r="AD98" s="287"/>
      <c r="AE98" s="354"/>
      <c r="AF98" s="355"/>
      <c r="AG98" s="355"/>
      <c r="AH98" s="805"/>
      <c r="AI98" s="354"/>
      <c r="AJ98" s="355"/>
      <c r="AK98" s="355"/>
      <c r="AL98" s="805"/>
      <c r="AM98" s="354"/>
      <c r="AN98" s="355"/>
      <c r="AO98" s="355"/>
      <c r="AP98" s="355"/>
      <c r="AQ98" s="151"/>
      <c r="AR98" s="152"/>
      <c r="AS98" s="152"/>
      <c r="AT98" s="153"/>
      <c r="AU98" s="355"/>
      <c r="AV98" s="355"/>
      <c r="AW98" s="355"/>
      <c r="AX98" s="356"/>
      <c r="AY98">
        <f t="shared" si="12"/>
        <v>0</v>
      </c>
      <c r="AZ98" s="10"/>
      <c r="BA98" s="10"/>
      <c r="BB98" s="10"/>
      <c r="BC98" s="10"/>
      <c r="BD98" s="10"/>
      <c r="BE98" s="10"/>
      <c r="BF98" s="10"/>
      <c r="BG98" s="10"/>
      <c r="BH98" s="10"/>
    </row>
    <row r="99" spans="1:60" ht="23.25" hidden="1" customHeight="1" thickBot="1" x14ac:dyDescent="0.2">
      <c r="A99" s="512"/>
      <c r="B99" s="869"/>
      <c r="C99" s="869"/>
      <c r="D99" s="869"/>
      <c r="E99" s="869"/>
      <c r="F99" s="870"/>
      <c r="G99" s="795"/>
      <c r="H99" s="233"/>
      <c r="I99" s="233"/>
      <c r="J99" s="233"/>
      <c r="K99" s="233"/>
      <c r="L99" s="233"/>
      <c r="M99" s="233"/>
      <c r="N99" s="233"/>
      <c r="O99" s="796"/>
      <c r="P99" s="832"/>
      <c r="Q99" s="832"/>
      <c r="R99" s="832"/>
      <c r="S99" s="832"/>
      <c r="T99" s="832"/>
      <c r="U99" s="832"/>
      <c r="V99" s="832"/>
      <c r="W99" s="832"/>
      <c r="X99" s="833"/>
      <c r="Y99" s="471" t="s">
        <v>13</v>
      </c>
      <c r="Z99" s="472"/>
      <c r="AA99" s="473"/>
      <c r="AB99" s="453" t="s">
        <v>14</v>
      </c>
      <c r="AC99" s="454"/>
      <c r="AD99" s="455"/>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272</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6"/>
      <c r="Z100" s="457"/>
      <c r="AA100" s="458"/>
      <c r="AB100" s="846" t="s">
        <v>11</v>
      </c>
      <c r="AC100" s="846"/>
      <c r="AD100" s="846"/>
      <c r="AE100" s="812" t="s">
        <v>309</v>
      </c>
      <c r="AF100" s="813"/>
      <c r="AG100" s="813"/>
      <c r="AH100" s="814"/>
      <c r="AI100" s="812" t="s">
        <v>331</v>
      </c>
      <c r="AJ100" s="813"/>
      <c r="AK100" s="813"/>
      <c r="AL100" s="814"/>
      <c r="AM100" s="812" t="s">
        <v>428</v>
      </c>
      <c r="AN100" s="813"/>
      <c r="AO100" s="813"/>
      <c r="AP100" s="814"/>
      <c r="AQ100" s="915" t="s">
        <v>336</v>
      </c>
      <c r="AR100" s="916"/>
      <c r="AS100" s="916"/>
      <c r="AT100" s="917"/>
      <c r="AU100" s="915" t="s">
        <v>462</v>
      </c>
      <c r="AV100" s="916"/>
      <c r="AW100" s="916"/>
      <c r="AX100" s="918"/>
    </row>
    <row r="101" spans="1:60" ht="23.25" customHeight="1" x14ac:dyDescent="0.15">
      <c r="A101" s="482"/>
      <c r="B101" s="483"/>
      <c r="C101" s="483"/>
      <c r="D101" s="483"/>
      <c r="E101" s="483"/>
      <c r="F101" s="484"/>
      <c r="G101" s="176" t="s">
        <v>727</v>
      </c>
      <c r="H101" s="176"/>
      <c r="I101" s="176"/>
      <c r="J101" s="176"/>
      <c r="K101" s="176"/>
      <c r="L101" s="176"/>
      <c r="M101" s="176"/>
      <c r="N101" s="176"/>
      <c r="O101" s="176"/>
      <c r="P101" s="176"/>
      <c r="Q101" s="176"/>
      <c r="R101" s="176"/>
      <c r="S101" s="176"/>
      <c r="T101" s="176"/>
      <c r="U101" s="176"/>
      <c r="V101" s="176"/>
      <c r="W101" s="176"/>
      <c r="X101" s="218"/>
      <c r="Y101" s="804" t="s">
        <v>54</v>
      </c>
      <c r="Z101" s="709"/>
      <c r="AA101" s="710"/>
      <c r="AB101" s="542" t="s">
        <v>659</v>
      </c>
      <c r="AC101" s="542"/>
      <c r="AD101" s="542"/>
      <c r="AE101" s="349">
        <v>13242</v>
      </c>
      <c r="AF101" s="349"/>
      <c r="AG101" s="349"/>
      <c r="AH101" s="349"/>
      <c r="AI101" s="349">
        <v>20613</v>
      </c>
      <c r="AJ101" s="349"/>
      <c r="AK101" s="349"/>
      <c r="AL101" s="349"/>
      <c r="AM101" s="349">
        <v>21032</v>
      </c>
      <c r="AN101" s="349"/>
      <c r="AO101" s="349"/>
      <c r="AP101" s="349"/>
      <c r="AQ101" s="349" t="s">
        <v>661</v>
      </c>
      <c r="AR101" s="349"/>
      <c r="AS101" s="349"/>
      <c r="AT101" s="349"/>
      <c r="AU101" s="354" t="s">
        <v>661</v>
      </c>
      <c r="AV101" s="355"/>
      <c r="AW101" s="355"/>
      <c r="AX101" s="356"/>
    </row>
    <row r="102" spans="1:60" ht="23.25" customHeight="1" x14ac:dyDescent="0.15">
      <c r="A102" s="485"/>
      <c r="B102" s="486"/>
      <c r="C102" s="486"/>
      <c r="D102" s="486"/>
      <c r="E102" s="486"/>
      <c r="F102" s="487"/>
      <c r="G102" s="179"/>
      <c r="H102" s="179"/>
      <c r="I102" s="179"/>
      <c r="J102" s="179"/>
      <c r="K102" s="179"/>
      <c r="L102" s="179"/>
      <c r="M102" s="179"/>
      <c r="N102" s="179"/>
      <c r="O102" s="179"/>
      <c r="P102" s="179"/>
      <c r="Q102" s="179"/>
      <c r="R102" s="179"/>
      <c r="S102" s="179"/>
      <c r="T102" s="179"/>
      <c r="U102" s="179"/>
      <c r="V102" s="179"/>
      <c r="W102" s="179"/>
      <c r="X102" s="223"/>
      <c r="Y102" s="465" t="s">
        <v>55</v>
      </c>
      <c r="Z102" s="331"/>
      <c r="AA102" s="332"/>
      <c r="AB102" s="542" t="s">
        <v>659</v>
      </c>
      <c r="AC102" s="542"/>
      <c r="AD102" s="542"/>
      <c r="AE102" s="349">
        <v>12887</v>
      </c>
      <c r="AF102" s="349"/>
      <c r="AG102" s="349"/>
      <c r="AH102" s="349"/>
      <c r="AI102" s="349">
        <v>17296</v>
      </c>
      <c r="AJ102" s="349"/>
      <c r="AK102" s="349"/>
      <c r="AL102" s="349"/>
      <c r="AM102" s="349">
        <v>20449</v>
      </c>
      <c r="AN102" s="349"/>
      <c r="AO102" s="349"/>
      <c r="AP102" s="349"/>
      <c r="AQ102" s="349"/>
      <c r="AR102" s="349"/>
      <c r="AS102" s="349"/>
      <c r="AT102" s="349"/>
      <c r="AU102" s="362" t="s">
        <v>661</v>
      </c>
      <c r="AV102" s="363"/>
      <c r="AW102" s="363"/>
      <c r="AX102" s="919"/>
    </row>
    <row r="103" spans="1:60" ht="31.5" customHeight="1" x14ac:dyDescent="0.15">
      <c r="A103" s="479" t="s">
        <v>272</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9"/>
      <c r="Z103" s="460"/>
      <c r="AA103" s="461"/>
      <c r="AB103" s="288" t="s">
        <v>11</v>
      </c>
      <c r="AC103" s="283"/>
      <c r="AD103" s="284"/>
      <c r="AE103" s="326" t="s">
        <v>309</v>
      </c>
      <c r="AF103" s="326"/>
      <c r="AG103" s="326"/>
      <c r="AH103" s="326"/>
      <c r="AI103" s="326" t="s">
        <v>331</v>
      </c>
      <c r="AJ103" s="326"/>
      <c r="AK103" s="326"/>
      <c r="AL103" s="326"/>
      <c r="AM103" s="326" t="s">
        <v>428</v>
      </c>
      <c r="AN103" s="326"/>
      <c r="AO103" s="326"/>
      <c r="AP103" s="326"/>
      <c r="AQ103" s="351" t="s">
        <v>336</v>
      </c>
      <c r="AR103" s="352"/>
      <c r="AS103" s="352"/>
      <c r="AT103" s="352"/>
      <c r="AU103" s="351" t="s">
        <v>462</v>
      </c>
      <c r="AV103" s="352"/>
      <c r="AW103" s="352"/>
      <c r="AX103" s="353"/>
      <c r="AY103">
        <f>COUNTA($G$104)</f>
        <v>1</v>
      </c>
    </row>
    <row r="104" spans="1:60" ht="23.25" customHeight="1" x14ac:dyDescent="0.15">
      <c r="A104" s="482"/>
      <c r="B104" s="483"/>
      <c r="C104" s="483"/>
      <c r="D104" s="483"/>
      <c r="E104" s="483"/>
      <c r="F104" s="484"/>
      <c r="G104" s="217" t="s">
        <v>654</v>
      </c>
      <c r="H104" s="176"/>
      <c r="I104" s="176"/>
      <c r="J104" s="176"/>
      <c r="K104" s="176"/>
      <c r="L104" s="176"/>
      <c r="M104" s="176"/>
      <c r="N104" s="176"/>
      <c r="O104" s="176"/>
      <c r="P104" s="176"/>
      <c r="Q104" s="176"/>
      <c r="R104" s="176"/>
      <c r="S104" s="176"/>
      <c r="T104" s="176"/>
      <c r="U104" s="176"/>
      <c r="V104" s="176"/>
      <c r="W104" s="176"/>
      <c r="X104" s="218"/>
      <c r="Y104" s="468" t="s">
        <v>54</v>
      </c>
      <c r="Z104" s="469"/>
      <c r="AA104" s="470"/>
      <c r="AB104" s="462" t="s">
        <v>660</v>
      </c>
      <c r="AC104" s="463"/>
      <c r="AD104" s="464"/>
      <c r="AE104" s="349" t="s">
        <v>661</v>
      </c>
      <c r="AF104" s="349"/>
      <c r="AG104" s="349"/>
      <c r="AH104" s="349"/>
      <c r="AI104" s="349">
        <v>62</v>
      </c>
      <c r="AJ104" s="349"/>
      <c r="AK104" s="349"/>
      <c r="AL104" s="349"/>
      <c r="AM104" s="349">
        <v>76</v>
      </c>
      <c r="AN104" s="349"/>
      <c r="AO104" s="349"/>
      <c r="AP104" s="349"/>
      <c r="AQ104" s="349" t="s">
        <v>661</v>
      </c>
      <c r="AR104" s="349"/>
      <c r="AS104" s="349"/>
      <c r="AT104" s="349"/>
      <c r="AU104" s="349" t="s">
        <v>661</v>
      </c>
      <c r="AV104" s="349"/>
      <c r="AW104" s="349"/>
      <c r="AX104" s="350"/>
      <c r="AY104">
        <f>$AY$103</f>
        <v>1</v>
      </c>
    </row>
    <row r="105" spans="1:60" ht="23.25" customHeight="1" x14ac:dyDescent="0.15">
      <c r="A105" s="485"/>
      <c r="B105" s="486"/>
      <c r="C105" s="486"/>
      <c r="D105" s="486"/>
      <c r="E105" s="486"/>
      <c r="F105" s="487"/>
      <c r="G105" s="222"/>
      <c r="H105" s="179"/>
      <c r="I105" s="179"/>
      <c r="J105" s="179"/>
      <c r="K105" s="179"/>
      <c r="L105" s="179"/>
      <c r="M105" s="179"/>
      <c r="N105" s="179"/>
      <c r="O105" s="179"/>
      <c r="P105" s="179"/>
      <c r="Q105" s="179"/>
      <c r="R105" s="179"/>
      <c r="S105" s="179"/>
      <c r="T105" s="179"/>
      <c r="U105" s="179"/>
      <c r="V105" s="179"/>
      <c r="W105" s="179"/>
      <c r="X105" s="223"/>
      <c r="Y105" s="465" t="s">
        <v>55</v>
      </c>
      <c r="Z105" s="466"/>
      <c r="AA105" s="467"/>
      <c r="AB105" s="394" t="s">
        <v>660</v>
      </c>
      <c r="AC105" s="395"/>
      <c r="AD105" s="396"/>
      <c r="AE105" s="349" t="s">
        <v>661</v>
      </c>
      <c r="AF105" s="349"/>
      <c r="AG105" s="349"/>
      <c r="AH105" s="349"/>
      <c r="AI105" s="349">
        <v>74</v>
      </c>
      <c r="AJ105" s="349"/>
      <c r="AK105" s="349"/>
      <c r="AL105" s="349"/>
      <c r="AM105" s="349">
        <v>100</v>
      </c>
      <c r="AN105" s="349"/>
      <c r="AO105" s="349"/>
      <c r="AP105" s="349"/>
      <c r="AQ105" s="349">
        <v>80</v>
      </c>
      <c r="AR105" s="349"/>
      <c r="AS105" s="349"/>
      <c r="AT105" s="349"/>
      <c r="AU105" s="349"/>
      <c r="AV105" s="349"/>
      <c r="AW105" s="349"/>
      <c r="AX105" s="350"/>
      <c r="AY105">
        <f>$AY$103</f>
        <v>1</v>
      </c>
    </row>
    <row r="106" spans="1:60" ht="31.5" hidden="1" customHeight="1" x14ac:dyDescent="0.15">
      <c r="A106" s="479" t="s">
        <v>272</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9"/>
      <c r="Z106" s="460"/>
      <c r="AA106" s="461"/>
      <c r="AB106" s="288" t="s">
        <v>11</v>
      </c>
      <c r="AC106" s="283"/>
      <c r="AD106" s="284"/>
      <c r="AE106" s="326" t="s">
        <v>309</v>
      </c>
      <c r="AF106" s="326"/>
      <c r="AG106" s="326"/>
      <c r="AH106" s="326"/>
      <c r="AI106" s="326" t="s">
        <v>331</v>
      </c>
      <c r="AJ106" s="326"/>
      <c r="AK106" s="326"/>
      <c r="AL106" s="326"/>
      <c r="AM106" s="326" t="s">
        <v>428</v>
      </c>
      <c r="AN106" s="326"/>
      <c r="AO106" s="326"/>
      <c r="AP106" s="326"/>
      <c r="AQ106" s="351" t="s">
        <v>336</v>
      </c>
      <c r="AR106" s="352"/>
      <c r="AS106" s="352"/>
      <c r="AT106" s="352"/>
      <c r="AU106" s="351" t="s">
        <v>462</v>
      </c>
      <c r="AV106" s="352"/>
      <c r="AW106" s="352"/>
      <c r="AX106" s="353"/>
      <c r="AY106">
        <f>COUNTA($G$107)</f>
        <v>0</v>
      </c>
    </row>
    <row r="107" spans="1:60" ht="23.25" hidden="1" customHeight="1" x14ac:dyDescent="0.15">
      <c r="A107" s="482"/>
      <c r="B107" s="483"/>
      <c r="C107" s="483"/>
      <c r="D107" s="483"/>
      <c r="E107" s="483"/>
      <c r="F107" s="484"/>
      <c r="G107" s="176"/>
      <c r="H107" s="176"/>
      <c r="I107" s="176"/>
      <c r="J107" s="176"/>
      <c r="K107" s="176"/>
      <c r="L107" s="176"/>
      <c r="M107" s="176"/>
      <c r="N107" s="176"/>
      <c r="O107" s="176"/>
      <c r="P107" s="176"/>
      <c r="Q107" s="176"/>
      <c r="R107" s="176"/>
      <c r="S107" s="176"/>
      <c r="T107" s="176"/>
      <c r="U107" s="176"/>
      <c r="V107" s="176"/>
      <c r="W107" s="176"/>
      <c r="X107" s="218"/>
      <c r="Y107" s="468" t="s">
        <v>54</v>
      </c>
      <c r="Z107" s="469"/>
      <c r="AA107" s="470"/>
      <c r="AB107" s="462"/>
      <c r="AC107" s="463"/>
      <c r="AD107" s="464"/>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485"/>
      <c r="B108" s="486"/>
      <c r="C108" s="486"/>
      <c r="D108" s="486"/>
      <c r="E108" s="486"/>
      <c r="F108" s="487"/>
      <c r="G108" s="179"/>
      <c r="H108" s="179"/>
      <c r="I108" s="179"/>
      <c r="J108" s="179"/>
      <c r="K108" s="179"/>
      <c r="L108" s="179"/>
      <c r="M108" s="179"/>
      <c r="N108" s="179"/>
      <c r="O108" s="179"/>
      <c r="P108" s="179"/>
      <c r="Q108" s="179"/>
      <c r="R108" s="179"/>
      <c r="S108" s="179"/>
      <c r="T108" s="179"/>
      <c r="U108" s="179"/>
      <c r="V108" s="179"/>
      <c r="W108" s="179"/>
      <c r="X108" s="223"/>
      <c r="Y108" s="465" t="s">
        <v>55</v>
      </c>
      <c r="Z108" s="466"/>
      <c r="AA108" s="467"/>
      <c r="AB108" s="394"/>
      <c r="AC108" s="395"/>
      <c r="AD108" s="396"/>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479" t="s">
        <v>272</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9"/>
      <c r="Z109" s="460"/>
      <c r="AA109" s="461"/>
      <c r="AB109" s="288" t="s">
        <v>11</v>
      </c>
      <c r="AC109" s="283"/>
      <c r="AD109" s="284"/>
      <c r="AE109" s="326" t="s">
        <v>309</v>
      </c>
      <c r="AF109" s="326"/>
      <c r="AG109" s="326"/>
      <c r="AH109" s="326"/>
      <c r="AI109" s="326" t="s">
        <v>331</v>
      </c>
      <c r="AJ109" s="326"/>
      <c r="AK109" s="326"/>
      <c r="AL109" s="326"/>
      <c r="AM109" s="326" t="s">
        <v>428</v>
      </c>
      <c r="AN109" s="326"/>
      <c r="AO109" s="326"/>
      <c r="AP109" s="326"/>
      <c r="AQ109" s="351" t="s">
        <v>336</v>
      </c>
      <c r="AR109" s="352"/>
      <c r="AS109" s="352"/>
      <c r="AT109" s="352"/>
      <c r="AU109" s="351" t="s">
        <v>462</v>
      </c>
      <c r="AV109" s="352"/>
      <c r="AW109" s="352"/>
      <c r="AX109" s="353"/>
      <c r="AY109">
        <f>COUNTA($G$110)</f>
        <v>0</v>
      </c>
    </row>
    <row r="110" spans="1:60" ht="23.25" hidden="1" customHeight="1" x14ac:dyDescent="0.15">
      <c r="A110" s="482"/>
      <c r="B110" s="483"/>
      <c r="C110" s="483"/>
      <c r="D110" s="483"/>
      <c r="E110" s="483"/>
      <c r="F110" s="484"/>
      <c r="G110" s="176"/>
      <c r="H110" s="176"/>
      <c r="I110" s="176"/>
      <c r="J110" s="176"/>
      <c r="K110" s="176"/>
      <c r="L110" s="176"/>
      <c r="M110" s="176"/>
      <c r="N110" s="176"/>
      <c r="O110" s="176"/>
      <c r="P110" s="176"/>
      <c r="Q110" s="176"/>
      <c r="R110" s="176"/>
      <c r="S110" s="176"/>
      <c r="T110" s="176"/>
      <c r="U110" s="176"/>
      <c r="V110" s="176"/>
      <c r="W110" s="176"/>
      <c r="X110" s="218"/>
      <c r="Y110" s="468" t="s">
        <v>54</v>
      </c>
      <c r="Z110" s="469"/>
      <c r="AA110" s="470"/>
      <c r="AB110" s="462"/>
      <c r="AC110" s="463"/>
      <c r="AD110" s="464"/>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485"/>
      <c r="B111" s="486"/>
      <c r="C111" s="486"/>
      <c r="D111" s="486"/>
      <c r="E111" s="486"/>
      <c r="F111" s="487"/>
      <c r="G111" s="179"/>
      <c r="H111" s="179"/>
      <c r="I111" s="179"/>
      <c r="J111" s="179"/>
      <c r="K111" s="179"/>
      <c r="L111" s="179"/>
      <c r="M111" s="179"/>
      <c r="N111" s="179"/>
      <c r="O111" s="179"/>
      <c r="P111" s="179"/>
      <c r="Q111" s="179"/>
      <c r="R111" s="179"/>
      <c r="S111" s="179"/>
      <c r="T111" s="179"/>
      <c r="U111" s="179"/>
      <c r="V111" s="179"/>
      <c r="W111" s="179"/>
      <c r="X111" s="223"/>
      <c r="Y111" s="465" t="s">
        <v>55</v>
      </c>
      <c r="Z111" s="466"/>
      <c r="AA111" s="467"/>
      <c r="AB111" s="394"/>
      <c r="AC111" s="395"/>
      <c r="AD111" s="396"/>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479" t="s">
        <v>272</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9"/>
      <c r="Z112" s="460"/>
      <c r="AA112" s="461"/>
      <c r="AB112" s="288" t="s">
        <v>11</v>
      </c>
      <c r="AC112" s="283"/>
      <c r="AD112" s="284"/>
      <c r="AE112" s="326" t="s">
        <v>309</v>
      </c>
      <c r="AF112" s="326"/>
      <c r="AG112" s="326"/>
      <c r="AH112" s="326"/>
      <c r="AI112" s="326" t="s">
        <v>331</v>
      </c>
      <c r="AJ112" s="326"/>
      <c r="AK112" s="326"/>
      <c r="AL112" s="326"/>
      <c r="AM112" s="326" t="s">
        <v>428</v>
      </c>
      <c r="AN112" s="326"/>
      <c r="AO112" s="326"/>
      <c r="AP112" s="326"/>
      <c r="AQ112" s="351" t="s">
        <v>336</v>
      </c>
      <c r="AR112" s="352"/>
      <c r="AS112" s="352"/>
      <c r="AT112" s="352"/>
      <c r="AU112" s="351" t="s">
        <v>462</v>
      </c>
      <c r="AV112" s="352"/>
      <c r="AW112" s="352"/>
      <c r="AX112" s="353"/>
      <c r="AY112">
        <f>COUNTA($G$113)</f>
        <v>0</v>
      </c>
    </row>
    <row r="113" spans="1:51" ht="23.25" hidden="1" customHeight="1" x14ac:dyDescent="0.15">
      <c r="A113" s="482"/>
      <c r="B113" s="483"/>
      <c r="C113" s="483"/>
      <c r="D113" s="483"/>
      <c r="E113" s="483"/>
      <c r="F113" s="484"/>
      <c r="G113" s="176"/>
      <c r="H113" s="176"/>
      <c r="I113" s="176"/>
      <c r="J113" s="176"/>
      <c r="K113" s="176"/>
      <c r="L113" s="176"/>
      <c r="M113" s="176"/>
      <c r="N113" s="176"/>
      <c r="O113" s="176"/>
      <c r="P113" s="176"/>
      <c r="Q113" s="176"/>
      <c r="R113" s="176"/>
      <c r="S113" s="176"/>
      <c r="T113" s="176"/>
      <c r="U113" s="176"/>
      <c r="V113" s="176"/>
      <c r="W113" s="176"/>
      <c r="X113" s="218"/>
      <c r="Y113" s="468" t="s">
        <v>54</v>
      </c>
      <c r="Z113" s="469"/>
      <c r="AA113" s="470"/>
      <c r="AB113" s="462"/>
      <c r="AC113" s="463"/>
      <c r="AD113" s="464"/>
      <c r="AE113" s="349"/>
      <c r="AF113" s="349"/>
      <c r="AG113" s="349"/>
      <c r="AH113" s="349"/>
      <c r="AI113" s="349"/>
      <c r="AJ113" s="349"/>
      <c r="AK113" s="349"/>
      <c r="AL113" s="349"/>
      <c r="AM113" s="349"/>
      <c r="AN113" s="349"/>
      <c r="AO113" s="349"/>
      <c r="AP113" s="349"/>
      <c r="AQ113" s="354"/>
      <c r="AR113" s="355"/>
      <c r="AS113" s="355"/>
      <c r="AT113" s="805"/>
      <c r="AU113" s="349"/>
      <c r="AV113" s="349"/>
      <c r="AW113" s="349"/>
      <c r="AX113" s="350"/>
      <c r="AY113">
        <f>$AY$112</f>
        <v>0</v>
      </c>
    </row>
    <row r="114" spans="1:51" ht="23.25" hidden="1" customHeight="1" x14ac:dyDescent="0.15">
      <c r="A114" s="485"/>
      <c r="B114" s="486"/>
      <c r="C114" s="486"/>
      <c r="D114" s="486"/>
      <c r="E114" s="486"/>
      <c r="F114" s="487"/>
      <c r="G114" s="179"/>
      <c r="H114" s="179"/>
      <c r="I114" s="179"/>
      <c r="J114" s="179"/>
      <c r="K114" s="179"/>
      <c r="L114" s="179"/>
      <c r="M114" s="179"/>
      <c r="N114" s="179"/>
      <c r="O114" s="179"/>
      <c r="P114" s="179"/>
      <c r="Q114" s="179"/>
      <c r="R114" s="179"/>
      <c r="S114" s="179"/>
      <c r="T114" s="179"/>
      <c r="U114" s="179"/>
      <c r="V114" s="179"/>
      <c r="W114" s="179"/>
      <c r="X114" s="223"/>
      <c r="Y114" s="465" t="s">
        <v>55</v>
      </c>
      <c r="Z114" s="466"/>
      <c r="AA114" s="467"/>
      <c r="AB114" s="394"/>
      <c r="AC114" s="395"/>
      <c r="AD114" s="396"/>
      <c r="AE114" s="357"/>
      <c r="AF114" s="357"/>
      <c r="AG114" s="357"/>
      <c r="AH114" s="357"/>
      <c r="AI114" s="357"/>
      <c r="AJ114" s="357"/>
      <c r="AK114" s="357"/>
      <c r="AL114" s="357"/>
      <c r="AM114" s="357"/>
      <c r="AN114" s="357"/>
      <c r="AO114" s="357"/>
      <c r="AP114" s="357"/>
      <c r="AQ114" s="354"/>
      <c r="AR114" s="355"/>
      <c r="AS114" s="355"/>
      <c r="AT114" s="805"/>
      <c r="AU114" s="354"/>
      <c r="AV114" s="355"/>
      <c r="AW114" s="355"/>
      <c r="AX114" s="356"/>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326" t="s">
        <v>309</v>
      </c>
      <c r="AF115" s="326"/>
      <c r="AG115" s="326"/>
      <c r="AH115" s="326"/>
      <c r="AI115" s="326" t="s">
        <v>331</v>
      </c>
      <c r="AJ115" s="326"/>
      <c r="AK115" s="326"/>
      <c r="AL115" s="326"/>
      <c r="AM115" s="326" t="s">
        <v>428</v>
      </c>
      <c r="AN115" s="326"/>
      <c r="AO115" s="326"/>
      <c r="AP115" s="326"/>
      <c r="AQ115" s="327" t="s">
        <v>463</v>
      </c>
      <c r="AR115" s="328"/>
      <c r="AS115" s="328"/>
      <c r="AT115" s="328"/>
      <c r="AU115" s="328"/>
      <c r="AV115" s="328"/>
      <c r="AW115" s="328"/>
      <c r="AX115" s="329"/>
    </row>
    <row r="116" spans="1:51" ht="23.25" customHeight="1" x14ac:dyDescent="0.15">
      <c r="A116" s="277"/>
      <c r="B116" s="278"/>
      <c r="C116" s="278"/>
      <c r="D116" s="278"/>
      <c r="E116" s="278"/>
      <c r="F116" s="279"/>
      <c r="G116" s="342" t="s">
        <v>726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5" t="s">
        <v>662</v>
      </c>
      <c r="AC116" s="286"/>
      <c r="AD116" s="287"/>
      <c r="AE116" s="349">
        <v>103028</v>
      </c>
      <c r="AF116" s="349"/>
      <c r="AG116" s="349"/>
      <c r="AH116" s="349"/>
      <c r="AI116" s="349">
        <v>85746</v>
      </c>
      <c r="AJ116" s="349"/>
      <c r="AK116" s="349"/>
      <c r="AL116" s="349"/>
      <c r="AM116" s="349"/>
      <c r="AN116" s="349"/>
      <c r="AO116" s="349"/>
      <c r="AP116" s="349"/>
      <c r="AQ116" s="354"/>
      <c r="AR116" s="355"/>
      <c r="AS116" s="355"/>
      <c r="AT116" s="355"/>
      <c r="AU116" s="355"/>
      <c r="AV116" s="355"/>
      <c r="AW116" s="355"/>
      <c r="AX116" s="356"/>
    </row>
    <row r="117" spans="1:51" ht="63.75" customHeight="1" thickBot="1" x14ac:dyDescent="0.2">
      <c r="A117" s="280"/>
      <c r="B117" s="281"/>
      <c r="C117" s="281"/>
      <c r="D117" s="281"/>
      <c r="E117" s="281"/>
      <c r="F117" s="282"/>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663</v>
      </c>
      <c r="AC117" s="334"/>
      <c r="AD117" s="335"/>
      <c r="AE117" s="448" t="s">
        <v>665</v>
      </c>
      <c r="AF117" s="291"/>
      <c r="AG117" s="291"/>
      <c r="AH117" s="291"/>
      <c r="AI117" s="448" t="s">
        <v>664</v>
      </c>
      <c r="AJ117" s="291"/>
      <c r="AK117" s="291"/>
      <c r="AL117" s="291"/>
      <c r="AM117" s="291" t="s">
        <v>666</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326" t="s">
        <v>309</v>
      </c>
      <c r="AF118" s="326"/>
      <c r="AG118" s="326"/>
      <c r="AH118" s="326"/>
      <c r="AI118" s="326" t="s">
        <v>331</v>
      </c>
      <c r="AJ118" s="326"/>
      <c r="AK118" s="326"/>
      <c r="AL118" s="326"/>
      <c r="AM118" s="326" t="s">
        <v>428</v>
      </c>
      <c r="AN118" s="326"/>
      <c r="AO118" s="326"/>
      <c r="AP118" s="326"/>
      <c r="AQ118" s="327" t="s">
        <v>463</v>
      </c>
      <c r="AR118" s="328"/>
      <c r="AS118" s="328"/>
      <c r="AT118" s="328"/>
      <c r="AU118" s="328"/>
      <c r="AV118" s="328"/>
      <c r="AW118" s="328"/>
      <c r="AX118" s="329"/>
      <c r="AY118" s="77">
        <f>IF(SUBSTITUTE(SUBSTITUTE($G$119,"／",""),"　","")="",0,1)</f>
        <v>0</v>
      </c>
    </row>
    <row r="119" spans="1:51" ht="23.25" hidden="1" customHeight="1" x14ac:dyDescent="0.15">
      <c r="A119" s="277"/>
      <c r="B119" s="278"/>
      <c r="C119" s="278"/>
      <c r="D119" s="278"/>
      <c r="E119" s="278"/>
      <c r="F119" s="279"/>
      <c r="G119" s="342" t="s">
        <v>279</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5"/>
      <c r="AC119" s="286"/>
      <c r="AD119" s="287"/>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c r="AY119">
        <f>$AY$118</f>
        <v>0</v>
      </c>
    </row>
    <row r="120" spans="1:51" ht="46.5" hidden="1" customHeight="1" x14ac:dyDescent="0.15">
      <c r="A120" s="280"/>
      <c r="B120" s="281"/>
      <c r="C120" s="281"/>
      <c r="D120" s="281"/>
      <c r="E120" s="281"/>
      <c r="F120" s="282"/>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278</v>
      </c>
      <c r="AC120" s="334"/>
      <c r="AD120" s="335"/>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326" t="s">
        <v>309</v>
      </c>
      <c r="AF121" s="326"/>
      <c r="AG121" s="326"/>
      <c r="AH121" s="326"/>
      <c r="AI121" s="326" t="s">
        <v>331</v>
      </c>
      <c r="AJ121" s="326"/>
      <c r="AK121" s="326"/>
      <c r="AL121" s="326"/>
      <c r="AM121" s="326" t="s">
        <v>428</v>
      </c>
      <c r="AN121" s="326"/>
      <c r="AO121" s="326"/>
      <c r="AP121" s="326"/>
      <c r="AQ121" s="327" t="s">
        <v>463</v>
      </c>
      <c r="AR121" s="328"/>
      <c r="AS121" s="328"/>
      <c r="AT121" s="328"/>
      <c r="AU121" s="328"/>
      <c r="AV121" s="328"/>
      <c r="AW121" s="328"/>
      <c r="AX121" s="329"/>
      <c r="AY121" s="77">
        <f>IF(SUBSTITUTE(SUBSTITUTE($G$122,"／",""),"　","")="",0,1)</f>
        <v>0</v>
      </c>
    </row>
    <row r="122" spans="1:51" ht="23.25" hidden="1" customHeight="1" x14ac:dyDescent="0.15">
      <c r="A122" s="277"/>
      <c r="B122" s="278"/>
      <c r="C122" s="278"/>
      <c r="D122" s="278"/>
      <c r="E122" s="278"/>
      <c r="F122" s="279"/>
      <c r="G122" s="342" t="s">
        <v>280</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5"/>
      <c r="AC122" s="286"/>
      <c r="AD122" s="287"/>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0"/>
      <c r="B123" s="281"/>
      <c r="C123" s="281"/>
      <c r="D123" s="281"/>
      <c r="E123" s="281"/>
      <c r="F123" s="282"/>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281</v>
      </c>
      <c r="AC123" s="334"/>
      <c r="AD123" s="335"/>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326" t="s">
        <v>309</v>
      </c>
      <c r="AF124" s="326"/>
      <c r="AG124" s="326"/>
      <c r="AH124" s="326"/>
      <c r="AI124" s="326" t="s">
        <v>331</v>
      </c>
      <c r="AJ124" s="326"/>
      <c r="AK124" s="326"/>
      <c r="AL124" s="326"/>
      <c r="AM124" s="326" t="s">
        <v>428</v>
      </c>
      <c r="AN124" s="326"/>
      <c r="AO124" s="326"/>
      <c r="AP124" s="326"/>
      <c r="AQ124" s="327" t="s">
        <v>463</v>
      </c>
      <c r="AR124" s="328"/>
      <c r="AS124" s="328"/>
      <c r="AT124" s="328"/>
      <c r="AU124" s="328"/>
      <c r="AV124" s="328"/>
      <c r="AW124" s="328"/>
      <c r="AX124" s="329"/>
      <c r="AY124" s="77">
        <f>IF(SUBSTITUTE(SUBSTITUTE($G$125,"／",""),"　","")="",0,1)</f>
        <v>0</v>
      </c>
    </row>
    <row r="125" spans="1:51" ht="23.25" hidden="1" customHeight="1" x14ac:dyDescent="0.15">
      <c r="A125" s="277"/>
      <c r="B125" s="278"/>
      <c r="C125" s="278"/>
      <c r="D125" s="278"/>
      <c r="E125" s="278"/>
      <c r="F125" s="279"/>
      <c r="G125" s="342" t="s">
        <v>459</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5"/>
      <c r="AC125" s="286"/>
      <c r="AD125" s="287"/>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0"/>
      <c r="B126" s="281"/>
      <c r="C126" s="281"/>
      <c r="D126" s="281"/>
      <c r="E126" s="281"/>
      <c r="F126" s="282"/>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278</v>
      </c>
      <c r="AC126" s="334"/>
      <c r="AD126" s="335"/>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7" t="s">
        <v>15</v>
      </c>
      <c r="B127" s="278"/>
      <c r="C127" s="278"/>
      <c r="D127" s="278"/>
      <c r="E127" s="278"/>
      <c r="F127" s="279"/>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309</v>
      </c>
      <c r="AF127" s="326"/>
      <c r="AG127" s="326"/>
      <c r="AH127" s="326"/>
      <c r="AI127" s="326" t="s">
        <v>331</v>
      </c>
      <c r="AJ127" s="326"/>
      <c r="AK127" s="326"/>
      <c r="AL127" s="326"/>
      <c r="AM127" s="326" t="s">
        <v>428</v>
      </c>
      <c r="AN127" s="326"/>
      <c r="AO127" s="326"/>
      <c r="AP127" s="326"/>
      <c r="AQ127" s="327" t="s">
        <v>463</v>
      </c>
      <c r="AR127" s="328"/>
      <c r="AS127" s="328"/>
      <c r="AT127" s="328"/>
      <c r="AU127" s="328"/>
      <c r="AV127" s="328"/>
      <c r="AW127" s="328"/>
      <c r="AX127" s="329"/>
      <c r="AY127" s="77">
        <f>IF(SUBSTITUTE(SUBSTITUTE($G$128,"／",""),"　","")="",0,1)</f>
        <v>0</v>
      </c>
    </row>
    <row r="128" spans="1:51" ht="23.25" hidden="1" customHeight="1" x14ac:dyDescent="0.15">
      <c r="A128" s="277"/>
      <c r="B128" s="278"/>
      <c r="C128" s="278"/>
      <c r="D128" s="278"/>
      <c r="E128" s="278"/>
      <c r="F128" s="279"/>
      <c r="G128" s="342" t="s">
        <v>460</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5"/>
      <c r="AC128" s="286"/>
      <c r="AD128" s="287"/>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0"/>
      <c r="B129" s="281"/>
      <c r="C129" s="281"/>
      <c r="D129" s="281"/>
      <c r="E129" s="281"/>
      <c r="F129" s="282"/>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278</v>
      </c>
      <c r="AC129" s="334"/>
      <c r="AD129" s="33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324</v>
      </c>
      <c r="B130" s="980"/>
      <c r="C130" s="979" t="s">
        <v>188</v>
      </c>
      <c r="D130" s="980"/>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730</v>
      </c>
      <c r="AR133" s="256"/>
      <c r="AS133" s="164" t="s">
        <v>185</v>
      </c>
      <c r="AT133" s="187"/>
      <c r="AU133" s="163" t="s">
        <v>730</v>
      </c>
      <c r="AV133" s="163"/>
      <c r="AW133" s="164" t="s">
        <v>175</v>
      </c>
      <c r="AX133" s="165"/>
      <c r="AY133">
        <f>$AY$132</f>
        <v>1</v>
      </c>
    </row>
    <row r="134" spans="1:51" ht="39.75" customHeight="1" x14ac:dyDescent="0.15">
      <c r="A134" s="983"/>
      <c r="B134" s="238"/>
      <c r="C134" s="237"/>
      <c r="D134" s="238"/>
      <c r="E134" s="237"/>
      <c r="F134" s="299"/>
      <c r="G134" s="217" t="s">
        <v>730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730</v>
      </c>
      <c r="AC134" s="209"/>
      <c r="AD134" s="209"/>
      <c r="AE134" s="251" t="s">
        <v>730</v>
      </c>
      <c r="AF134" s="152"/>
      <c r="AG134" s="152"/>
      <c r="AH134" s="152"/>
      <c r="AI134" s="251" t="s">
        <v>730</v>
      </c>
      <c r="AJ134" s="152"/>
      <c r="AK134" s="152"/>
      <c r="AL134" s="152"/>
      <c r="AM134" s="251" t="s">
        <v>730</v>
      </c>
      <c r="AN134" s="152"/>
      <c r="AO134" s="152"/>
      <c r="AP134" s="152"/>
      <c r="AQ134" s="251" t="s">
        <v>730</v>
      </c>
      <c r="AR134" s="152"/>
      <c r="AS134" s="152"/>
      <c r="AT134" s="152"/>
      <c r="AU134" s="251" t="s">
        <v>730</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730</v>
      </c>
      <c r="AC135" s="160"/>
      <c r="AD135" s="160"/>
      <c r="AE135" s="251" t="s">
        <v>730</v>
      </c>
      <c r="AF135" s="152"/>
      <c r="AG135" s="152"/>
      <c r="AH135" s="152"/>
      <c r="AI135" s="251" t="s">
        <v>730</v>
      </c>
      <c r="AJ135" s="152"/>
      <c r="AK135" s="152"/>
      <c r="AL135" s="152"/>
      <c r="AM135" s="251" t="s">
        <v>730</v>
      </c>
      <c r="AN135" s="152"/>
      <c r="AO135" s="152"/>
      <c r="AP135" s="152"/>
      <c r="AQ135" s="251" t="s">
        <v>730</v>
      </c>
      <c r="AR135" s="152"/>
      <c r="AS135" s="152"/>
      <c r="AT135" s="152"/>
      <c r="AU135" s="251" t="s">
        <v>730</v>
      </c>
      <c r="AV135" s="152"/>
      <c r="AW135" s="152"/>
      <c r="AX135" s="193"/>
      <c r="AY135">
        <f t="shared" si="13"/>
        <v>1</v>
      </c>
    </row>
    <row r="136" spans="1:51" ht="18.75" hidden="1"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8"/>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3"/>
      <c r="B188" s="238"/>
      <c r="C188" s="237"/>
      <c r="D188" s="238"/>
      <c r="E188" s="175" t="s">
        <v>657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3"/>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8"/>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8"/>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8"/>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8"/>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592</v>
      </c>
      <c r="D430" s="236"/>
      <c r="E430" s="224" t="s">
        <v>318</v>
      </c>
      <c r="F430" s="438"/>
      <c r="G430" s="226" t="s">
        <v>204</v>
      </c>
      <c r="H430" s="173"/>
      <c r="I430" s="173"/>
      <c r="J430" s="227" t="s">
        <v>649</v>
      </c>
      <c r="K430" s="228"/>
      <c r="L430" s="228"/>
      <c r="M430" s="228"/>
      <c r="N430" s="228"/>
      <c r="O430" s="228"/>
      <c r="P430" s="228"/>
      <c r="Q430" s="228"/>
      <c r="R430" s="228"/>
      <c r="S430" s="228"/>
      <c r="T430" s="229"/>
      <c r="U430" s="230" t="s">
        <v>650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650</v>
      </c>
      <c r="AF432" s="163"/>
      <c r="AG432" s="164" t="s">
        <v>185</v>
      </c>
      <c r="AH432" s="187"/>
      <c r="AI432" s="201"/>
      <c r="AJ432" s="201"/>
      <c r="AK432" s="201"/>
      <c r="AL432" s="202"/>
      <c r="AM432" s="201"/>
      <c r="AN432" s="201"/>
      <c r="AO432" s="201"/>
      <c r="AP432" s="202"/>
      <c r="AQ432" s="216" t="s">
        <v>650</v>
      </c>
      <c r="AR432" s="163"/>
      <c r="AS432" s="164" t="s">
        <v>185</v>
      </c>
      <c r="AT432" s="187"/>
      <c r="AU432" s="163" t="s">
        <v>650</v>
      </c>
      <c r="AV432" s="163"/>
      <c r="AW432" s="164" t="s">
        <v>175</v>
      </c>
      <c r="AX432" s="165"/>
      <c r="AY432">
        <f>$AY$431</f>
        <v>1</v>
      </c>
    </row>
    <row r="433" spans="1:51" ht="23.25" customHeight="1" x14ac:dyDescent="0.15">
      <c r="A433" s="983"/>
      <c r="B433" s="238"/>
      <c r="C433" s="237"/>
      <c r="D433" s="238"/>
      <c r="E433" s="181"/>
      <c r="F433" s="182"/>
      <c r="G433" s="217" t="s">
        <v>650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650</v>
      </c>
      <c r="AC433" s="160"/>
      <c r="AD433" s="160"/>
      <c r="AE433" s="151" t="s">
        <v>650</v>
      </c>
      <c r="AF433" s="152"/>
      <c r="AG433" s="152"/>
      <c r="AH433" s="152"/>
      <c r="AI433" s="151" t="s">
        <v>650</v>
      </c>
      <c r="AJ433" s="152"/>
      <c r="AK433" s="152"/>
      <c r="AL433" s="152"/>
      <c r="AM433" s="151" t="s">
        <v>650</v>
      </c>
      <c r="AN433" s="152"/>
      <c r="AO433" s="152"/>
      <c r="AP433" s="152"/>
      <c r="AQ433" s="151" t="s">
        <v>650</v>
      </c>
      <c r="AR433" s="152"/>
      <c r="AS433" s="152"/>
      <c r="AT433" s="153"/>
      <c r="AU433" s="152" t="s">
        <v>650</v>
      </c>
      <c r="AV433" s="152"/>
      <c r="AW433" s="152"/>
      <c r="AX433" s="193"/>
      <c r="AY433">
        <f t="shared" ref="AY433:AY435" si="63">$AY$431</f>
        <v>1</v>
      </c>
    </row>
    <row r="434" spans="1:51" ht="23.2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650</v>
      </c>
      <c r="AC434" s="209"/>
      <c r="AD434" s="209"/>
      <c r="AE434" s="151" t="s">
        <v>650</v>
      </c>
      <c r="AF434" s="152"/>
      <c r="AG434" s="152"/>
      <c r="AH434" s="153"/>
      <c r="AI434" s="151" t="s">
        <v>650</v>
      </c>
      <c r="AJ434" s="152"/>
      <c r="AK434" s="152"/>
      <c r="AL434" s="153"/>
      <c r="AM434" s="151" t="s">
        <v>650</v>
      </c>
      <c r="AN434" s="152"/>
      <c r="AO434" s="152"/>
      <c r="AP434" s="153"/>
      <c r="AQ434" s="151" t="s">
        <v>650</v>
      </c>
      <c r="AR434" s="152"/>
      <c r="AS434" s="152"/>
      <c r="AT434" s="153"/>
      <c r="AU434" s="152" t="s">
        <v>650</v>
      </c>
      <c r="AV434" s="152"/>
      <c r="AW434" s="152"/>
      <c r="AX434" s="193"/>
      <c r="AY434">
        <f t="shared" si="63"/>
        <v>1</v>
      </c>
    </row>
    <row r="435" spans="1:51" ht="23.2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650</v>
      </c>
      <c r="AF435" s="152"/>
      <c r="AG435" s="152"/>
      <c r="AH435" s="153"/>
      <c r="AI435" s="151" t="s">
        <v>650</v>
      </c>
      <c r="AJ435" s="152"/>
      <c r="AK435" s="152"/>
      <c r="AL435" s="153"/>
      <c r="AM435" s="151" t="s">
        <v>650</v>
      </c>
      <c r="AN435" s="152"/>
      <c r="AO435" s="152"/>
      <c r="AP435" s="153"/>
      <c r="AQ435" s="151" t="s">
        <v>650</v>
      </c>
      <c r="AR435" s="152"/>
      <c r="AS435" s="152"/>
      <c r="AT435" s="153"/>
      <c r="AU435" s="152" t="s">
        <v>650</v>
      </c>
      <c r="AV435" s="152"/>
      <c r="AW435" s="152"/>
      <c r="AX435" s="193"/>
      <c r="AY435">
        <f t="shared" si="63"/>
        <v>1</v>
      </c>
    </row>
    <row r="436" spans="1:51" ht="18.7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650</v>
      </c>
      <c r="AF457" s="163"/>
      <c r="AG457" s="164" t="s">
        <v>185</v>
      </c>
      <c r="AH457" s="187"/>
      <c r="AI457" s="201"/>
      <c r="AJ457" s="201"/>
      <c r="AK457" s="201"/>
      <c r="AL457" s="202"/>
      <c r="AM457" s="201"/>
      <c r="AN457" s="201"/>
      <c r="AO457" s="201"/>
      <c r="AP457" s="202"/>
      <c r="AQ457" s="216" t="s">
        <v>650</v>
      </c>
      <c r="AR457" s="163"/>
      <c r="AS457" s="164" t="s">
        <v>185</v>
      </c>
      <c r="AT457" s="187"/>
      <c r="AU457" s="163" t="s">
        <v>650</v>
      </c>
      <c r="AV457" s="163"/>
      <c r="AW457" s="164" t="s">
        <v>175</v>
      </c>
      <c r="AX457" s="165"/>
      <c r="AY457">
        <f>$AY$456</f>
        <v>1</v>
      </c>
    </row>
    <row r="458" spans="1:51" ht="23.25" customHeight="1" x14ac:dyDescent="0.15">
      <c r="A458" s="983"/>
      <c r="B458" s="238"/>
      <c r="C458" s="237"/>
      <c r="D458" s="238"/>
      <c r="E458" s="181"/>
      <c r="F458" s="182"/>
      <c r="G458" s="217" t="s">
        <v>650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649</v>
      </c>
      <c r="AC458" s="160"/>
      <c r="AD458" s="160"/>
      <c r="AE458" s="151" t="s">
        <v>649</v>
      </c>
      <c r="AF458" s="152"/>
      <c r="AG458" s="152"/>
      <c r="AH458" s="152"/>
      <c r="AI458" s="151" t="s">
        <v>649</v>
      </c>
      <c r="AJ458" s="152"/>
      <c r="AK458" s="152"/>
      <c r="AL458" s="152"/>
      <c r="AM458" s="151" t="s">
        <v>649</v>
      </c>
      <c r="AN458" s="152"/>
      <c r="AO458" s="152"/>
      <c r="AP458" s="152"/>
      <c r="AQ458" s="151" t="s">
        <v>649</v>
      </c>
      <c r="AR458" s="152"/>
      <c r="AS458" s="152"/>
      <c r="AT458" s="152"/>
      <c r="AU458" s="151" t="s">
        <v>649</v>
      </c>
      <c r="AV458" s="152"/>
      <c r="AW458" s="152"/>
      <c r="AX458" s="152"/>
      <c r="AY458">
        <f t="shared" ref="AY458:AY460" si="68">$AY$456</f>
        <v>1</v>
      </c>
    </row>
    <row r="459" spans="1:51" ht="23.2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649</v>
      </c>
      <c r="AC459" s="209"/>
      <c r="AD459" s="209"/>
      <c r="AE459" s="151" t="s">
        <v>649</v>
      </c>
      <c r="AF459" s="152"/>
      <c r="AG459" s="152"/>
      <c r="AH459" s="153"/>
      <c r="AI459" s="151" t="s">
        <v>649</v>
      </c>
      <c r="AJ459" s="152"/>
      <c r="AK459" s="152"/>
      <c r="AL459" s="153"/>
      <c r="AM459" s="151" t="s">
        <v>649</v>
      </c>
      <c r="AN459" s="152"/>
      <c r="AO459" s="152"/>
      <c r="AP459" s="153"/>
      <c r="AQ459" s="151" t="s">
        <v>649</v>
      </c>
      <c r="AR459" s="152"/>
      <c r="AS459" s="152"/>
      <c r="AT459" s="153"/>
      <c r="AU459" s="151" t="s">
        <v>649</v>
      </c>
      <c r="AV459" s="152"/>
      <c r="AW459" s="152"/>
      <c r="AX459" s="153"/>
      <c r="AY459">
        <f t="shared" si="68"/>
        <v>1</v>
      </c>
    </row>
    <row r="460" spans="1:51" ht="23.25"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649</v>
      </c>
      <c r="AF460" s="152"/>
      <c r="AG460" s="152"/>
      <c r="AH460" s="153"/>
      <c r="AI460" s="151" t="s">
        <v>649</v>
      </c>
      <c r="AJ460" s="152"/>
      <c r="AK460" s="152"/>
      <c r="AL460" s="153"/>
      <c r="AM460" s="151" t="s">
        <v>649</v>
      </c>
      <c r="AN460" s="152"/>
      <c r="AO460" s="152"/>
      <c r="AP460" s="153"/>
      <c r="AQ460" s="151" t="s">
        <v>649</v>
      </c>
      <c r="AR460" s="152"/>
      <c r="AS460" s="152"/>
      <c r="AT460" s="153"/>
      <c r="AU460" s="151" t="s">
        <v>649</v>
      </c>
      <c r="AV460" s="152"/>
      <c r="AW460" s="152"/>
      <c r="AX460" s="15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3"/>
      <c r="B482" s="238"/>
      <c r="C482" s="237"/>
      <c r="D482" s="238"/>
      <c r="E482" s="175" t="s">
        <v>650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2"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3"/>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1" ht="63" customHeight="1" x14ac:dyDescent="0.15">
      <c r="A702" s="520" t="s">
        <v>139</v>
      </c>
      <c r="B702" s="521"/>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4" t="s">
        <v>637</v>
      </c>
      <c r="AE702" s="885"/>
      <c r="AF702" s="885"/>
      <c r="AG702" s="874" t="s">
        <v>671</v>
      </c>
      <c r="AH702" s="875"/>
      <c r="AI702" s="875"/>
      <c r="AJ702" s="875"/>
      <c r="AK702" s="875"/>
      <c r="AL702" s="875"/>
      <c r="AM702" s="875"/>
      <c r="AN702" s="875"/>
      <c r="AO702" s="875"/>
      <c r="AP702" s="875"/>
      <c r="AQ702" s="875"/>
      <c r="AR702" s="875"/>
      <c r="AS702" s="875"/>
      <c r="AT702" s="875"/>
      <c r="AU702" s="875"/>
      <c r="AV702" s="875"/>
      <c r="AW702" s="875"/>
      <c r="AX702" s="876"/>
    </row>
    <row r="703" spans="1:51" ht="77.25"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69" t="s">
        <v>637</v>
      </c>
      <c r="AE703" s="170"/>
      <c r="AF703" s="170"/>
      <c r="AG703" s="658" t="s">
        <v>672</v>
      </c>
      <c r="AH703" s="659"/>
      <c r="AI703" s="659"/>
      <c r="AJ703" s="659"/>
      <c r="AK703" s="659"/>
      <c r="AL703" s="659"/>
      <c r="AM703" s="659"/>
      <c r="AN703" s="659"/>
      <c r="AO703" s="659"/>
      <c r="AP703" s="659"/>
      <c r="AQ703" s="659"/>
      <c r="AR703" s="659"/>
      <c r="AS703" s="659"/>
      <c r="AT703" s="659"/>
      <c r="AU703" s="659"/>
      <c r="AV703" s="659"/>
      <c r="AW703" s="659"/>
      <c r="AX703" s="660"/>
    </row>
    <row r="704" spans="1:51" ht="77.25" customHeight="1" x14ac:dyDescent="0.15">
      <c r="A704" s="524"/>
      <c r="B704" s="525"/>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637</v>
      </c>
      <c r="AE704" s="577"/>
      <c r="AF704" s="577"/>
      <c r="AG704" s="415" t="s">
        <v>673</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637</v>
      </c>
      <c r="AE705" s="727"/>
      <c r="AF705" s="727"/>
      <c r="AG705" s="175" t="s">
        <v>731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9"/>
      <c r="B706" s="761"/>
      <c r="C706" s="605"/>
      <c r="D706" s="606"/>
      <c r="E706" s="677" t="s">
        <v>300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69" t="s">
        <v>667</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9"/>
      <c r="B707" s="761"/>
      <c r="C707" s="607"/>
      <c r="D707" s="608"/>
      <c r="E707" s="680" t="s">
        <v>239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668</v>
      </c>
      <c r="AE707" s="575"/>
      <c r="AF707" s="575"/>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669</v>
      </c>
      <c r="AE708" s="662"/>
      <c r="AF708" s="662"/>
      <c r="AG708" s="517"/>
      <c r="AH708" s="518"/>
      <c r="AI708" s="518"/>
      <c r="AJ708" s="518"/>
      <c r="AK708" s="518"/>
      <c r="AL708" s="518"/>
      <c r="AM708" s="518"/>
      <c r="AN708" s="518"/>
      <c r="AO708" s="518"/>
      <c r="AP708" s="518"/>
      <c r="AQ708" s="518"/>
      <c r="AR708" s="518"/>
      <c r="AS708" s="518"/>
      <c r="AT708" s="518"/>
      <c r="AU708" s="518"/>
      <c r="AV708" s="518"/>
      <c r="AW708" s="518"/>
      <c r="AX708" s="519"/>
    </row>
    <row r="709" spans="1:50" ht="43.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69" t="s">
        <v>637</v>
      </c>
      <c r="AE709" s="170"/>
      <c r="AF709" s="170"/>
      <c r="AG709" s="658" t="s">
        <v>674</v>
      </c>
      <c r="AH709" s="659"/>
      <c r="AI709" s="659"/>
      <c r="AJ709" s="659"/>
      <c r="AK709" s="659"/>
      <c r="AL709" s="659"/>
      <c r="AM709" s="659"/>
      <c r="AN709" s="659"/>
      <c r="AO709" s="659"/>
      <c r="AP709" s="659"/>
      <c r="AQ709" s="659"/>
      <c r="AR709" s="659"/>
      <c r="AS709" s="659"/>
      <c r="AT709" s="659"/>
      <c r="AU709" s="659"/>
      <c r="AV709" s="659"/>
      <c r="AW709" s="659"/>
      <c r="AX709" s="660"/>
    </row>
    <row r="710" spans="1:50" ht="43.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69" t="s">
        <v>637</v>
      </c>
      <c r="AE710" s="170"/>
      <c r="AF710" s="170"/>
      <c r="AG710" s="658" t="s">
        <v>675</v>
      </c>
      <c r="AH710" s="659"/>
      <c r="AI710" s="659"/>
      <c r="AJ710" s="659"/>
      <c r="AK710" s="659"/>
      <c r="AL710" s="659"/>
      <c r="AM710" s="659"/>
      <c r="AN710" s="659"/>
      <c r="AO710" s="659"/>
      <c r="AP710" s="659"/>
      <c r="AQ710" s="659"/>
      <c r="AR710" s="659"/>
      <c r="AS710" s="659"/>
      <c r="AT710" s="659"/>
      <c r="AU710" s="659"/>
      <c r="AV710" s="659"/>
      <c r="AW710" s="659"/>
      <c r="AX710" s="660"/>
    </row>
    <row r="711" spans="1:50" ht="43.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69" t="s">
        <v>637</v>
      </c>
      <c r="AE711" s="170"/>
      <c r="AF711" s="170"/>
      <c r="AG711" s="658" t="s">
        <v>676</v>
      </c>
      <c r="AH711" s="659"/>
      <c r="AI711" s="659"/>
      <c r="AJ711" s="659"/>
      <c r="AK711" s="659"/>
      <c r="AL711" s="659"/>
      <c r="AM711" s="659"/>
      <c r="AN711" s="659"/>
      <c r="AO711" s="659"/>
      <c r="AP711" s="659"/>
      <c r="AQ711" s="659"/>
      <c r="AR711" s="659"/>
      <c r="AS711" s="659"/>
      <c r="AT711" s="659"/>
      <c r="AU711" s="659"/>
      <c r="AV711" s="659"/>
      <c r="AW711" s="659"/>
      <c r="AX711" s="660"/>
    </row>
    <row r="712" spans="1:50" ht="43.5" customHeight="1" x14ac:dyDescent="0.15">
      <c r="A712" s="649"/>
      <c r="B712" s="650"/>
      <c r="C712" s="579" t="s">
        <v>267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670</v>
      </c>
      <c r="AE712" s="577"/>
      <c r="AF712" s="577"/>
      <c r="AG712" s="585" t="s">
        <v>732</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58"/>
      <c r="AH713" s="659"/>
      <c r="AI713" s="659"/>
      <c r="AJ713" s="659"/>
      <c r="AK713" s="659"/>
      <c r="AL713" s="659"/>
      <c r="AM713" s="659"/>
      <c r="AN713" s="659"/>
      <c r="AO713" s="659"/>
      <c r="AP713" s="659"/>
      <c r="AQ713" s="659"/>
      <c r="AR713" s="659"/>
      <c r="AS713" s="659"/>
      <c r="AT713" s="659"/>
      <c r="AU713" s="659"/>
      <c r="AV713" s="659"/>
      <c r="AW713" s="659"/>
      <c r="AX713" s="660"/>
    </row>
    <row r="714" spans="1:50" ht="38.25" customHeight="1" x14ac:dyDescent="0.15">
      <c r="A714" s="651"/>
      <c r="B714" s="652"/>
      <c r="C714" s="762" t="s">
        <v>246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637</v>
      </c>
      <c r="AE714" s="583"/>
      <c r="AF714" s="584"/>
      <c r="AG714" s="683" t="s">
        <v>677</v>
      </c>
      <c r="AH714" s="684"/>
      <c r="AI714" s="684"/>
      <c r="AJ714" s="684"/>
      <c r="AK714" s="684"/>
      <c r="AL714" s="684"/>
      <c r="AM714" s="684"/>
      <c r="AN714" s="684"/>
      <c r="AO714" s="684"/>
      <c r="AP714" s="684"/>
      <c r="AQ714" s="684"/>
      <c r="AR714" s="684"/>
      <c r="AS714" s="684"/>
      <c r="AT714" s="684"/>
      <c r="AU714" s="684"/>
      <c r="AV714" s="684"/>
      <c r="AW714" s="684"/>
      <c r="AX714" s="685"/>
    </row>
    <row r="715" spans="1:50" ht="126.75" customHeight="1" x14ac:dyDescent="0.15">
      <c r="A715" s="612" t="s">
        <v>39</v>
      </c>
      <c r="B715" s="648"/>
      <c r="C715" s="653" t="s">
        <v>247</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670</v>
      </c>
      <c r="AE715" s="662"/>
      <c r="AF715" s="768"/>
      <c r="AG715" s="517" t="s">
        <v>733</v>
      </c>
      <c r="AH715" s="518"/>
      <c r="AI715" s="518"/>
      <c r="AJ715" s="518"/>
      <c r="AK715" s="518"/>
      <c r="AL715" s="518"/>
      <c r="AM715" s="518"/>
      <c r="AN715" s="518"/>
      <c r="AO715" s="518"/>
      <c r="AP715" s="518"/>
      <c r="AQ715" s="518"/>
      <c r="AR715" s="518"/>
      <c r="AS715" s="518"/>
      <c r="AT715" s="518"/>
      <c r="AU715" s="518"/>
      <c r="AV715" s="518"/>
      <c r="AW715" s="518"/>
      <c r="AX715" s="519"/>
    </row>
    <row r="716" spans="1:50" ht="38.25" customHeight="1" x14ac:dyDescent="0.15">
      <c r="A716" s="649"/>
      <c r="B716" s="650"/>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637</v>
      </c>
      <c r="AE716" s="750"/>
      <c r="AF716" s="750"/>
      <c r="AG716" s="658" t="s">
        <v>678</v>
      </c>
      <c r="AH716" s="659"/>
      <c r="AI716" s="659"/>
      <c r="AJ716" s="659"/>
      <c r="AK716" s="659"/>
      <c r="AL716" s="659"/>
      <c r="AM716" s="659"/>
      <c r="AN716" s="659"/>
      <c r="AO716" s="659"/>
      <c r="AP716" s="659"/>
      <c r="AQ716" s="659"/>
      <c r="AR716" s="659"/>
      <c r="AS716" s="659"/>
      <c r="AT716" s="659"/>
      <c r="AU716" s="659"/>
      <c r="AV716" s="659"/>
      <c r="AW716" s="659"/>
      <c r="AX716" s="660"/>
    </row>
    <row r="717" spans="1:50" ht="56.25" customHeight="1" x14ac:dyDescent="0.15">
      <c r="A717" s="649"/>
      <c r="B717" s="650"/>
      <c r="C717" s="579" t="s">
        <v>195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69" t="s">
        <v>670</v>
      </c>
      <c r="AE717" s="170"/>
      <c r="AF717" s="170"/>
      <c r="AG717" s="658" t="s">
        <v>734</v>
      </c>
      <c r="AH717" s="659"/>
      <c r="AI717" s="659"/>
      <c r="AJ717" s="659"/>
      <c r="AK717" s="659"/>
      <c r="AL717" s="659"/>
      <c r="AM717" s="659"/>
      <c r="AN717" s="659"/>
      <c r="AO717" s="659"/>
      <c r="AP717" s="659"/>
      <c r="AQ717" s="659"/>
      <c r="AR717" s="659"/>
      <c r="AS717" s="659"/>
      <c r="AT717" s="659"/>
      <c r="AU717" s="659"/>
      <c r="AV717" s="659"/>
      <c r="AW717" s="659"/>
      <c r="AX717" s="660"/>
    </row>
    <row r="718" spans="1:50" ht="38.25"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69" t="s">
        <v>637</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2" t="s">
        <v>57</v>
      </c>
      <c r="B719" s="643"/>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61" t="s">
        <v>669</v>
      </c>
      <c r="AE719" s="662"/>
      <c r="AF719" s="66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4"/>
      <c r="B720" s="645"/>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4"/>
      <c r="B721" s="645"/>
      <c r="C721" s="907"/>
      <c r="D721" s="908"/>
      <c r="E721" s="908"/>
      <c r="F721" s="909"/>
      <c r="G721" s="925"/>
      <c r="H721" s="926"/>
      <c r="I721" s="63" t="str">
        <f>IF(OR(G721="　", G721=""), "", "-")</f>
        <v/>
      </c>
      <c r="J721" s="906"/>
      <c r="K721" s="906"/>
      <c r="L721" s="63" t="str">
        <f>IF(M721="","","-")</f>
        <v/>
      </c>
      <c r="M721" s="64"/>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customHeight="1" x14ac:dyDescent="0.15">
      <c r="A722" s="644"/>
      <c r="B722" s="645"/>
      <c r="C722" s="907"/>
      <c r="D722" s="908"/>
      <c r="E722" s="908"/>
      <c r="F722" s="909"/>
      <c r="G722" s="925"/>
      <c r="H722" s="926"/>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customHeight="1" x14ac:dyDescent="0.15">
      <c r="A723" s="644"/>
      <c r="B723" s="645"/>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customHeight="1" x14ac:dyDescent="0.15">
      <c r="A724" s="644"/>
      <c r="B724" s="645"/>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6"/>
      <c r="B725" s="647"/>
      <c r="C725" s="907"/>
      <c r="D725" s="908"/>
      <c r="E725" s="908"/>
      <c r="F725" s="909"/>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2" t="s">
        <v>47</v>
      </c>
      <c r="B726" s="613"/>
      <c r="C726" s="430" t="s">
        <v>52</v>
      </c>
      <c r="D726" s="572"/>
      <c r="E726" s="572"/>
      <c r="F726" s="573"/>
      <c r="G726" s="788" t="s">
        <v>680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4"/>
      <c r="B727" s="615"/>
      <c r="C727" s="689" t="s">
        <v>56</v>
      </c>
      <c r="D727" s="690"/>
      <c r="E727" s="690"/>
      <c r="F727" s="691"/>
      <c r="G727" s="786" t="s">
        <v>681</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56" t="s">
        <v>735</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2" ht="67.5" customHeight="1" thickBot="1" x14ac:dyDescent="0.2">
      <c r="A731" s="609"/>
      <c r="B731" s="610"/>
      <c r="C731" s="610"/>
      <c r="D731" s="610"/>
      <c r="E731" s="611"/>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2" ht="66" customHeight="1" thickBot="1" x14ac:dyDescent="0.2">
      <c r="A733" s="609"/>
      <c r="B733" s="610"/>
      <c r="C733" s="610"/>
      <c r="D733" s="610"/>
      <c r="E733" s="611"/>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2" ht="24.75" customHeight="1" x14ac:dyDescent="0.15">
      <c r="A736" s="765" t="s">
        <v>273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2" t="s">
        <v>593</v>
      </c>
      <c r="B737" s="143"/>
      <c r="C737" s="143"/>
      <c r="D737" s="144"/>
      <c r="E737" s="90" t="s">
        <v>730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730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682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683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684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685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686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586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595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1" t="s">
        <v>305</v>
      </c>
      <c r="B787" s="752"/>
      <c r="C787" s="752"/>
      <c r="D787" s="752"/>
      <c r="E787" s="752"/>
      <c r="F787" s="753"/>
      <c r="G787" s="426" t="s">
        <v>689</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706</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7"/>
      <c r="B788" s="754"/>
      <c r="C788" s="754"/>
      <c r="D788" s="754"/>
      <c r="E788" s="754"/>
      <c r="F788" s="755"/>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7"/>
      <c r="B789" s="754"/>
      <c r="C789" s="754"/>
      <c r="D789" s="754"/>
      <c r="E789" s="754"/>
      <c r="F789" s="755"/>
      <c r="G789" s="439" t="s">
        <v>691</v>
      </c>
      <c r="H789" s="440"/>
      <c r="I789" s="440"/>
      <c r="J789" s="440"/>
      <c r="K789" s="441"/>
      <c r="L789" s="442" t="s">
        <v>692</v>
      </c>
      <c r="M789" s="443"/>
      <c r="N789" s="443"/>
      <c r="O789" s="443"/>
      <c r="P789" s="443"/>
      <c r="Q789" s="443"/>
      <c r="R789" s="443"/>
      <c r="S789" s="443"/>
      <c r="T789" s="443"/>
      <c r="U789" s="443"/>
      <c r="V789" s="443"/>
      <c r="W789" s="443"/>
      <c r="X789" s="444"/>
      <c r="Y789" s="445">
        <v>16.8</v>
      </c>
      <c r="Z789" s="446"/>
      <c r="AA789" s="446"/>
      <c r="AB789" s="548"/>
      <c r="AC789" s="439" t="s">
        <v>701</v>
      </c>
      <c r="AD789" s="440"/>
      <c r="AE789" s="440"/>
      <c r="AF789" s="440"/>
      <c r="AG789" s="441"/>
      <c r="AH789" s="442" t="s">
        <v>704</v>
      </c>
      <c r="AI789" s="443"/>
      <c r="AJ789" s="443"/>
      <c r="AK789" s="443"/>
      <c r="AL789" s="443"/>
      <c r="AM789" s="443"/>
      <c r="AN789" s="443"/>
      <c r="AO789" s="443"/>
      <c r="AP789" s="443"/>
      <c r="AQ789" s="443"/>
      <c r="AR789" s="443"/>
      <c r="AS789" s="443"/>
      <c r="AT789" s="444"/>
      <c r="AU789" s="445">
        <v>40.700000000000003</v>
      </c>
      <c r="AV789" s="446"/>
      <c r="AW789" s="446"/>
      <c r="AX789" s="447"/>
    </row>
    <row r="790" spans="1:51" ht="24.75" customHeight="1" x14ac:dyDescent="0.15">
      <c r="A790" s="547"/>
      <c r="B790" s="754"/>
      <c r="C790" s="754"/>
      <c r="D790" s="754"/>
      <c r="E790" s="754"/>
      <c r="F790" s="755"/>
      <c r="G790" s="339" t="s">
        <v>645</v>
      </c>
      <c r="H790" s="340"/>
      <c r="I790" s="340"/>
      <c r="J790" s="340"/>
      <c r="K790" s="341"/>
      <c r="L790" s="389" t="s">
        <v>693</v>
      </c>
      <c r="M790" s="390"/>
      <c r="N790" s="390"/>
      <c r="O790" s="390"/>
      <c r="P790" s="390"/>
      <c r="Q790" s="390"/>
      <c r="R790" s="390"/>
      <c r="S790" s="390"/>
      <c r="T790" s="390"/>
      <c r="U790" s="390"/>
      <c r="V790" s="390"/>
      <c r="W790" s="390"/>
      <c r="X790" s="391"/>
      <c r="Y790" s="386">
        <v>3</v>
      </c>
      <c r="Z790" s="387"/>
      <c r="AA790" s="387"/>
      <c r="AB790" s="393"/>
      <c r="AC790" s="339" t="s">
        <v>702</v>
      </c>
      <c r="AD790" s="340"/>
      <c r="AE790" s="340"/>
      <c r="AF790" s="340"/>
      <c r="AG790" s="341"/>
      <c r="AH790" s="389" t="s">
        <v>705</v>
      </c>
      <c r="AI790" s="390"/>
      <c r="AJ790" s="390"/>
      <c r="AK790" s="390"/>
      <c r="AL790" s="390"/>
      <c r="AM790" s="390"/>
      <c r="AN790" s="390"/>
      <c r="AO790" s="390"/>
      <c r="AP790" s="390"/>
      <c r="AQ790" s="390"/>
      <c r="AR790" s="390"/>
      <c r="AS790" s="390"/>
      <c r="AT790" s="391"/>
      <c r="AU790" s="386"/>
      <c r="AV790" s="387"/>
      <c r="AW790" s="387"/>
      <c r="AX790" s="388"/>
    </row>
    <row r="791" spans="1:51" ht="24.75" customHeight="1" x14ac:dyDescent="0.15">
      <c r="A791" s="547"/>
      <c r="B791" s="754"/>
      <c r="C791" s="754"/>
      <c r="D791" s="754"/>
      <c r="E791" s="754"/>
      <c r="F791" s="755"/>
      <c r="G791" s="339" t="s">
        <v>690</v>
      </c>
      <c r="H791" s="340"/>
      <c r="I791" s="340"/>
      <c r="J791" s="340"/>
      <c r="K791" s="341"/>
      <c r="L791" s="389" t="s">
        <v>694</v>
      </c>
      <c r="M791" s="390"/>
      <c r="N791" s="390"/>
      <c r="O791" s="390"/>
      <c r="P791" s="390"/>
      <c r="Q791" s="390"/>
      <c r="R791" s="390"/>
      <c r="S791" s="390"/>
      <c r="T791" s="390"/>
      <c r="U791" s="390"/>
      <c r="V791" s="390"/>
      <c r="W791" s="390"/>
      <c r="X791" s="391"/>
      <c r="Y791" s="386">
        <v>3.6</v>
      </c>
      <c r="Z791" s="387"/>
      <c r="AA791" s="387"/>
      <c r="AB791" s="393"/>
      <c r="AC791" s="339" t="s">
        <v>703</v>
      </c>
      <c r="AD791" s="340"/>
      <c r="AE791" s="340"/>
      <c r="AF791" s="340"/>
      <c r="AG791" s="341"/>
      <c r="AH791" s="389"/>
      <c r="AI791" s="390"/>
      <c r="AJ791" s="390"/>
      <c r="AK791" s="390"/>
      <c r="AL791" s="390"/>
      <c r="AM791" s="390"/>
      <c r="AN791" s="390"/>
      <c r="AO791" s="390"/>
      <c r="AP791" s="390"/>
      <c r="AQ791" s="390"/>
      <c r="AR791" s="390"/>
      <c r="AS791" s="390"/>
      <c r="AT791" s="391"/>
      <c r="AU791" s="386"/>
      <c r="AV791" s="387"/>
      <c r="AW791" s="387"/>
      <c r="AX791" s="388"/>
    </row>
    <row r="792" spans="1:51" ht="24.75" hidden="1" customHeight="1" x14ac:dyDescent="0.15">
      <c r="A792" s="547"/>
      <c r="B792" s="754"/>
      <c r="C792" s="754"/>
      <c r="D792" s="754"/>
      <c r="E792" s="754"/>
      <c r="F792" s="755"/>
      <c r="G792" s="339"/>
      <c r="H792" s="340"/>
      <c r="I792" s="340"/>
      <c r="J792" s="340"/>
      <c r="K792" s="341"/>
      <c r="L792" s="389"/>
      <c r="M792" s="390"/>
      <c r="N792" s="390"/>
      <c r="O792" s="390"/>
      <c r="P792" s="390"/>
      <c r="Q792" s="390"/>
      <c r="R792" s="390"/>
      <c r="S792" s="390"/>
      <c r="T792" s="390"/>
      <c r="U792" s="390"/>
      <c r="V792" s="390"/>
      <c r="W792" s="390"/>
      <c r="X792" s="391"/>
      <c r="Y792" s="386"/>
      <c r="Z792" s="387"/>
      <c r="AA792" s="387"/>
      <c r="AB792" s="393"/>
      <c r="AC792" s="339"/>
      <c r="AD792" s="340"/>
      <c r="AE792" s="340"/>
      <c r="AF792" s="340"/>
      <c r="AG792" s="341"/>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7"/>
      <c r="B793" s="754"/>
      <c r="C793" s="754"/>
      <c r="D793" s="754"/>
      <c r="E793" s="754"/>
      <c r="F793" s="755"/>
      <c r="G793" s="339"/>
      <c r="H793" s="340"/>
      <c r="I793" s="340"/>
      <c r="J793" s="340"/>
      <c r="K793" s="341"/>
      <c r="L793" s="389"/>
      <c r="M793" s="390"/>
      <c r="N793" s="390"/>
      <c r="O793" s="390"/>
      <c r="P793" s="390"/>
      <c r="Q793" s="390"/>
      <c r="R793" s="390"/>
      <c r="S793" s="390"/>
      <c r="T793" s="390"/>
      <c r="U793" s="390"/>
      <c r="V793" s="390"/>
      <c r="W793" s="390"/>
      <c r="X793" s="391"/>
      <c r="Y793" s="386"/>
      <c r="Z793" s="387"/>
      <c r="AA793" s="387"/>
      <c r="AB793" s="393"/>
      <c r="AC793" s="339"/>
      <c r="AD793" s="340"/>
      <c r="AE793" s="340"/>
      <c r="AF793" s="340"/>
      <c r="AG793" s="341"/>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7"/>
      <c r="B794" s="754"/>
      <c r="C794" s="754"/>
      <c r="D794" s="754"/>
      <c r="E794" s="754"/>
      <c r="F794" s="755"/>
      <c r="G794" s="339"/>
      <c r="H794" s="340"/>
      <c r="I794" s="340"/>
      <c r="J794" s="340"/>
      <c r="K794" s="341"/>
      <c r="L794" s="389"/>
      <c r="M794" s="390"/>
      <c r="N794" s="390"/>
      <c r="O794" s="390"/>
      <c r="P794" s="390"/>
      <c r="Q794" s="390"/>
      <c r="R794" s="390"/>
      <c r="S794" s="390"/>
      <c r="T794" s="390"/>
      <c r="U794" s="390"/>
      <c r="V794" s="390"/>
      <c r="W794" s="390"/>
      <c r="X794" s="391"/>
      <c r="Y794" s="386"/>
      <c r="Z794" s="387"/>
      <c r="AA794" s="387"/>
      <c r="AB794" s="393"/>
      <c r="AC794" s="339"/>
      <c r="AD794" s="340"/>
      <c r="AE794" s="340"/>
      <c r="AF794" s="340"/>
      <c r="AG794" s="341"/>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7"/>
      <c r="B795" s="754"/>
      <c r="C795" s="754"/>
      <c r="D795" s="754"/>
      <c r="E795" s="754"/>
      <c r="F795" s="755"/>
      <c r="G795" s="339"/>
      <c r="H795" s="340"/>
      <c r="I795" s="340"/>
      <c r="J795" s="340"/>
      <c r="K795" s="341"/>
      <c r="L795" s="389"/>
      <c r="M795" s="390"/>
      <c r="N795" s="390"/>
      <c r="O795" s="390"/>
      <c r="P795" s="390"/>
      <c r="Q795" s="390"/>
      <c r="R795" s="390"/>
      <c r="S795" s="390"/>
      <c r="T795" s="390"/>
      <c r="U795" s="390"/>
      <c r="V795" s="390"/>
      <c r="W795" s="390"/>
      <c r="X795" s="391"/>
      <c r="Y795" s="386"/>
      <c r="Z795" s="387"/>
      <c r="AA795" s="387"/>
      <c r="AB795" s="393"/>
      <c r="AC795" s="339"/>
      <c r="AD795" s="340"/>
      <c r="AE795" s="340"/>
      <c r="AF795" s="340"/>
      <c r="AG795" s="341"/>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7"/>
      <c r="B796" s="754"/>
      <c r="C796" s="754"/>
      <c r="D796" s="754"/>
      <c r="E796" s="754"/>
      <c r="F796" s="755"/>
      <c r="G796" s="339"/>
      <c r="H796" s="340"/>
      <c r="I796" s="340"/>
      <c r="J796" s="340"/>
      <c r="K796" s="341"/>
      <c r="L796" s="389"/>
      <c r="M796" s="390"/>
      <c r="N796" s="390"/>
      <c r="O796" s="390"/>
      <c r="P796" s="390"/>
      <c r="Q796" s="390"/>
      <c r="R796" s="390"/>
      <c r="S796" s="390"/>
      <c r="T796" s="390"/>
      <c r="U796" s="390"/>
      <c r="V796" s="390"/>
      <c r="W796" s="390"/>
      <c r="X796" s="391"/>
      <c r="Y796" s="386"/>
      <c r="Z796" s="387"/>
      <c r="AA796" s="387"/>
      <c r="AB796" s="393"/>
      <c r="AC796" s="339"/>
      <c r="AD796" s="340"/>
      <c r="AE796" s="340"/>
      <c r="AF796" s="340"/>
      <c r="AG796" s="341"/>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7"/>
      <c r="B797" s="754"/>
      <c r="C797" s="754"/>
      <c r="D797" s="754"/>
      <c r="E797" s="754"/>
      <c r="F797" s="755"/>
      <c r="G797" s="339"/>
      <c r="H797" s="340"/>
      <c r="I797" s="340"/>
      <c r="J797" s="340"/>
      <c r="K797" s="341"/>
      <c r="L797" s="389"/>
      <c r="M797" s="390"/>
      <c r="N797" s="390"/>
      <c r="O797" s="390"/>
      <c r="P797" s="390"/>
      <c r="Q797" s="390"/>
      <c r="R797" s="390"/>
      <c r="S797" s="390"/>
      <c r="T797" s="390"/>
      <c r="U797" s="390"/>
      <c r="V797" s="390"/>
      <c r="W797" s="390"/>
      <c r="X797" s="391"/>
      <c r="Y797" s="386"/>
      <c r="Z797" s="387"/>
      <c r="AA797" s="387"/>
      <c r="AB797" s="393"/>
      <c r="AC797" s="339"/>
      <c r="AD797" s="340"/>
      <c r="AE797" s="340"/>
      <c r="AF797" s="340"/>
      <c r="AG797" s="341"/>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7"/>
      <c r="B798" s="754"/>
      <c r="C798" s="754"/>
      <c r="D798" s="754"/>
      <c r="E798" s="754"/>
      <c r="F798" s="755"/>
      <c r="G798" s="339"/>
      <c r="H798" s="340"/>
      <c r="I798" s="340"/>
      <c r="J798" s="340"/>
      <c r="K798" s="341"/>
      <c r="L798" s="389"/>
      <c r="M798" s="390"/>
      <c r="N798" s="390"/>
      <c r="O798" s="390"/>
      <c r="P798" s="390"/>
      <c r="Q798" s="390"/>
      <c r="R798" s="390"/>
      <c r="S798" s="390"/>
      <c r="T798" s="390"/>
      <c r="U798" s="390"/>
      <c r="V798" s="390"/>
      <c r="W798" s="390"/>
      <c r="X798" s="391"/>
      <c r="Y798" s="386"/>
      <c r="Z798" s="387"/>
      <c r="AA798" s="387"/>
      <c r="AB798" s="393"/>
      <c r="AC798" s="339"/>
      <c r="AD798" s="340"/>
      <c r="AE798" s="340"/>
      <c r="AF798" s="340"/>
      <c r="AG798" s="341"/>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x14ac:dyDescent="0.15">
      <c r="A799" s="547"/>
      <c r="B799" s="754"/>
      <c r="C799" s="754"/>
      <c r="D799" s="754"/>
      <c r="E799" s="754"/>
      <c r="F799" s="755"/>
      <c r="G799" s="397" t="s">
        <v>20</v>
      </c>
      <c r="H799" s="398"/>
      <c r="I799" s="398"/>
      <c r="J799" s="398"/>
      <c r="K799" s="398"/>
      <c r="L799" s="399"/>
      <c r="M799" s="400"/>
      <c r="N799" s="400"/>
      <c r="O799" s="400"/>
      <c r="P799" s="400"/>
      <c r="Q799" s="400"/>
      <c r="R799" s="400"/>
      <c r="S799" s="400"/>
      <c r="T799" s="400"/>
      <c r="U799" s="400"/>
      <c r="V799" s="400"/>
      <c r="W799" s="400"/>
      <c r="X799" s="401"/>
      <c r="Y799" s="402">
        <f>SUM(Y789:AB798)</f>
        <v>23.400000000000002</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40.700000000000003</v>
      </c>
      <c r="AV799" s="403"/>
      <c r="AW799" s="403"/>
      <c r="AX799" s="405"/>
    </row>
    <row r="800" spans="1:51" ht="24.75" hidden="1" customHeight="1" x14ac:dyDescent="0.15">
      <c r="A800" s="547"/>
      <c r="B800" s="754"/>
      <c r="C800" s="754"/>
      <c r="D800" s="754"/>
      <c r="E800" s="754"/>
      <c r="F800" s="755"/>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7"/>
      <c r="B801" s="754"/>
      <c r="C801" s="754"/>
      <c r="D801" s="754"/>
      <c r="E801" s="754"/>
      <c r="F801" s="755"/>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7"/>
      <c r="B802" s="754"/>
      <c r="C802" s="754"/>
      <c r="D802" s="754"/>
      <c r="E802" s="754"/>
      <c r="F802" s="755"/>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548"/>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7"/>
      <c r="AY802">
        <f t="shared" ref="AY802:AY812" si="115">$AY$800</f>
        <v>0</v>
      </c>
    </row>
    <row r="803" spans="1:51" ht="24.75" hidden="1" customHeight="1" x14ac:dyDescent="0.15">
      <c r="A803" s="547"/>
      <c r="B803" s="754"/>
      <c r="C803" s="754"/>
      <c r="D803" s="754"/>
      <c r="E803" s="754"/>
      <c r="F803" s="755"/>
      <c r="G803" s="339"/>
      <c r="H803" s="340"/>
      <c r="I803" s="340"/>
      <c r="J803" s="340"/>
      <c r="K803" s="341"/>
      <c r="L803" s="389"/>
      <c r="M803" s="390"/>
      <c r="N803" s="390"/>
      <c r="O803" s="390"/>
      <c r="P803" s="390"/>
      <c r="Q803" s="390"/>
      <c r="R803" s="390"/>
      <c r="S803" s="390"/>
      <c r="T803" s="390"/>
      <c r="U803" s="390"/>
      <c r="V803" s="390"/>
      <c r="W803" s="390"/>
      <c r="X803" s="391"/>
      <c r="Y803" s="386"/>
      <c r="Z803" s="387"/>
      <c r="AA803" s="387"/>
      <c r="AB803" s="393"/>
      <c r="AC803" s="339"/>
      <c r="AD803" s="340"/>
      <c r="AE803" s="340"/>
      <c r="AF803" s="340"/>
      <c r="AG803" s="341"/>
      <c r="AH803" s="389"/>
      <c r="AI803" s="390"/>
      <c r="AJ803" s="390"/>
      <c r="AK803" s="390"/>
      <c r="AL803" s="390"/>
      <c r="AM803" s="390"/>
      <c r="AN803" s="390"/>
      <c r="AO803" s="390"/>
      <c r="AP803" s="390"/>
      <c r="AQ803" s="390"/>
      <c r="AR803" s="390"/>
      <c r="AS803" s="390"/>
      <c r="AT803" s="391"/>
      <c r="AU803" s="386"/>
      <c r="AV803" s="387"/>
      <c r="AW803" s="387"/>
      <c r="AX803" s="388"/>
      <c r="AY803">
        <f t="shared" si="115"/>
        <v>0</v>
      </c>
    </row>
    <row r="804" spans="1:51" ht="24.75" hidden="1" customHeight="1" x14ac:dyDescent="0.15">
      <c r="A804" s="547"/>
      <c r="B804" s="754"/>
      <c r="C804" s="754"/>
      <c r="D804" s="754"/>
      <c r="E804" s="754"/>
      <c r="F804" s="755"/>
      <c r="G804" s="339"/>
      <c r="H804" s="340"/>
      <c r="I804" s="340"/>
      <c r="J804" s="340"/>
      <c r="K804" s="341"/>
      <c r="L804" s="389"/>
      <c r="M804" s="390"/>
      <c r="N804" s="390"/>
      <c r="O804" s="390"/>
      <c r="P804" s="390"/>
      <c r="Q804" s="390"/>
      <c r="R804" s="390"/>
      <c r="S804" s="390"/>
      <c r="T804" s="390"/>
      <c r="U804" s="390"/>
      <c r="V804" s="390"/>
      <c r="W804" s="390"/>
      <c r="X804" s="391"/>
      <c r="Y804" s="386"/>
      <c r="Z804" s="387"/>
      <c r="AA804" s="387"/>
      <c r="AB804" s="393"/>
      <c r="AC804" s="339"/>
      <c r="AD804" s="340"/>
      <c r="AE804" s="340"/>
      <c r="AF804" s="340"/>
      <c r="AG804" s="341"/>
      <c r="AH804" s="389"/>
      <c r="AI804" s="390"/>
      <c r="AJ804" s="390"/>
      <c r="AK804" s="390"/>
      <c r="AL804" s="390"/>
      <c r="AM804" s="390"/>
      <c r="AN804" s="390"/>
      <c r="AO804" s="390"/>
      <c r="AP804" s="390"/>
      <c r="AQ804" s="390"/>
      <c r="AR804" s="390"/>
      <c r="AS804" s="390"/>
      <c r="AT804" s="391"/>
      <c r="AU804" s="386"/>
      <c r="AV804" s="387"/>
      <c r="AW804" s="387"/>
      <c r="AX804" s="388"/>
      <c r="AY804">
        <f t="shared" si="115"/>
        <v>0</v>
      </c>
    </row>
    <row r="805" spans="1:51" ht="24.75" hidden="1" customHeight="1" x14ac:dyDescent="0.15">
      <c r="A805" s="547"/>
      <c r="B805" s="754"/>
      <c r="C805" s="754"/>
      <c r="D805" s="754"/>
      <c r="E805" s="754"/>
      <c r="F805" s="755"/>
      <c r="G805" s="339"/>
      <c r="H805" s="340"/>
      <c r="I805" s="340"/>
      <c r="J805" s="340"/>
      <c r="K805" s="341"/>
      <c r="L805" s="389"/>
      <c r="M805" s="390"/>
      <c r="N805" s="390"/>
      <c r="O805" s="390"/>
      <c r="P805" s="390"/>
      <c r="Q805" s="390"/>
      <c r="R805" s="390"/>
      <c r="S805" s="390"/>
      <c r="T805" s="390"/>
      <c r="U805" s="390"/>
      <c r="V805" s="390"/>
      <c r="W805" s="390"/>
      <c r="X805" s="391"/>
      <c r="Y805" s="386"/>
      <c r="Z805" s="387"/>
      <c r="AA805" s="387"/>
      <c r="AB805" s="393"/>
      <c r="AC805" s="339"/>
      <c r="AD805" s="340"/>
      <c r="AE805" s="340"/>
      <c r="AF805" s="340"/>
      <c r="AG805" s="341"/>
      <c r="AH805" s="389"/>
      <c r="AI805" s="390"/>
      <c r="AJ805" s="390"/>
      <c r="AK805" s="390"/>
      <c r="AL805" s="390"/>
      <c r="AM805" s="390"/>
      <c r="AN805" s="390"/>
      <c r="AO805" s="390"/>
      <c r="AP805" s="390"/>
      <c r="AQ805" s="390"/>
      <c r="AR805" s="390"/>
      <c r="AS805" s="390"/>
      <c r="AT805" s="391"/>
      <c r="AU805" s="386"/>
      <c r="AV805" s="387"/>
      <c r="AW805" s="387"/>
      <c r="AX805" s="388"/>
      <c r="AY805">
        <f t="shared" si="115"/>
        <v>0</v>
      </c>
    </row>
    <row r="806" spans="1:51" ht="24.75" hidden="1" customHeight="1" x14ac:dyDescent="0.15">
      <c r="A806" s="547"/>
      <c r="B806" s="754"/>
      <c r="C806" s="754"/>
      <c r="D806" s="754"/>
      <c r="E806" s="754"/>
      <c r="F806" s="755"/>
      <c r="G806" s="339"/>
      <c r="H806" s="340"/>
      <c r="I806" s="340"/>
      <c r="J806" s="340"/>
      <c r="K806" s="341"/>
      <c r="L806" s="389"/>
      <c r="M806" s="390"/>
      <c r="N806" s="390"/>
      <c r="O806" s="390"/>
      <c r="P806" s="390"/>
      <c r="Q806" s="390"/>
      <c r="R806" s="390"/>
      <c r="S806" s="390"/>
      <c r="T806" s="390"/>
      <c r="U806" s="390"/>
      <c r="V806" s="390"/>
      <c r="W806" s="390"/>
      <c r="X806" s="391"/>
      <c r="Y806" s="386"/>
      <c r="Z806" s="387"/>
      <c r="AA806" s="387"/>
      <c r="AB806" s="393"/>
      <c r="AC806" s="339"/>
      <c r="AD806" s="340"/>
      <c r="AE806" s="340"/>
      <c r="AF806" s="340"/>
      <c r="AG806" s="341"/>
      <c r="AH806" s="389"/>
      <c r="AI806" s="390"/>
      <c r="AJ806" s="390"/>
      <c r="AK806" s="390"/>
      <c r="AL806" s="390"/>
      <c r="AM806" s="390"/>
      <c r="AN806" s="390"/>
      <c r="AO806" s="390"/>
      <c r="AP806" s="390"/>
      <c r="AQ806" s="390"/>
      <c r="AR806" s="390"/>
      <c r="AS806" s="390"/>
      <c r="AT806" s="391"/>
      <c r="AU806" s="386"/>
      <c r="AV806" s="387"/>
      <c r="AW806" s="387"/>
      <c r="AX806" s="388"/>
      <c r="AY806">
        <f t="shared" si="115"/>
        <v>0</v>
      </c>
    </row>
    <row r="807" spans="1:51" ht="24.75" hidden="1" customHeight="1" x14ac:dyDescent="0.15">
      <c r="A807" s="547"/>
      <c r="B807" s="754"/>
      <c r="C807" s="754"/>
      <c r="D807" s="754"/>
      <c r="E807" s="754"/>
      <c r="F807" s="755"/>
      <c r="G807" s="339"/>
      <c r="H807" s="340"/>
      <c r="I807" s="340"/>
      <c r="J807" s="340"/>
      <c r="K807" s="341"/>
      <c r="L807" s="389"/>
      <c r="M807" s="390"/>
      <c r="N807" s="390"/>
      <c r="O807" s="390"/>
      <c r="P807" s="390"/>
      <c r="Q807" s="390"/>
      <c r="R807" s="390"/>
      <c r="S807" s="390"/>
      <c r="T807" s="390"/>
      <c r="U807" s="390"/>
      <c r="V807" s="390"/>
      <c r="W807" s="390"/>
      <c r="X807" s="391"/>
      <c r="Y807" s="386"/>
      <c r="Z807" s="387"/>
      <c r="AA807" s="387"/>
      <c r="AB807" s="393"/>
      <c r="AC807" s="339"/>
      <c r="AD807" s="340"/>
      <c r="AE807" s="340"/>
      <c r="AF807" s="340"/>
      <c r="AG807" s="341"/>
      <c r="AH807" s="389"/>
      <c r="AI807" s="390"/>
      <c r="AJ807" s="390"/>
      <c r="AK807" s="390"/>
      <c r="AL807" s="390"/>
      <c r="AM807" s="390"/>
      <c r="AN807" s="390"/>
      <c r="AO807" s="390"/>
      <c r="AP807" s="390"/>
      <c r="AQ807" s="390"/>
      <c r="AR807" s="390"/>
      <c r="AS807" s="390"/>
      <c r="AT807" s="391"/>
      <c r="AU807" s="386"/>
      <c r="AV807" s="387"/>
      <c r="AW807" s="387"/>
      <c r="AX807" s="388"/>
      <c r="AY807">
        <f t="shared" si="115"/>
        <v>0</v>
      </c>
    </row>
    <row r="808" spans="1:51" ht="24.75" hidden="1" customHeight="1" x14ac:dyDescent="0.15">
      <c r="A808" s="547"/>
      <c r="B808" s="754"/>
      <c r="C808" s="754"/>
      <c r="D808" s="754"/>
      <c r="E808" s="754"/>
      <c r="F808" s="755"/>
      <c r="G808" s="339"/>
      <c r="H808" s="340"/>
      <c r="I808" s="340"/>
      <c r="J808" s="340"/>
      <c r="K808" s="341"/>
      <c r="L808" s="389"/>
      <c r="M808" s="390"/>
      <c r="N808" s="390"/>
      <c r="O808" s="390"/>
      <c r="P808" s="390"/>
      <c r="Q808" s="390"/>
      <c r="R808" s="390"/>
      <c r="S808" s="390"/>
      <c r="T808" s="390"/>
      <c r="U808" s="390"/>
      <c r="V808" s="390"/>
      <c r="W808" s="390"/>
      <c r="X808" s="391"/>
      <c r="Y808" s="386"/>
      <c r="Z808" s="387"/>
      <c r="AA808" s="387"/>
      <c r="AB808" s="393"/>
      <c r="AC808" s="339"/>
      <c r="AD808" s="340"/>
      <c r="AE808" s="340"/>
      <c r="AF808" s="340"/>
      <c r="AG808" s="341"/>
      <c r="AH808" s="389"/>
      <c r="AI808" s="390"/>
      <c r="AJ808" s="390"/>
      <c r="AK808" s="390"/>
      <c r="AL808" s="390"/>
      <c r="AM808" s="390"/>
      <c r="AN808" s="390"/>
      <c r="AO808" s="390"/>
      <c r="AP808" s="390"/>
      <c r="AQ808" s="390"/>
      <c r="AR808" s="390"/>
      <c r="AS808" s="390"/>
      <c r="AT808" s="391"/>
      <c r="AU808" s="386"/>
      <c r="AV808" s="387"/>
      <c r="AW808" s="387"/>
      <c r="AX808" s="388"/>
      <c r="AY808">
        <f t="shared" si="115"/>
        <v>0</v>
      </c>
    </row>
    <row r="809" spans="1:51" ht="24.75" hidden="1" customHeight="1" x14ac:dyDescent="0.15">
      <c r="A809" s="547"/>
      <c r="B809" s="754"/>
      <c r="C809" s="754"/>
      <c r="D809" s="754"/>
      <c r="E809" s="754"/>
      <c r="F809" s="755"/>
      <c r="G809" s="339"/>
      <c r="H809" s="340"/>
      <c r="I809" s="340"/>
      <c r="J809" s="340"/>
      <c r="K809" s="341"/>
      <c r="L809" s="389"/>
      <c r="M809" s="390"/>
      <c r="N809" s="390"/>
      <c r="O809" s="390"/>
      <c r="P809" s="390"/>
      <c r="Q809" s="390"/>
      <c r="R809" s="390"/>
      <c r="S809" s="390"/>
      <c r="T809" s="390"/>
      <c r="U809" s="390"/>
      <c r="V809" s="390"/>
      <c r="W809" s="390"/>
      <c r="X809" s="391"/>
      <c r="Y809" s="386"/>
      <c r="Z809" s="387"/>
      <c r="AA809" s="387"/>
      <c r="AB809" s="393"/>
      <c r="AC809" s="339"/>
      <c r="AD809" s="340"/>
      <c r="AE809" s="340"/>
      <c r="AF809" s="340"/>
      <c r="AG809" s="341"/>
      <c r="AH809" s="389"/>
      <c r="AI809" s="390"/>
      <c r="AJ809" s="390"/>
      <c r="AK809" s="390"/>
      <c r="AL809" s="390"/>
      <c r="AM809" s="390"/>
      <c r="AN809" s="390"/>
      <c r="AO809" s="390"/>
      <c r="AP809" s="390"/>
      <c r="AQ809" s="390"/>
      <c r="AR809" s="390"/>
      <c r="AS809" s="390"/>
      <c r="AT809" s="391"/>
      <c r="AU809" s="386"/>
      <c r="AV809" s="387"/>
      <c r="AW809" s="387"/>
      <c r="AX809" s="388"/>
      <c r="AY809">
        <f t="shared" si="115"/>
        <v>0</v>
      </c>
    </row>
    <row r="810" spans="1:51" ht="24.75" hidden="1" customHeight="1" x14ac:dyDescent="0.15">
      <c r="A810" s="547"/>
      <c r="B810" s="754"/>
      <c r="C810" s="754"/>
      <c r="D810" s="754"/>
      <c r="E810" s="754"/>
      <c r="F810" s="755"/>
      <c r="G810" s="339"/>
      <c r="H810" s="340"/>
      <c r="I810" s="340"/>
      <c r="J810" s="340"/>
      <c r="K810" s="341"/>
      <c r="L810" s="389"/>
      <c r="M810" s="390"/>
      <c r="N810" s="390"/>
      <c r="O810" s="390"/>
      <c r="P810" s="390"/>
      <c r="Q810" s="390"/>
      <c r="R810" s="390"/>
      <c r="S810" s="390"/>
      <c r="T810" s="390"/>
      <c r="U810" s="390"/>
      <c r="V810" s="390"/>
      <c r="W810" s="390"/>
      <c r="X810" s="391"/>
      <c r="Y810" s="386"/>
      <c r="Z810" s="387"/>
      <c r="AA810" s="387"/>
      <c r="AB810" s="393"/>
      <c r="AC810" s="339"/>
      <c r="AD810" s="340"/>
      <c r="AE810" s="340"/>
      <c r="AF810" s="340"/>
      <c r="AG810" s="341"/>
      <c r="AH810" s="389"/>
      <c r="AI810" s="390"/>
      <c r="AJ810" s="390"/>
      <c r="AK810" s="390"/>
      <c r="AL810" s="390"/>
      <c r="AM810" s="390"/>
      <c r="AN810" s="390"/>
      <c r="AO810" s="390"/>
      <c r="AP810" s="390"/>
      <c r="AQ810" s="390"/>
      <c r="AR810" s="390"/>
      <c r="AS810" s="390"/>
      <c r="AT810" s="391"/>
      <c r="AU810" s="386"/>
      <c r="AV810" s="387"/>
      <c r="AW810" s="387"/>
      <c r="AX810" s="388"/>
      <c r="AY810">
        <f t="shared" si="115"/>
        <v>0</v>
      </c>
    </row>
    <row r="811" spans="1:51" ht="24.75" hidden="1" customHeight="1" x14ac:dyDescent="0.15">
      <c r="A811" s="547"/>
      <c r="B811" s="754"/>
      <c r="C811" s="754"/>
      <c r="D811" s="754"/>
      <c r="E811" s="754"/>
      <c r="F811" s="755"/>
      <c r="G811" s="339"/>
      <c r="H811" s="340"/>
      <c r="I811" s="340"/>
      <c r="J811" s="340"/>
      <c r="K811" s="341"/>
      <c r="L811" s="389"/>
      <c r="M811" s="390"/>
      <c r="N811" s="390"/>
      <c r="O811" s="390"/>
      <c r="P811" s="390"/>
      <c r="Q811" s="390"/>
      <c r="R811" s="390"/>
      <c r="S811" s="390"/>
      <c r="T811" s="390"/>
      <c r="U811" s="390"/>
      <c r="V811" s="390"/>
      <c r="W811" s="390"/>
      <c r="X811" s="391"/>
      <c r="Y811" s="386"/>
      <c r="Z811" s="387"/>
      <c r="AA811" s="387"/>
      <c r="AB811" s="393"/>
      <c r="AC811" s="339"/>
      <c r="AD811" s="340"/>
      <c r="AE811" s="340"/>
      <c r="AF811" s="340"/>
      <c r="AG811" s="341"/>
      <c r="AH811" s="389"/>
      <c r="AI811" s="390"/>
      <c r="AJ811" s="390"/>
      <c r="AK811" s="390"/>
      <c r="AL811" s="390"/>
      <c r="AM811" s="390"/>
      <c r="AN811" s="390"/>
      <c r="AO811" s="390"/>
      <c r="AP811" s="390"/>
      <c r="AQ811" s="390"/>
      <c r="AR811" s="390"/>
      <c r="AS811" s="390"/>
      <c r="AT811" s="391"/>
      <c r="AU811" s="386"/>
      <c r="AV811" s="387"/>
      <c r="AW811" s="387"/>
      <c r="AX811" s="388"/>
      <c r="AY811">
        <f t="shared" si="115"/>
        <v>0</v>
      </c>
    </row>
    <row r="812" spans="1:51" ht="24.75" hidden="1" customHeight="1" thickBot="1" x14ac:dyDescent="0.2">
      <c r="A812" s="547"/>
      <c r="B812" s="754"/>
      <c r="C812" s="754"/>
      <c r="D812" s="754"/>
      <c r="E812" s="754"/>
      <c r="F812" s="755"/>
      <c r="G812" s="397" t="s">
        <v>20</v>
      </c>
      <c r="H812" s="398"/>
      <c r="I812" s="398"/>
      <c r="J812" s="398"/>
      <c r="K812" s="398"/>
      <c r="L812" s="399"/>
      <c r="M812" s="400"/>
      <c r="N812" s="400"/>
      <c r="O812" s="400"/>
      <c r="P812" s="400"/>
      <c r="Q812" s="400"/>
      <c r="R812" s="400"/>
      <c r="S812" s="400"/>
      <c r="T812" s="400"/>
      <c r="U812" s="400"/>
      <c r="V812" s="400"/>
      <c r="W812" s="400"/>
      <c r="X812" s="401"/>
      <c r="Y812" s="402">
        <f>SUM(Y802:AB811)</f>
        <v>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0</v>
      </c>
    </row>
    <row r="813" spans="1:51" ht="24.75" hidden="1" customHeight="1" x14ac:dyDescent="0.15">
      <c r="A813" s="547"/>
      <c r="B813" s="754"/>
      <c r="C813" s="754"/>
      <c r="D813" s="754"/>
      <c r="E813" s="754"/>
      <c r="F813" s="755"/>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7"/>
      <c r="B814" s="754"/>
      <c r="C814" s="754"/>
      <c r="D814" s="754"/>
      <c r="E814" s="754"/>
      <c r="F814" s="755"/>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7"/>
      <c r="B815" s="754"/>
      <c r="C815" s="754"/>
      <c r="D815" s="754"/>
      <c r="E815" s="754"/>
      <c r="F815" s="755"/>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548"/>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7"/>
      <c r="AY815">
        <f t="shared" ref="AY815:AY825" si="116">$AY$813</f>
        <v>0</v>
      </c>
    </row>
    <row r="816" spans="1:51" ht="24.75" hidden="1" customHeight="1" x14ac:dyDescent="0.15">
      <c r="A816" s="547"/>
      <c r="B816" s="754"/>
      <c r="C816" s="754"/>
      <c r="D816" s="754"/>
      <c r="E816" s="754"/>
      <c r="F816" s="755"/>
      <c r="G816" s="339"/>
      <c r="H816" s="340"/>
      <c r="I816" s="340"/>
      <c r="J816" s="340"/>
      <c r="K816" s="341"/>
      <c r="L816" s="389"/>
      <c r="M816" s="390"/>
      <c r="N816" s="390"/>
      <c r="O816" s="390"/>
      <c r="P816" s="390"/>
      <c r="Q816" s="390"/>
      <c r="R816" s="390"/>
      <c r="S816" s="390"/>
      <c r="T816" s="390"/>
      <c r="U816" s="390"/>
      <c r="V816" s="390"/>
      <c r="W816" s="390"/>
      <c r="X816" s="391"/>
      <c r="Y816" s="386"/>
      <c r="Z816" s="387"/>
      <c r="AA816" s="387"/>
      <c r="AB816" s="393"/>
      <c r="AC816" s="339"/>
      <c r="AD816" s="340"/>
      <c r="AE816" s="340"/>
      <c r="AF816" s="340"/>
      <c r="AG816" s="341"/>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7"/>
      <c r="B817" s="754"/>
      <c r="C817" s="754"/>
      <c r="D817" s="754"/>
      <c r="E817" s="754"/>
      <c r="F817" s="755"/>
      <c r="G817" s="339"/>
      <c r="H817" s="340"/>
      <c r="I817" s="340"/>
      <c r="J817" s="340"/>
      <c r="K817" s="341"/>
      <c r="L817" s="389"/>
      <c r="M817" s="390"/>
      <c r="N817" s="390"/>
      <c r="O817" s="390"/>
      <c r="P817" s="390"/>
      <c r="Q817" s="390"/>
      <c r="R817" s="390"/>
      <c r="S817" s="390"/>
      <c r="T817" s="390"/>
      <c r="U817" s="390"/>
      <c r="V817" s="390"/>
      <c r="W817" s="390"/>
      <c r="X817" s="391"/>
      <c r="Y817" s="386"/>
      <c r="Z817" s="387"/>
      <c r="AA817" s="387"/>
      <c r="AB817" s="393"/>
      <c r="AC817" s="339"/>
      <c r="AD817" s="340"/>
      <c r="AE817" s="340"/>
      <c r="AF817" s="340"/>
      <c r="AG817" s="341"/>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7"/>
      <c r="B818" s="754"/>
      <c r="C818" s="754"/>
      <c r="D818" s="754"/>
      <c r="E818" s="754"/>
      <c r="F818" s="755"/>
      <c r="G818" s="339"/>
      <c r="H818" s="340"/>
      <c r="I818" s="340"/>
      <c r="J818" s="340"/>
      <c r="K818" s="341"/>
      <c r="L818" s="389"/>
      <c r="M818" s="390"/>
      <c r="N818" s="390"/>
      <c r="O818" s="390"/>
      <c r="P818" s="390"/>
      <c r="Q818" s="390"/>
      <c r="R818" s="390"/>
      <c r="S818" s="390"/>
      <c r="T818" s="390"/>
      <c r="U818" s="390"/>
      <c r="V818" s="390"/>
      <c r="W818" s="390"/>
      <c r="X818" s="391"/>
      <c r="Y818" s="386"/>
      <c r="Z818" s="387"/>
      <c r="AA818" s="387"/>
      <c r="AB818" s="393"/>
      <c r="AC818" s="339"/>
      <c r="AD818" s="340"/>
      <c r="AE818" s="340"/>
      <c r="AF818" s="340"/>
      <c r="AG818" s="341"/>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7"/>
      <c r="B819" s="754"/>
      <c r="C819" s="754"/>
      <c r="D819" s="754"/>
      <c r="E819" s="754"/>
      <c r="F819" s="755"/>
      <c r="G819" s="339"/>
      <c r="H819" s="340"/>
      <c r="I819" s="340"/>
      <c r="J819" s="340"/>
      <c r="K819" s="341"/>
      <c r="L819" s="389"/>
      <c r="M819" s="390"/>
      <c r="N819" s="390"/>
      <c r="O819" s="390"/>
      <c r="P819" s="390"/>
      <c r="Q819" s="390"/>
      <c r="R819" s="390"/>
      <c r="S819" s="390"/>
      <c r="T819" s="390"/>
      <c r="U819" s="390"/>
      <c r="V819" s="390"/>
      <c r="W819" s="390"/>
      <c r="X819" s="391"/>
      <c r="Y819" s="386"/>
      <c r="Z819" s="387"/>
      <c r="AA819" s="387"/>
      <c r="AB819" s="393"/>
      <c r="AC819" s="339"/>
      <c r="AD819" s="340"/>
      <c r="AE819" s="340"/>
      <c r="AF819" s="340"/>
      <c r="AG819" s="341"/>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7"/>
      <c r="B820" s="754"/>
      <c r="C820" s="754"/>
      <c r="D820" s="754"/>
      <c r="E820" s="754"/>
      <c r="F820" s="755"/>
      <c r="G820" s="339"/>
      <c r="H820" s="340"/>
      <c r="I820" s="340"/>
      <c r="J820" s="340"/>
      <c r="K820" s="341"/>
      <c r="L820" s="389"/>
      <c r="M820" s="390"/>
      <c r="N820" s="390"/>
      <c r="O820" s="390"/>
      <c r="P820" s="390"/>
      <c r="Q820" s="390"/>
      <c r="R820" s="390"/>
      <c r="S820" s="390"/>
      <c r="T820" s="390"/>
      <c r="U820" s="390"/>
      <c r="V820" s="390"/>
      <c r="W820" s="390"/>
      <c r="X820" s="391"/>
      <c r="Y820" s="386"/>
      <c r="Z820" s="387"/>
      <c r="AA820" s="387"/>
      <c r="AB820" s="393"/>
      <c r="AC820" s="339"/>
      <c r="AD820" s="340"/>
      <c r="AE820" s="340"/>
      <c r="AF820" s="340"/>
      <c r="AG820" s="341"/>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7"/>
      <c r="B821" s="754"/>
      <c r="C821" s="754"/>
      <c r="D821" s="754"/>
      <c r="E821" s="754"/>
      <c r="F821" s="755"/>
      <c r="G821" s="339"/>
      <c r="H821" s="340"/>
      <c r="I821" s="340"/>
      <c r="J821" s="340"/>
      <c r="K821" s="341"/>
      <c r="L821" s="389"/>
      <c r="M821" s="390"/>
      <c r="N821" s="390"/>
      <c r="O821" s="390"/>
      <c r="P821" s="390"/>
      <c r="Q821" s="390"/>
      <c r="R821" s="390"/>
      <c r="S821" s="390"/>
      <c r="T821" s="390"/>
      <c r="U821" s="390"/>
      <c r="V821" s="390"/>
      <c r="W821" s="390"/>
      <c r="X821" s="391"/>
      <c r="Y821" s="386"/>
      <c r="Z821" s="387"/>
      <c r="AA821" s="387"/>
      <c r="AB821" s="393"/>
      <c r="AC821" s="339"/>
      <c r="AD821" s="340"/>
      <c r="AE821" s="340"/>
      <c r="AF821" s="340"/>
      <c r="AG821" s="341"/>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7"/>
      <c r="B822" s="754"/>
      <c r="C822" s="754"/>
      <c r="D822" s="754"/>
      <c r="E822" s="754"/>
      <c r="F822" s="755"/>
      <c r="G822" s="339"/>
      <c r="H822" s="340"/>
      <c r="I822" s="340"/>
      <c r="J822" s="340"/>
      <c r="K822" s="341"/>
      <c r="L822" s="389"/>
      <c r="M822" s="390"/>
      <c r="N822" s="390"/>
      <c r="O822" s="390"/>
      <c r="P822" s="390"/>
      <c r="Q822" s="390"/>
      <c r="R822" s="390"/>
      <c r="S822" s="390"/>
      <c r="T822" s="390"/>
      <c r="U822" s="390"/>
      <c r="V822" s="390"/>
      <c r="W822" s="390"/>
      <c r="X822" s="391"/>
      <c r="Y822" s="386"/>
      <c r="Z822" s="387"/>
      <c r="AA822" s="387"/>
      <c r="AB822" s="393"/>
      <c r="AC822" s="339"/>
      <c r="AD822" s="340"/>
      <c r="AE822" s="340"/>
      <c r="AF822" s="340"/>
      <c r="AG822" s="341"/>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7"/>
      <c r="B823" s="754"/>
      <c r="C823" s="754"/>
      <c r="D823" s="754"/>
      <c r="E823" s="754"/>
      <c r="F823" s="755"/>
      <c r="G823" s="339"/>
      <c r="H823" s="340"/>
      <c r="I823" s="340"/>
      <c r="J823" s="340"/>
      <c r="K823" s="341"/>
      <c r="L823" s="389"/>
      <c r="M823" s="390"/>
      <c r="N823" s="390"/>
      <c r="O823" s="390"/>
      <c r="P823" s="390"/>
      <c r="Q823" s="390"/>
      <c r="R823" s="390"/>
      <c r="S823" s="390"/>
      <c r="T823" s="390"/>
      <c r="U823" s="390"/>
      <c r="V823" s="390"/>
      <c r="W823" s="390"/>
      <c r="X823" s="391"/>
      <c r="Y823" s="386"/>
      <c r="Z823" s="387"/>
      <c r="AA823" s="387"/>
      <c r="AB823" s="393"/>
      <c r="AC823" s="339"/>
      <c r="AD823" s="340"/>
      <c r="AE823" s="340"/>
      <c r="AF823" s="340"/>
      <c r="AG823" s="341"/>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7"/>
      <c r="B824" s="754"/>
      <c r="C824" s="754"/>
      <c r="D824" s="754"/>
      <c r="E824" s="754"/>
      <c r="F824" s="755"/>
      <c r="G824" s="339"/>
      <c r="H824" s="340"/>
      <c r="I824" s="340"/>
      <c r="J824" s="340"/>
      <c r="K824" s="341"/>
      <c r="L824" s="389"/>
      <c r="M824" s="390"/>
      <c r="N824" s="390"/>
      <c r="O824" s="390"/>
      <c r="P824" s="390"/>
      <c r="Q824" s="390"/>
      <c r="R824" s="390"/>
      <c r="S824" s="390"/>
      <c r="T824" s="390"/>
      <c r="U824" s="390"/>
      <c r="V824" s="390"/>
      <c r="W824" s="390"/>
      <c r="X824" s="391"/>
      <c r="Y824" s="386"/>
      <c r="Z824" s="387"/>
      <c r="AA824" s="387"/>
      <c r="AB824" s="393"/>
      <c r="AC824" s="339"/>
      <c r="AD824" s="340"/>
      <c r="AE824" s="340"/>
      <c r="AF824" s="340"/>
      <c r="AG824" s="341"/>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7"/>
      <c r="B825" s="754"/>
      <c r="C825" s="754"/>
      <c r="D825" s="754"/>
      <c r="E825" s="754"/>
      <c r="F825" s="755"/>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7"/>
      <c r="B826" s="754"/>
      <c r="C826" s="754"/>
      <c r="D826" s="754"/>
      <c r="E826" s="754"/>
      <c r="F826" s="755"/>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7"/>
      <c r="B827" s="754"/>
      <c r="C827" s="754"/>
      <c r="D827" s="754"/>
      <c r="E827" s="754"/>
      <c r="F827" s="755"/>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7"/>
      <c r="B828" s="754"/>
      <c r="C828" s="754"/>
      <c r="D828" s="754"/>
      <c r="E828" s="754"/>
      <c r="F828" s="755"/>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548"/>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7">$AY$826</f>
        <v>0</v>
      </c>
    </row>
    <row r="829" spans="1:51" ht="24.75" hidden="1" customHeight="1" x14ac:dyDescent="0.15">
      <c r="A829" s="547"/>
      <c r="B829" s="754"/>
      <c r="C829" s="754"/>
      <c r="D829" s="754"/>
      <c r="E829" s="754"/>
      <c r="F829" s="755"/>
      <c r="G829" s="339"/>
      <c r="H829" s="340"/>
      <c r="I829" s="340"/>
      <c r="J829" s="340"/>
      <c r="K829" s="341"/>
      <c r="L829" s="389"/>
      <c r="M829" s="390"/>
      <c r="N829" s="390"/>
      <c r="O829" s="390"/>
      <c r="P829" s="390"/>
      <c r="Q829" s="390"/>
      <c r="R829" s="390"/>
      <c r="S829" s="390"/>
      <c r="T829" s="390"/>
      <c r="U829" s="390"/>
      <c r="V829" s="390"/>
      <c r="W829" s="390"/>
      <c r="X829" s="391"/>
      <c r="Y829" s="386"/>
      <c r="Z829" s="387"/>
      <c r="AA829" s="387"/>
      <c r="AB829" s="393"/>
      <c r="AC829" s="339"/>
      <c r="AD829" s="340"/>
      <c r="AE829" s="340"/>
      <c r="AF829" s="340"/>
      <c r="AG829" s="341"/>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7"/>
      <c r="B830" s="754"/>
      <c r="C830" s="754"/>
      <c r="D830" s="754"/>
      <c r="E830" s="754"/>
      <c r="F830" s="755"/>
      <c r="G830" s="339"/>
      <c r="H830" s="340"/>
      <c r="I830" s="340"/>
      <c r="J830" s="340"/>
      <c r="K830" s="341"/>
      <c r="L830" s="389"/>
      <c r="M830" s="390"/>
      <c r="N830" s="390"/>
      <c r="O830" s="390"/>
      <c r="P830" s="390"/>
      <c r="Q830" s="390"/>
      <c r="R830" s="390"/>
      <c r="S830" s="390"/>
      <c r="T830" s="390"/>
      <c r="U830" s="390"/>
      <c r="V830" s="390"/>
      <c r="W830" s="390"/>
      <c r="X830" s="391"/>
      <c r="Y830" s="386"/>
      <c r="Z830" s="387"/>
      <c r="AA830" s="387"/>
      <c r="AB830" s="393"/>
      <c r="AC830" s="339"/>
      <c r="AD830" s="340"/>
      <c r="AE830" s="340"/>
      <c r="AF830" s="340"/>
      <c r="AG830" s="341"/>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7"/>
      <c r="B831" s="754"/>
      <c r="C831" s="754"/>
      <c r="D831" s="754"/>
      <c r="E831" s="754"/>
      <c r="F831" s="755"/>
      <c r="G831" s="339"/>
      <c r="H831" s="340"/>
      <c r="I831" s="340"/>
      <c r="J831" s="340"/>
      <c r="K831" s="341"/>
      <c r="L831" s="389"/>
      <c r="M831" s="390"/>
      <c r="N831" s="390"/>
      <c r="O831" s="390"/>
      <c r="P831" s="390"/>
      <c r="Q831" s="390"/>
      <c r="R831" s="390"/>
      <c r="S831" s="390"/>
      <c r="T831" s="390"/>
      <c r="U831" s="390"/>
      <c r="V831" s="390"/>
      <c r="W831" s="390"/>
      <c r="X831" s="391"/>
      <c r="Y831" s="386"/>
      <c r="Z831" s="387"/>
      <c r="AA831" s="387"/>
      <c r="AB831" s="393"/>
      <c r="AC831" s="339"/>
      <c r="AD831" s="340"/>
      <c r="AE831" s="340"/>
      <c r="AF831" s="340"/>
      <c r="AG831" s="341"/>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7"/>
      <c r="B832" s="754"/>
      <c r="C832" s="754"/>
      <c r="D832" s="754"/>
      <c r="E832" s="754"/>
      <c r="F832" s="755"/>
      <c r="G832" s="339"/>
      <c r="H832" s="340"/>
      <c r="I832" s="340"/>
      <c r="J832" s="340"/>
      <c r="K832" s="341"/>
      <c r="L832" s="389"/>
      <c r="M832" s="390"/>
      <c r="N832" s="390"/>
      <c r="O832" s="390"/>
      <c r="P832" s="390"/>
      <c r="Q832" s="390"/>
      <c r="R832" s="390"/>
      <c r="S832" s="390"/>
      <c r="T832" s="390"/>
      <c r="U832" s="390"/>
      <c r="V832" s="390"/>
      <c r="W832" s="390"/>
      <c r="X832" s="391"/>
      <c r="Y832" s="386"/>
      <c r="Z832" s="387"/>
      <c r="AA832" s="387"/>
      <c r="AB832" s="393"/>
      <c r="AC832" s="339"/>
      <c r="AD832" s="340"/>
      <c r="AE832" s="340"/>
      <c r="AF832" s="340"/>
      <c r="AG832" s="341"/>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7"/>
      <c r="B833" s="754"/>
      <c r="C833" s="754"/>
      <c r="D833" s="754"/>
      <c r="E833" s="754"/>
      <c r="F833" s="755"/>
      <c r="G833" s="339"/>
      <c r="H833" s="340"/>
      <c r="I833" s="340"/>
      <c r="J833" s="340"/>
      <c r="K833" s="341"/>
      <c r="L833" s="389"/>
      <c r="M833" s="390"/>
      <c r="N833" s="390"/>
      <c r="O833" s="390"/>
      <c r="P833" s="390"/>
      <c r="Q833" s="390"/>
      <c r="R833" s="390"/>
      <c r="S833" s="390"/>
      <c r="T833" s="390"/>
      <c r="U833" s="390"/>
      <c r="V833" s="390"/>
      <c r="W833" s="390"/>
      <c r="X833" s="391"/>
      <c r="Y833" s="386"/>
      <c r="Z833" s="387"/>
      <c r="AA833" s="387"/>
      <c r="AB833" s="393"/>
      <c r="AC833" s="339"/>
      <c r="AD833" s="340"/>
      <c r="AE833" s="340"/>
      <c r="AF833" s="340"/>
      <c r="AG833" s="341"/>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7"/>
      <c r="B834" s="754"/>
      <c r="C834" s="754"/>
      <c r="D834" s="754"/>
      <c r="E834" s="754"/>
      <c r="F834" s="755"/>
      <c r="G834" s="339"/>
      <c r="H834" s="340"/>
      <c r="I834" s="340"/>
      <c r="J834" s="340"/>
      <c r="K834" s="341"/>
      <c r="L834" s="389"/>
      <c r="M834" s="390"/>
      <c r="N834" s="390"/>
      <c r="O834" s="390"/>
      <c r="P834" s="390"/>
      <c r="Q834" s="390"/>
      <c r="R834" s="390"/>
      <c r="S834" s="390"/>
      <c r="T834" s="390"/>
      <c r="U834" s="390"/>
      <c r="V834" s="390"/>
      <c r="W834" s="390"/>
      <c r="X834" s="391"/>
      <c r="Y834" s="386"/>
      <c r="Z834" s="387"/>
      <c r="AA834" s="387"/>
      <c r="AB834" s="393"/>
      <c r="AC834" s="339"/>
      <c r="AD834" s="340"/>
      <c r="AE834" s="340"/>
      <c r="AF834" s="340"/>
      <c r="AG834" s="341"/>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7"/>
      <c r="B835" s="754"/>
      <c r="C835" s="754"/>
      <c r="D835" s="754"/>
      <c r="E835" s="754"/>
      <c r="F835" s="755"/>
      <c r="G835" s="339"/>
      <c r="H835" s="340"/>
      <c r="I835" s="340"/>
      <c r="J835" s="340"/>
      <c r="K835" s="341"/>
      <c r="L835" s="389"/>
      <c r="M835" s="390"/>
      <c r="N835" s="390"/>
      <c r="O835" s="390"/>
      <c r="P835" s="390"/>
      <c r="Q835" s="390"/>
      <c r="R835" s="390"/>
      <c r="S835" s="390"/>
      <c r="T835" s="390"/>
      <c r="U835" s="390"/>
      <c r="V835" s="390"/>
      <c r="W835" s="390"/>
      <c r="X835" s="391"/>
      <c r="Y835" s="386"/>
      <c r="Z835" s="387"/>
      <c r="AA835" s="387"/>
      <c r="AB835" s="393"/>
      <c r="AC835" s="339"/>
      <c r="AD835" s="340"/>
      <c r="AE835" s="340"/>
      <c r="AF835" s="340"/>
      <c r="AG835" s="341"/>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7"/>
      <c r="B836" s="754"/>
      <c r="C836" s="754"/>
      <c r="D836" s="754"/>
      <c r="E836" s="754"/>
      <c r="F836" s="755"/>
      <c r="G836" s="339"/>
      <c r="H836" s="340"/>
      <c r="I836" s="340"/>
      <c r="J836" s="340"/>
      <c r="K836" s="341"/>
      <c r="L836" s="389"/>
      <c r="M836" s="390"/>
      <c r="N836" s="390"/>
      <c r="O836" s="390"/>
      <c r="P836" s="390"/>
      <c r="Q836" s="390"/>
      <c r="R836" s="390"/>
      <c r="S836" s="390"/>
      <c r="T836" s="390"/>
      <c r="U836" s="390"/>
      <c r="V836" s="390"/>
      <c r="W836" s="390"/>
      <c r="X836" s="391"/>
      <c r="Y836" s="386"/>
      <c r="Z836" s="387"/>
      <c r="AA836" s="387"/>
      <c r="AB836" s="393"/>
      <c r="AC836" s="339"/>
      <c r="AD836" s="340"/>
      <c r="AE836" s="340"/>
      <c r="AF836" s="340"/>
      <c r="AG836" s="341"/>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7"/>
      <c r="B837" s="754"/>
      <c r="C837" s="754"/>
      <c r="D837" s="754"/>
      <c r="E837" s="754"/>
      <c r="F837" s="755"/>
      <c r="G837" s="339"/>
      <c r="H837" s="340"/>
      <c r="I837" s="340"/>
      <c r="J837" s="340"/>
      <c r="K837" s="341"/>
      <c r="L837" s="389"/>
      <c r="M837" s="390"/>
      <c r="N837" s="390"/>
      <c r="O837" s="390"/>
      <c r="P837" s="390"/>
      <c r="Q837" s="390"/>
      <c r="R837" s="390"/>
      <c r="S837" s="390"/>
      <c r="T837" s="390"/>
      <c r="U837" s="390"/>
      <c r="V837" s="390"/>
      <c r="W837" s="390"/>
      <c r="X837" s="391"/>
      <c r="Y837" s="386"/>
      <c r="Z837" s="387"/>
      <c r="AA837" s="387"/>
      <c r="AB837" s="393"/>
      <c r="AC837" s="339"/>
      <c r="AD837" s="340"/>
      <c r="AE837" s="340"/>
      <c r="AF837" s="340"/>
      <c r="AG837" s="341"/>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7"/>
      <c r="B838" s="754"/>
      <c r="C838" s="754"/>
      <c r="D838" s="754"/>
      <c r="E838" s="754"/>
      <c r="F838" s="755"/>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4" t="s">
        <v>265</v>
      </c>
      <c r="AM839" s="945"/>
      <c r="AN839" s="94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2" t="s">
        <v>221</v>
      </c>
      <c r="K844" s="94"/>
      <c r="L844" s="94"/>
      <c r="M844" s="94"/>
      <c r="N844" s="94"/>
      <c r="O844" s="94"/>
      <c r="P844" s="326" t="s">
        <v>196</v>
      </c>
      <c r="Q844" s="326"/>
      <c r="R844" s="326"/>
      <c r="S844" s="326"/>
      <c r="T844" s="326"/>
      <c r="U844" s="326"/>
      <c r="V844" s="326"/>
      <c r="W844" s="326"/>
      <c r="X844" s="326"/>
      <c r="Y844" s="336" t="s">
        <v>219</v>
      </c>
      <c r="Z844" s="337"/>
      <c r="AA844" s="337"/>
      <c r="AB844" s="337"/>
      <c r="AC844" s="262" t="s">
        <v>259</v>
      </c>
      <c r="AD844" s="262"/>
      <c r="AE844" s="262"/>
      <c r="AF844" s="262"/>
      <c r="AG844" s="262"/>
      <c r="AH844" s="336" t="s">
        <v>287</v>
      </c>
      <c r="AI844" s="338"/>
      <c r="AJ844" s="338"/>
      <c r="AK844" s="338"/>
      <c r="AL844" s="338" t="s">
        <v>21</v>
      </c>
      <c r="AM844" s="338"/>
      <c r="AN844" s="338"/>
      <c r="AO844" s="413"/>
      <c r="AP844" s="414" t="s">
        <v>222</v>
      </c>
      <c r="AQ844" s="414"/>
      <c r="AR844" s="414"/>
      <c r="AS844" s="414"/>
      <c r="AT844" s="414"/>
      <c r="AU844" s="414"/>
      <c r="AV844" s="414"/>
      <c r="AW844" s="414"/>
      <c r="AX844" s="414"/>
    </row>
    <row r="845" spans="1:51" ht="30" customHeight="1" x14ac:dyDescent="0.15">
      <c r="A845" s="392">
        <v>1</v>
      </c>
      <c r="B845" s="392">
        <v>1</v>
      </c>
      <c r="C845" s="411" t="s">
        <v>736</v>
      </c>
      <c r="D845" s="406"/>
      <c r="E845" s="406"/>
      <c r="F845" s="406"/>
      <c r="G845" s="406"/>
      <c r="H845" s="406"/>
      <c r="I845" s="406"/>
      <c r="J845" s="407" t="s">
        <v>649</v>
      </c>
      <c r="K845" s="408"/>
      <c r="L845" s="408"/>
      <c r="M845" s="408"/>
      <c r="N845" s="408"/>
      <c r="O845" s="408"/>
      <c r="P845" s="302" t="s">
        <v>696</v>
      </c>
      <c r="Q845" s="302"/>
      <c r="R845" s="302"/>
      <c r="S845" s="302"/>
      <c r="T845" s="302"/>
      <c r="U845" s="302"/>
      <c r="V845" s="302"/>
      <c r="W845" s="302"/>
      <c r="X845" s="302"/>
      <c r="Y845" s="303">
        <v>23.4</v>
      </c>
      <c r="Z845" s="304"/>
      <c r="AA845" s="304"/>
      <c r="AB845" s="305"/>
      <c r="AC845" s="307" t="s">
        <v>695</v>
      </c>
      <c r="AD845" s="308"/>
      <c r="AE845" s="308"/>
      <c r="AF845" s="308"/>
      <c r="AG845" s="308"/>
      <c r="AH845" s="435" t="s">
        <v>649</v>
      </c>
      <c r="AI845" s="436"/>
      <c r="AJ845" s="436"/>
      <c r="AK845" s="437"/>
      <c r="AL845" s="311" t="s">
        <v>649</v>
      </c>
      <c r="AM845" s="312"/>
      <c r="AN845" s="312"/>
      <c r="AO845" s="313"/>
      <c r="AP845" s="314" t="s">
        <v>649</v>
      </c>
      <c r="AQ845" s="315"/>
      <c r="AR845" s="315"/>
      <c r="AS845" s="315"/>
      <c r="AT845" s="315"/>
      <c r="AU845" s="315"/>
      <c r="AV845" s="315"/>
      <c r="AW845" s="315"/>
      <c r="AX845" s="316"/>
    </row>
    <row r="846" spans="1:51" ht="30" customHeight="1" x14ac:dyDescent="0.15">
      <c r="A846" s="392">
        <v>2</v>
      </c>
      <c r="B846" s="392">
        <v>1</v>
      </c>
      <c r="C846" s="411" t="s">
        <v>737</v>
      </c>
      <c r="D846" s="406"/>
      <c r="E846" s="406"/>
      <c r="F846" s="406"/>
      <c r="G846" s="406"/>
      <c r="H846" s="406"/>
      <c r="I846" s="406"/>
      <c r="J846" s="407" t="s">
        <v>649</v>
      </c>
      <c r="K846" s="408"/>
      <c r="L846" s="408"/>
      <c r="M846" s="408"/>
      <c r="N846" s="408"/>
      <c r="O846" s="408"/>
      <c r="P846" s="302" t="s">
        <v>696</v>
      </c>
      <c r="Q846" s="302"/>
      <c r="R846" s="302"/>
      <c r="S846" s="302"/>
      <c r="T846" s="302"/>
      <c r="U846" s="302"/>
      <c r="V846" s="302"/>
      <c r="W846" s="302"/>
      <c r="X846" s="302"/>
      <c r="Y846" s="303">
        <v>15.5</v>
      </c>
      <c r="Z846" s="304"/>
      <c r="AA846" s="304"/>
      <c r="AB846" s="305"/>
      <c r="AC846" s="307" t="s">
        <v>695</v>
      </c>
      <c r="AD846" s="308"/>
      <c r="AE846" s="308"/>
      <c r="AF846" s="308"/>
      <c r="AG846" s="308"/>
      <c r="AH846" s="435" t="s">
        <v>649</v>
      </c>
      <c r="AI846" s="436"/>
      <c r="AJ846" s="436"/>
      <c r="AK846" s="437"/>
      <c r="AL846" s="311" t="s">
        <v>649</v>
      </c>
      <c r="AM846" s="312"/>
      <c r="AN846" s="312"/>
      <c r="AO846" s="313"/>
      <c r="AP846" s="314" t="s">
        <v>649</v>
      </c>
      <c r="AQ846" s="315"/>
      <c r="AR846" s="315"/>
      <c r="AS846" s="315"/>
      <c r="AT846" s="315"/>
      <c r="AU846" s="315"/>
      <c r="AV846" s="315"/>
      <c r="AW846" s="315"/>
      <c r="AX846" s="316"/>
      <c r="AY846">
        <f>COUNTA($C$846)</f>
        <v>1</v>
      </c>
    </row>
    <row r="847" spans="1:51" ht="30" customHeight="1" x14ac:dyDescent="0.15">
      <c r="A847" s="392">
        <v>3</v>
      </c>
      <c r="B847" s="392">
        <v>1</v>
      </c>
      <c r="C847" s="411" t="s">
        <v>738</v>
      </c>
      <c r="D847" s="406"/>
      <c r="E847" s="406"/>
      <c r="F847" s="406"/>
      <c r="G847" s="406"/>
      <c r="H847" s="406"/>
      <c r="I847" s="406"/>
      <c r="J847" s="407" t="s">
        <v>649</v>
      </c>
      <c r="K847" s="408"/>
      <c r="L847" s="408"/>
      <c r="M847" s="408"/>
      <c r="N847" s="408"/>
      <c r="O847" s="408"/>
      <c r="P847" s="412" t="s">
        <v>696</v>
      </c>
      <c r="Q847" s="302"/>
      <c r="R847" s="302"/>
      <c r="S847" s="302"/>
      <c r="T847" s="302"/>
      <c r="U847" s="302"/>
      <c r="V847" s="302"/>
      <c r="W847" s="302"/>
      <c r="X847" s="302"/>
      <c r="Y847" s="303">
        <v>14.8</v>
      </c>
      <c r="Z847" s="304"/>
      <c r="AA847" s="304"/>
      <c r="AB847" s="305"/>
      <c r="AC847" s="307" t="s">
        <v>695</v>
      </c>
      <c r="AD847" s="308"/>
      <c r="AE847" s="308"/>
      <c r="AF847" s="308"/>
      <c r="AG847" s="308"/>
      <c r="AH847" s="317" t="s">
        <v>649</v>
      </c>
      <c r="AI847" s="318"/>
      <c r="AJ847" s="318"/>
      <c r="AK847" s="319"/>
      <c r="AL847" s="311" t="s">
        <v>649</v>
      </c>
      <c r="AM847" s="312"/>
      <c r="AN847" s="312"/>
      <c r="AO847" s="313"/>
      <c r="AP847" s="314" t="s">
        <v>649</v>
      </c>
      <c r="AQ847" s="315"/>
      <c r="AR847" s="315"/>
      <c r="AS847" s="315"/>
      <c r="AT847" s="315"/>
      <c r="AU847" s="315"/>
      <c r="AV847" s="315"/>
      <c r="AW847" s="315"/>
      <c r="AX847" s="316"/>
      <c r="AY847">
        <f>COUNTA($C$847)</f>
        <v>1</v>
      </c>
    </row>
    <row r="848" spans="1:51" ht="30" customHeight="1" x14ac:dyDescent="0.15">
      <c r="A848" s="392">
        <v>4</v>
      </c>
      <c r="B848" s="392">
        <v>1</v>
      </c>
      <c r="C848" s="411" t="s">
        <v>739</v>
      </c>
      <c r="D848" s="406"/>
      <c r="E848" s="406"/>
      <c r="F848" s="406"/>
      <c r="G848" s="406"/>
      <c r="H848" s="406"/>
      <c r="I848" s="406"/>
      <c r="J848" s="407" t="s">
        <v>649</v>
      </c>
      <c r="K848" s="408"/>
      <c r="L848" s="408"/>
      <c r="M848" s="408"/>
      <c r="N848" s="408"/>
      <c r="O848" s="408"/>
      <c r="P848" s="412" t="s">
        <v>696</v>
      </c>
      <c r="Q848" s="302"/>
      <c r="R848" s="302"/>
      <c r="S848" s="302"/>
      <c r="T848" s="302"/>
      <c r="U848" s="302"/>
      <c r="V848" s="302"/>
      <c r="W848" s="302"/>
      <c r="X848" s="302"/>
      <c r="Y848" s="303">
        <v>9</v>
      </c>
      <c r="Z848" s="304"/>
      <c r="AA848" s="304"/>
      <c r="AB848" s="305"/>
      <c r="AC848" s="307" t="s">
        <v>695</v>
      </c>
      <c r="AD848" s="308"/>
      <c r="AE848" s="308"/>
      <c r="AF848" s="308"/>
      <c r="AG848" s="308"/>
      <c r="AH848" s="317" t="s">
        <v>649</v>
      </c>
      <c r="AI848" s="318"/>
      <c r="AJ848" s="318"/>
      <c r="AK848" s="319"/>
      <c r="AL848" s="311" t="s">
        <v>649</v>
      </c>
      <c r="AM848" s="312"/>
      <c r="AN848" s="312"/>
      <c r="AO848" s="313"/>
      <c r="AP848" s="314" t="s">
        <v>649</v>
      </c>
      <c r="AQ848" s="315"/>
      <c r="AR848" s="315"/>
      <c r="AS848" s="315"/>
      <c r="AT848" s="315"/>
      <c r="AU848" s="315"/>
      <c r="AV848" s="315"/>
      <c r="AW848" s="315"/>
      <c r="AX848" s="316"/>
      <c r="AY848">
        <f>COUNTA($C$848)</f>
        <v>1</v>
      </c>
    </row>
    <row r="849" spans="1:51" ht="30" customHeight="1" x14ac:dyDescent="0.15">
      <c r="A849" s="392">
        <v>5</v>
      </c>
      <c r="B849" s="392">
        <v>1</v>
      </c>
      <c r="C849" s="411" t="s">
        <v>740</v>
      </c>
      <c r="D849" s="406"/>
      <c r="E849" s="406"/>
      <c r="F849" s="406"/>
      <c r="G849" s="406"/>
      <c r="H849" s="406"/>
      <c r="I849" s="406"/>
      <c r="J849" s="407" t="s">
        <v>649</v>
      </c>
      <c r="K849" s="408"/>
      <c r="L849" s="408"/>
      <c r="M849" s="408"/>
      <c r="N849" s="408"/>
      <c r="O849" s="408"/>
      <c r="P849" s="302" t="s">
        <v>696</v>
      </c>
      <c r="Q849" s="302"/>
      <c r="R849" s="302"/>
      <c r="S849" s="302"/>
      <c r="T849" s="302"/>
      <c r="U849" s="302"/>
      <c r="V849" s="302"/>
      <c r="W849" s="302"/>
      <c r="X849" s="302"/>
      <c r="Y849" s="303">
        <v>7.8</v>
      </c>
      <c r="Z849" s="304"/>
      <c r="AA849" s="304"/>
      <c r="AB849" s="305"/>
      <c r="AC849" s="307" t="s">
        <v>695</v>
      </c>
      <c r="AD849" s="308"/>
      <c r="AE849" s="308"/>
      <c r="AF849" s="308"/>
      <c r="AG849" s="308"/>
      <c r="AH849" s="317" t="s">
        <v>649</v>
      </c>
      <c r="AI849" s="318"/>
      <c r="AJ849" s="318"/>
      <c r="AK849" s="319"/>
      <c r="AL849" s="311" t="s">
        <v>649</v>
      </c>
      <c r="AM849" s="312"/>
      <c r="AN849" s="312"/>
      <c r="AO849" s="313"/>
      <c r="AP849" s="314" t="s">
        <v>649</v>
      </c>
      <c r="AQ849" s="315"/>
      <c r="AR849" s="315"/>
      <c r="AS849" s="315"/>
      <c r="AT849" s="315"/>
      <c r="AU849" s="315"/>
      <c r="AV849" s="315"/>
      <c r="AW849" s="315"/>
      <c r="AX849" s="316"/>
      <c r="AY849">
        <f>COUNTA($C$849)</f>
        <v>1</v>
      </c>
    </row>
    <row r="850" spans="1:51" ht="30" customHeight="1" x14ac:dyDescent="0.15">
      <c r="A850" s="392">
        <v>6</v>
      </c>
      <c r="B850" s="392">
        <v>1</v>
      </c>
      <c r="C850" s="411" t="s">
        <v>741</v>
      </c>
      <c r="D850" s="406"/>
      <c r="E850" s="406"/>
      <c r="F850" s="406"/>
      <c r="G850" s="406"/>
      <c r="H850" s="406"/>
      <c r="I850" s="406"/>
      <c r="J850" s="407" t="s">
        <v>649</v>
      </c>
      <c r="K850" s="408"/>
      <c r="L850" s="408"/>
      <c r="M850" s="408"/>
      <c r="N850" s="408"/>
      <c r="O850" s="408"/>
      <c r="P850" s="302" t="s">
        <v>696</v>
      </c>
      <c r="Q850" s="302"/>
      <c r="R850" s="302"/>
      <c r="S850" s="302"/>
      <c r="T850" s="302"/>
      <c r="U850" s="302"/>
      <c r="V850" s="302"/>
      <c r="W850" s="302"/>
      <c r="X850" s="302"/>
      <c r="Y850" s="303">
        <v>7.6</v>
      </c>
      <c r="Z850" s="304"/>
      <c r="AA850" s="304"/>
      <c r="AB850" s="305"/>
      <c r="AC850" s="307" t="s">
        <v>695</v>
      </c>
      <c r="AD850" s="308"/>
      <c r="AE850" s="308"/>
      <c r="AF850" s="308"/>
      <c r="AG850" s="308"/>
      <c r="AH850" s="317" t="s">
        <v>649</v>
      </c>
      <c r="AI850" s="318"/>
      <c r="AJ850" s="318"/>
      <c r="AK850" s="319"/>
      <c r="AL850" s="311" t="s">
        <v>649</v>
      </c>
      <c r="AM850" s="312"/>
      <c r="AN850" s="312"/>
      <c r="AO850" s="313"/>
      <c r="AP850" s="314" t="s">
        <v>649</v>
      </c>
      <c r="AQ850" s="315"/>
      <c r="AR850" s="315"/>
      <c r="AS850" s="315"/>
      <c r="AT850" s="315"/>
      <c r="AU850" s="315"/>
      <c r="AV850" s="315"/>
      <c r="AW850" s="315"/>
      <c r="AX850" s="316"/>
      <c r="AY850">
        <f>COUNTA($C$850)</f>
        <v>1</v>
      </c>
    </row>
    <row r="851" spans="1:51" ht="30" customHeight="1" x14ac:dyDescent="0.15">
      <c r="A851" s="392">
        <v>7</v>
      </c>
      <c r="B851" s="392">
        <v>1</v>
      </c>
      <c r="C851" s="411" t="s">
        <v>742</v>
      </c>
      <c r="D851" s="406"/>
      <c r="E851" s="406"/>
      <c r="F851" s="406"/>
      <c r="G851" s="406"/>
      <c r="H851" s="406"/>
      <c r="I851" s="406"/>
      <c r="J851" s="407" t="s">
        <v>649</v>
      </c>
      <c r="K851" s="408"/>
      <c r="L851" s="408"/>
      <c r="M851" s="408"/>
      <c r="N851" s="408"/>
      <c r="O851" s="408"/>
      <c r="P851" s="302" t="s">
        <v>696</v>
      </c>
      <c r="Q851" s="302"/>
      <c r="R851" s="302"/>
      <c r="S851" s="302"/>
      <c r="T851" s="302"/>
      <c r="U851" s="302"/>
      <c r="V851" s="302"/>
      <c r="W851" s="302"/>
      <c r="X851" s="302"/>
      <c r="Y851" s="303">
        <v>7.1</v>
      </c>
      <c r="Z851" s="304"/>
      <c r="AA851" s="304"/>
      <c r="AB851" s="305"/>
      <c r="AC851" s="307" t="s">
        <v>695</v>
      </c>
      <c r="AD851" s="308"/>
      <c r="AE851" s="308"/>
      <c r="AF851" s="308"/>
      <c r="AG851" s="308"/>
      <c r="AH851" s="317" t="s">
        <v>649</v>
      </c>
      <c r="AI851" s="318"/>
      <c r="AJ851" s="318"/>
      <c r="AK851" s="319"/>
      <c r="AL851" s="311" t="s">
        <v>649</v>
      </c>
      <c r="AM851" s="312"/>
      <c r="AN851" s="312"/>
      <c r="AO851" s="313"/>
      <c r="AP851" s="314" t="s">
        <v>649</v>
      </c>
      <c r="AQ851" s="315"/>
      <c r="AR851" s="315"/>
      <c r="AS851" s="315"/>
      <c r="AT851" s="315"/>
      <c r="AU851" s="315"/>
      <c r="AV851" s="315"/>
      <c r="AW851" s="315"/>
      <c r="AX851" s="316"/>
      <c r="AY851">
        <f>COUNTA($C$851)</f>
        <v>1</v>
      </c>
    </row>
    <row r="852" spans="1:51" ht="30" customHeight="1" x14ac:dyDescent="0.15">
      <c r="A852" s="392">
        <v>8</v>
      </c>
      <c r="B852" s="392">
        <v>1</v>
      </c>
      <c r="C852" s="411" t="s">
        <v>743</v>
      </c>
      <c r="D852" s="406"/>
      <c r="E852" s="406"/>
      <c r="F852" s="406"/>
      <c r="G852" s="406"/>
      <c r="H852" s="406"/>
      <c r="I852" s="406"/>
      <c r="J852" s="407" t="s">
        <v>649</v>
      </c>
      <c r="K852" s="408"/>
      <c r="L852" s="408"/>
      <c r="M852" s="408"/>
      <c r="N852" s="408"/>
      <c r="O852" s="408"/>
      <c r="P852" s="302" t="s">
        <v>696</v>
      </c>
      <c r="Q852" s="302"/>
      <c r="R852" s="302"/>
      <c r="S852" s="302"/>
      <c r="T852" s="302"/>
      <c r="U852" s="302"/>
      <c r="V852" s="302"/>
      <c r="W852" s="302"/>
      <c r="X852" s="302"/>
      <c r="Y852" s="303">
        <v>6.5</v>
      </c>
      <c r="Z852" s="304"/>
      <c r="AA852" s="304"/>
      <c r="AB852" s="305"/>
      <c r="AC852" s="307" t="s">
        <v>695</v>
      </c>
      <c r="AD852" s="308"/>
      <c r="AE852" s="308"/>
      <c r="AF852" s="308"/>
      <c r="AG852" s="308"/>
      <c r="AH852" s="317" t="s">
        <v>649</v>
      </c>
      <c r="AI852" s="318"/>
      <c r="AJ852" s="318"/>
      <c r="AK852" s="319"/>
      <c r="AL852" s="311" t="s">
        <v>649</v>
      </c>
      <c r="AM852" s="312"/>
      <c r="AN852" s="312"/>
      <c r="AO852" s="313"/>
      <c r="AP852" s="314" t="s">
        <v>649</v>
      </c>
      <c r="AQ852" s="315"/>
      <c r="AR852" s="315"/>
      <c r="AS852" s="315"/>
      <c r="AT852" s="315"/>
      <c r="AU852" s="315"/>
      <c r="AV852" s="315"/>
      <c r="AW852" s="315"/>
      <c r="AX852" s="316"/>
      <c r="AY852">
        <f>COUNTA($C$852)</f>
        <v>1</v>
      </c>
    </row>
    <row r="853" spans="1:51" ht="30" customHeight="1" x14ac:dyDescent="0.15">
      <c r="A853" s="392">
        <v>9</v>
      </c>
      <c r="B853" s="392">
        <v>1</v>
      </c>
      <c r="C853" s="411" t="s">
        <v>744</v>
      </c>
      <c r="D853" s="406"/>
      <c r="E853" s="406"/>
      <c r="F853" s="406"/>
      <c r="G853" s="406"/>
      <c r="H853" s="406"/>
      <c r="I853" s="406"/>
      <c r="J853" s="407" t="s">
        <v>649</v>
      </c>
      <c r="K853" s="408"/>
      <c r="L853" s="408"/>
      <c r="M853" s="408"/>
      <c r="N853" s="408"/>
      <c r="O853" s="408"/>
      <c r="P853" s="302" t="s">
        <v>696</v>
      </c>
      <c r="Q853" s="302"/>
      <c r="R853" s="302"/>
      <c r="S853" s="302"/>
      <c r="T853" s="302"/>
      <c r="U853" s="302"/>
      <c r="V853" s="302"/>
      <c r="W853" s="302"/>
      <c r="X853" s="302"/>
      <c r="Y853" s="303">
        <v>5</v>
      </c>
      <c r="Z853" s="304"/>
      <c r="AA853" s="304"/>
      <c r="AB853" s="305"/>
      <c r="AC853" s="307" t="s">
        <v>695</v>
      </c>
      <c r="AD853" s="308"/>
      <c r="AE853" s="308"/>
      <c r="AF853" s="308"/>
      <c r="AG853" s="308"/>
      <c r="AH853" s="317" t="s">
        <v>649</v>
      </c>
      <c r="AI853" s="318"/>
      <c r="AJ853" s="318"/>
      <c r="AK853" s="319"/>
      <c r="AL853" s="311" t="s">
        <v>649</v>
      </c>
      <c r="AM853" s="312"/>
      <c r="AN853" s="312"/>
      <c r="AO853" s="313"/>
      <c r="AP853" s="314" t="s">
        <v>649</v>
      </c>
      <c r="AQ853" s="315"/>
      <c r="AR853" s="315"/>
      <c r="AS853" s="315"/>
      <c r="AT853" s="315"/>
      <c r="AU853" s="315"/>
      <c r="AV853" s="315"/>
      <c r="AW853" s="315"/>
      <c r="AX853" s="316"/>
      <c r="AY853">
        <f>COUNTA($C$853)</f>
        <v>1</v>
      </c>
    </row>
    <row r="854" spans="1:51" ht="30" customHeight="1" x14ac:dyDescent="0.15">
      <c r="A854" s="392">
        <v>10</v>
      </c>
      <c r="B854" s="392">
        <v>1</v>
      </c>
      <c r="C854" s="411" t="s">
        <v>745</v>
      </c>
      <c r="D854" s="406"/>
      <c r="E854" s="406"/>
      <c r="F854" s="406"/>
      <c r="G854" s="406"/>
      <c r="H854" s="406"/>
      <c r="I854" s="406"/>
      <c r="J854" s="407" t="s">
        <v>649</v>
      </c>
      <c r="K854" s="408"/>
      <c r="L854" s="408"/>
      <c r="M854" s="408"/>
      <c r="N854" s="408"/>
      <c r="O854" s="408"/>
      <c r="P854" s="302" t="s">
        <v>696</v>
      </c>
      <c r="Q854" s="302"/>
      <c r="R854" s="302"/>
      <c r="S854" s="302"/>
      <c r="T854" s="302"/>
      <c r="U854" s="302"/>
      <c r="V854" s="302"/>
      <c r="W854" s="302"/>
      <c r="X854" s="302"/>
      <c r="Y854" s="303">
        <v>4</v>
      </c>
      <c r="Z854" s="304"/>
      <c r="AA854" s="304"/>
      <c r="AB854" s="305"/>
      <c r="AC854" s="307" t="s">
        <v>695</v>
      </c>
      <c r="AD854" s="308"/>
      <c r="AE854" s="308"/>
      <c r="AF854" s="308"/>
      <c r="AG854" s="308"/>
      <c r="AH854" s="317" t="s">
        <v>649</v>
      </c>
      <c r="AI854" s="318"/>
      <c r="AJ854" s="318"/>
      <c r="AK854" s="319"/>
      <c r="AL854" s="311" t="s">
        <v>649</v>
      </c>
      <c r="AM854" s="312"/>
      <c r="AN854" s="312"/>
      <c r="AO854" s="313"/>
      <c r="AP854" s="314" t="s">
        <v>649</v>
      </c>
      <c r="AQ854" s="315"/>
      <c r="AR854" s="315"/>
      <c r="AS854" s="315"/>
      <c r="AT854" s="315"/>
      <c r="AU854" s="315"/>
      <c r="AV854" s="315"/>
      <c r="AW854" s="315"/>
      <c r="AX854" s="316"/>
      <c r="AY854">
        <f>COUNTA($C$854)</f>
        <v>1</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2" t="s">
        <v>221</v>
      </c>
      <c r="K877" s="94"/>
      <c r="L877" s="94"/>
      <c r="M877" s="94"/>
      <c r="N877" s="94"/>
      <c r="O877" s="94"/>
      <c r="P877" s="326" t="s">
        <v>196</v>
      </c>
      <c r="Q877" s="326"/>
      <c r="R877" s="326"/>
      <c r="S877" s="326"/>
      <c r="T877" s="326"/>
      <c r="U877" s="326"/>
      <c r="V877" s="326"/>
      <c r="W877" s="326"/>
      <c r="X877" s="326"/>
      <c r="Y877" s="336" t="s">
        <v>219</v>
      </c>
      <c r="Z877" s="337"/>
      <c r="AA877" s="337"/>
      <c r="AB877" s="337"/>
      <c r="AC877" s="262" t="s">
        <v>259</v>
      </c>
      <c r="AD877" s="262"/>
      <c r="AE877" s="262"/>
      <c r="AF877" s="262"/>
      <c r="AG877" s="262"/>
      <c r="AH877" s="336" t="s">
        <v>287</v>
      </c>
      <c r="AI877" s="338"/>
      <c r="AJ877" s="338"/>
      <c r="AK877" s="338"/>
      <c r="AL877" s="338" t="s">
        <v>21</v>
      </c>
      <c r="AM877" s="338"/>
      <c r="AN877" s="338"/>
      <c r="AO877" s="413"/>
      <c r="AP877" s="414" t="s">
        <v>222</v>
      </c>
      <c r="AQ877" s="414"/>
      <c r="AR877" s="414"/>
      <c r="AS877" s="414"/>
      <c r="AT877" s="414"/>
      <c r="AU877" s="414"/>
      <c r="AV877" s="414"/>
      <c r="AW877" s="414"/>
      <c r="AX877" s="414"/>
      <c r="AY877">
        <f t="shared" ref="AY877:AY878" si="118">$AY$875</f>
        <v>1</v>
      </c>
    </row>
    <row r="878" spans="1:51" ht="30" customHeight="1" x14ac:dyDescent="0.15">
      <c r="A878" s="392">
        <v>1</v>
      </c>
      <c r="B878" s="392">
        <v>1</v>
      </c>
      <c r="C878" s="411" t="s">
        <v>707</v>
      </c>
      <c r="D878" s="406"/>
      <c r="E878" s="406"/>
      <c r="F878" s="406"/>
      <c r="G878" s="406"/>
      <c r="H878" s="406"/>
      <c r="I878" s="406"/>
      <c r="J878" s="407"/>
      <c r="K878" s="408"/>
      <c r="L878" s="408"/>
      <c r="M878" s="408"/>
      <c r="N878" s="408"/>
      <c r="O878" s="408"/>
      <c r="P878" s="302" t="s">
        <v>697</v>
      </c>
      <c r="Q878" s="302"/>
      <c r="R878" s="302"/>
      <c r="S878" s="302"/>
      <c r="T878" s="302"/>
      <c r="U878" s="302"/>
      <c r="V878" s="302"/>
      <c r="W878" s="302"/>
      <c r="X878" s="302"/>
      <c r="Y878" s="303">
        <v>40.700000000000003</v>
      </c>
      <c r="Z878" s="304"/>
      <c r="AA878" s="304"/>
      <c r="AB878" s="305"/>
      <c r="AC878" s="307" t="s">
        <v>698</v>
      </c>
      <c r="AD878" s="308"/>
      <c r="AE878" s="308"/>
      <c r="AF878" s="308"/>
      <c r="AG878" s="308"/>
      <c r="AH878" s="409">
        <v>1</v>
      </c>
      <c r="AI878" s="410"/>
      <c r="AJ878" s="410"/>
      <c r="AK878" s="410"/>
      <c r="AL878" s="311" t="s">
        <v>649</v>
      </c>
      <c r="AM878" s="312"/>
      <c r="AN878" s="312"/>
      <c r="AO878" s="313"/>
      <c r="AP878" s="306" t="s">
        <v>699</v>
      </c>
      <c r="AQ878" s="306"/>
      <c r="AR878" s="306"/>
      <c r="AS878" s="306"/>
      <c r="AT878" s="306"/>
      <c r="AU878" s="306"/>
      <c r="AV878" s="306"/>
      <c r="AW878" s="306"/>
      <c r="AX878" s="306"/>
      <c r="AY878">
        <f t="shared" si="118"/>
        <v>1</v>
      </c>
    </row>
    <row r="879" spans="1:51" ht="30" customHeight="1" x14ac:dyDescent="0.15">
      <c r="A879" s="392">
        <v>2</v>
      </c>
      <c r="B879" s="392">
        <v>1</v>
      </c>
      <c r="C879" s="411" t="s">
        <v>708</v>
      </c>
      <c r="D879" s="406"/>
      <c r="E879" s="406"/>
      <c r="F879" s="406"/>
      <c r="G879" s="406"/>
      <c r="H879" s="406"/>
      <c r="I879" s="406"/>
      <c r="J879" s="407"/>
      <c r="K879" s="408"/>
      <c r="L879" s="408"/>
      <c r="M879" s="408"/>
      <c r="N879" s="408"/>
      <c r="O879" s="408"/>
      <c r="P879" s="302" t="s">
        <v>697</v>
      </c>
      <c r="Q879" s="302"/>
      <c r="R879" s="302"/>
      <c r="S879" s="302"/>
      <c r="T879" s="302"/>
      <c r="U879" s="302"/>
      <c r="V879" s="302"/>
      <c r="W879" s="302"/>
      <c r="X879" s="302"/>
      <c r="Y879" s="303">
        <v>40.6</v>
      </c>
      <c r="Z879" s="304"/>
      <c r="AA879" s="304"/>
      <c r="AB879" s="305"/>
      <c r="AC879" s="307" t="s">
        <v>698</v>
      </c>
      <c r="AD879" s="308"/>
      <c r="AE879" s="308"/>
      <c r="AF879" s="308"/>
      <c r="AG879" s="308"/>
      <c r="AH879" s="409">
        <v>1</v>
      </c>
      <c r="AI879" s="410"/>
      <c r="AJ879" s="410"/>
      <c r="AK879" s="410"/>
      <c r="AL879" s="311" t="s">
        <v>649</v>
      </c>
      <c r="AM879" s="312"/>
      <c r="AN879" s="312"/>
      <c r="AO879" s="313"/>
      <c r="AP879" s="306" t="s">
        <v>699</v>
      </c>
      <c r="AQ879" s="306"/>
      <c r="AR879" s="306"/>
      <c r="AS879" s="306"/>
      <c r="AT879" s="306"/>
      <c r="AU879" s="306"/>
      <c r="AV879" s="306"/>
      <c r="AW879" s="306"/>
      <c r="AX879" s="306"/>
      <c r="AY879">
        <f>COUNTA($C$879)</f>
        <v>1</v>
      </c>
    </row>
    <row r="880" spans="1:51" ht="30" customHeight="1" x14ac:dyDescent="0.15">
      <c r="A880" s="392">
        <v>3</v>
      </c>
      <c r="B880" s="392">
        <v>1</v>
      </c>
      <c r="C880" s="411" t="s">
        <v>709</v>
      </c>
      <c r="D880" s="406"/>
      <c r="E880" s="406"/>
      <c r="F880" s="406"/>
      <c r="G880" s="406"/>
      <c r="H880" s="406"/>
      <c r="I880" s="406"/>
      <c r="J880" s="407"/>
      <c r="K880" s="408"/>
      <c r="L880" s="408"/>
      <c r="M880" s="408"/>
      <c r="N880" s="408"/>
      <c r="O880" s="408"/>
      <c r="P880" s="412" t="s">
        <v>697</v>
      </c>
      <c r="Q880" s="302"/>
      <c r="R880" s="302"/>
      <c r="S880" s="302"/>
      <c r="T880" s="302"/>
      <c r="U880" s="302"/>
      <c r="V880" s="302"/>
      <c r="W880" s="302"/>
      <c r="X880" s="302"/>
      <c r="Y880" s="303">
        <v>40.6</v>
      </c>
      <c r="Z880" s="304"/>
      <c r="AA880" s="304"/>
      <c r="AB880" s="305"/>
      <c r="AC880" s="307" t="s">
        <v>698</v>
      </c>
      <c r="AD880" s="308"/>
      <c r="AE880" s="308"/>
      <c r="AF880" s="308"/>
      <c r="AG880" s="308"/>
      <c r="AH880" s="309">
        <v>1</v>
      </c>
      <c r="AI880" s="310"/>
      <c r="AJ880" s="310"/>
      <c r="AK880" s="310"/>
      <c r="AL880" s="311" t="s">
        <v>649</v>
      </c>
      <c r="AM880" s="312"/>
      <c r="AN880" s="312"/>
      <c r="AO880" s="313"/>
      <c r="AP880" s="306" t="s">
        <v>699</v>
      </c>
      <c r="AQ880" s="306"/>
      <c r="AR880" s="306"/>
      <c r="AS880" s="306"/>
      <c r="AT880" s="306"/>
      <c r="AU880" s="306"/>
      <c r="AV880" s="306"/>
      <c r="AW880" s="306"/>
      <c r="AX880" s="306"/>
      <c r="AY880">
        <f>COUNTA($C$880)</f>
        <v>1</v>
      </c>
    </row>
    <row r="881" spans="1:51" ht="30" customHeight="1" x14ac:dyDescent="0.15">
      <c r="A881" s="392">
        <v>4</v>
      </c>
      <c r="B881" s="392">
        <v>1</v>
      </c>
      <c r="C881" s="411" t="s">
        <v>710</v>
      </c>
      <c r="D881" s="406"/>
      <c r="E881" s="406"/>
      <c r="F881" s="406"/>
      <c r="G881" s="406"/>
      <c r="H881" s="406"/>
      <c r="I881" s="406"/>
      <c r="J881" s="407"/>
      <c r="K881" s="408"/>
      <c r="L881" s="408"/>
      <c r="M881" s="408"/>
      <c r="N881" s="408"/>
      <c r="O881" s="408"/>
      <c r="P881" s="412" t="s">
        <v>697</v>
      </c>
      <c r="Q881" s="302"/>
      <c r="R881" s="302"/>
      <c r="S881" s="302"/>
      <c r="T881" s="302"/>
      <c r="U881" s="302"/>
      <c r="V881" s="302"/>
      <c r="W881" s="302"/>
      <c r="X881" s="302"/>
      <c r="Y881" s="303">
        <v>39.799999999999997</v>
      </c>
      <c r="Z881" s="304"/>
      <c r="AA881" s="304"/>
      <c r="AB881" s="305"/>
      <c r="AC881" s="307" t="s">
        <v>698</v>
      </c>
      <c r="AD881" s="308"/>
      <c r="AE881" s="308"/>
      <c r="AF881" s="308"/>
      <c r="AG881" s="308"/>
      <c r="AH881" s="309">
        <v>1</v>
      </c>
      <c r="AI881" s="310"/>
      <c r="AJ881" s="310"/>
      <c r="AK881" s="310"/>
      <c r="AL881" s="311" t="s">
        <v>649</v>
      </c>
      <c r="AM881" s="312"/>
      <c r="AN881" s="312"/>
      <c r="AO881" s="313"/>
      <c r="AP881" s="306" t="s">
        <v>699</v>
      </c>
      <c r="AQ881" s="306"/>
      <c r="AR881" s="306"/>
      <c r="AS881" s="306"/>
      <c r="AT881" s="306"/>
      <c r="AU881" s="306"/>
      <c r="AV881" s="306"/>
      <c r="AW881" s="306"/>
      <c r="AX881" s="306"/>
      <c r="AY881">
        <f>COUNTA($C$881)</f>
        <v>1</v>
      </c>
    </row>
    <row r="882" spans="1:51" ht="63" customHeight="1" x14ac:dyDescent="0.15">
      <c r="A882" s="392">
        <v>5</v>
      </c>
      <c r="B882" s="392">
        <v>1</v>
      </c>
      <c r="C882" s="411" t="s">
        <v>711</v>
      </c>
      <c r="D882" s="406"/>
      <c r="E882" s="406"/>
      <c r="F882" s="406"/>
      <c r="G882" s="406"/>
      <c r="H882" s="406"/>
      <c r="I882" s="406"/>
      <c r="J882" s="407"/>
      <c r="K882" s="408"/>
      <c r="L882" s="408"/>
      <c r="M882" s="408"/>
      <c r="N882" s="408"/>
      <c r="O882" s="408"/>
      <c r="P882" s="302" t="s">
        <v>697</v>
      </c>
      <c r="Q882" s="302"/>
      <c r="R882" s="302"/>
      <c r="S882" s="302"/>
      <c r="T882" s="302"/>
      <c r="U882" s="302"/>
      <c r="V882" s="302"/>
      <c r="W882" s="302"/>
      <c r="X882" s="302"/>
      <c r="Y882" s="303">
        <v>39.6</v>
      </c>
      <c r="Z882" s="304"/>
      <c r="AA882" s="304"/>
      <c r="AB882" s="305"/>
      <c r="AC882" s="307" t="s">
        <v>698</v>
      </c>
      <c r="AD882" s="308"/>
      <c r="AE882" s="308"/>
      <c r="AF882" s="308"/>
      <c r="AG882" s="308"/>
      <c r="AH882" s="309">
        <v>1</v>
      </c>
      <c r="AI882" s="310"/>
      <c r="AJ882" s="310"/>
      <c r="AK882" s="310"/>
      <c r="AL882" s="311" t="s">
        <v>649</v>
      </c>
      <c r="AM882" s="312"/>
      <c r="AN882" s="312"/>
      <c r="AO882" s="313"/>
      <c r="AP882" s="306" t="s">
        <v>699</v>
      </c>
      <c r="AQ882" s="306"/>
      <c r="AR882" s="306"/>
      <c r="AS882" s="306"/>
      <c r="AT882" s="306"/>
      <c r="AU882" s="306"/>
      <c r="AV882" s="306"/>
      <c r="AW882" s="306"/>
      <c r="AX882" s="306"/>
      <c r="AY882">
        <f>COUNTA($C$882)</f>
        <v>1</v>
      </c>
    </row>
    <row r="883" spans="1:51" ht="30" customHeight="1" x14ac:dyDescent="0.15">
      <c r="A883" s="392">
        <v>6</v>
      </c>
      <c r="B883" s="392">
        <v>1</v>
      </c>
      <c r="C883" s="411" t="s">
        <v>712</v>
      </c>
      <c r="D883" s="406"/>
      <c r="E883" s="406"/>
      <c r="F883" s="406"/>
      <c r="G883" s="406"/>
      <c r="H883" s="406"/>
      <c r="I883" s="406"/>
      <c r="J883" s="407"/>
      <c r="K883" s="408"/>
      <c r="L883" s="408"/>
      <c r="M883" s="408"/>
      <c r="N883" s="408"/>
      <c r="O883" s="408"/>
      <c r="P883" s="302" t="s">
        <v>697</v>
      </c>
      <c r="Q883" s="302"/>
      <c r="R883" s="302"/>
      <c r="S883" s="302"/>
      <c r="T883" s="302"/>
      <c r="U883" s="302"/>
      <c r="V883" s="302"/>
      <c r="W883" s="302"/>
      <c r="X883" s="302"/>
      <c r="Y883" s="303">
        <v>39.5</v>
      </c>
      <c r="Z883" s="304"/>
      <c r="AA883" s="304"/>
      <c r="AB883" s="305"/>
      <c r="AC883" s="307" t="s">
        <v>698</v>
      </c>
      <c r="AD883" s="308"/>
      <c r="AE883" s="308"/>
      <c r="AF883" s="308"/>
      <c r="AG883" s="308"/>
      <c r="AH883" s="309">
        <v>1</v>
      </c>
      <c r="AI883" s="310"/>
      <c r="AJ883" s="310"/>
      <c r="AK883" s="310"/>
      <c r="AL883" s="311" t="s">
        <v>649</v>
      </c>
      <c r="AM883" s="312"/>
      <c r="AN883" s="312"/>
      <c r="AO883" s="313"/>
      <c r="AP883" s="306" t="s">
        <v>699</v>
      </c>
      <c r="AQ883" s="306"/>
      <c r="AR883" s="306"/>
      <c r="AS883" s="306"/>
      <c r="AT883" s="306"/>
      <c r="AU883" s="306"/>
      <c r="AV883" s="306"/>
      <c r="AW883" s="306"/>
      <c r="AX883" s="306"/>
      <c r="AY883">
        <f>COUNTA($C$883)</f>
        <v>1</v>
      </c>
    </row>
    <row r="884" spans="1:51" ht="30" customHeight="1" x14ac:dyDescent="0.15">
      <c r="A884" s="392">
        <v>7</v>
      </c>
      <c r="B884" s="392">
        <v>1</v>
      </c>
      <c r="C884" s="411" t="s">
        <v>713</v>
      </c>
      <c r="D884" s="406"/>
      <c r="E884" s="406"/>
      <c r="F884" s="406"/>
      <c r="G884" s="406"/>
      <c r="H884" s="406"/>
      <c r="I884" s="406"/>
      <c r="J884" s="407"/>
      <c r="K884" s="408"/>
      <c r="L884" s="408"/>
      <c r="M884" s="408"/>
      <c r="N884" s="408"/>
      <c r="O884" s="408"/>
      <c r="P884" s="302" t="s">
        <v>697</v>
      </c>
      <c r="Q884" s="302"/>
      <c r="R884" s="302"/>
      <c r="S884" s="302"/>
      <c r="T884" s="302"/>
      <c r="U884" s="302"/>
      <c r="V884" s="302"/>
      <c r="W884" s="302"/>
      <c r="X884" s="302"/>
      <c r="Y884" s="303">
        <v>39.1</v>
      </c>
      <c r="Z884" s="304"/>
      <c r="AA884" s="304"/>
      <c r="AB884" s="305"/>
      <c r="AC884" s="307" t="s">
        <v>698</v>
      </c>
      <c r="AD884" s="308"/>
      <c r="AE884" s="308"/>
      <c r="AF884" s="308"/>
      <c r="AG884" s="308"/>
      <c r="AH884" s="309">
        <v>1</v>
      </c>
      <c r="AI884" s="310"/>
      <c r="AJ884" s="310"/>
      <c r="AK884" s="310"/>
      <c r="AL884" s="311" t="s">
        <v>649</v>
      </c>
      <c r="AM884" s="312"/>
      <c r="AN884" s="312"/>
      <c r="AO884" s="313"/>
      <c r="AP884" s="306" t="s">
        <v>699</v>
      </c>
      <c r="AQ884" s="306"/>
      <c r="AR884" s="306"/>
      <c r="AS884" s="306"/>
      <c r="AT884" s="306"/>
      <c r="AU884" s="306"/>
      <c r="AV884" s="306"/>
      <c r="AW884" s="306"/>
      <c r="AX884" s="306"/>
      <c r="AY884">
        <f>COUNTA($C$884)</f>
        <v>1</v>
      </c>
    </row>
    <row r="885" spans="1:51" ht="30" customHeight="1" x14ac:dyDescent="0.15">
      <c r="A885" s="392">
        <v>8</v>
      </c>
      <c r="B885" s="392">
        <v>1</v>
      </c>
      <c r="C885" s="411" t="s">
        <v>714</v>
      </c>
      <c r="D885" s="406"/>
      <c r="E885" s="406"/>
      <c r="F885" s="406"/>
      <c r="G885" s="406"/>
      <c r="H885" s="406"/>
      <c r="I885" s="406"/>
      <c r="J885" s="407"/>
      <c r="K885" s="408"/>
      <c r="L885" s="408"/>
      <c r="M885" s="408"/>
      <c r="N885" s="408"/>
      <c r="O885" s="408"/>
      <c r="P885" s="302" t="s">
        <v>697</v>
      </c>
      <c r="Q885" s="302"/>
      <c r="R885" s="302"/>
      <c r="S885" s="302"/>
      <c r="T885" s="302"/>
      <c r="U885" s="302"/>
      <c r="V885" s="302"/>
      <c r="W885" s="302"/>
      <c r="X885" s="302"/>
      <c r="Y885" s="303">
        <v>39.1</v>
      </c>
      <c r="Z885" s="304"/>
      <c r="AA885" s="304"/>
      <c r="AB885" s="305"/>
      <c r="AC885" s="307" t="s">
        <v>698</v>
      </c>
      <c r="AD885" s="308"/>
      <c r="AE885" s="308"/>
      <c r="AF885" s="308"/>
      <c r="AG885" s="308"/>
      <c r="AH885" s="309">
        <v>1</v>
      </c>
      <c r="AI885" s="310"/>
      <c r="AJ885" s="310"/>
      <c r="AK885" s="310"/>
      <c r="AL885" s="311" t="s">
        <v>649</v>
      </c>
      <c r="AM885" s="312"/>
      <c r="AN885" s="312"/>
      <c r="AO885" s="313"/>
      <c r="AP885" s="306" t="s">
        <v>649</v>
      </c>
      <c r="AQ885" s="306"/>
      <c r="AR885" s="306"/>
      <c r="AS885" s="306"/>
      <c r="AT885" s="306"/>
      <c r="AU885" s="306"/>
      <c r="AV885" s="306"/>
      <c r="AW885" s="306"/>
      <c r="AX885" s="306"/>
      <c r="AY885">
        <f>COUNTA($C$885)</f>
        <v>1</v>
      </c>
    </row>
    <row r="886" spans="1:51" ht="30" customHeight="1" x14ac:dyDescent="0.15">
      <c r="A886" s="392">
        <v>9</v>
      </c>
      <c r="B886" s="392">
        <v>1</v>
      </c>
      <c r="C886" s="411" t="s">
        <v>715</v>
      </c>
      <c r="D886" s="406"/>
      <c r="E886" s="406"/>
      <c r="F886" s="406"/>
      <c r="G886" s="406"/>
      <c r="H886" s="406"/>
      <c r="I886" s="406"/>
      <c r="J886" s="407"/>
      <c r="K886" s="408"/>
      <c r="L886" s="408"/>
      <c r="M886" s="408"/>
      <c r="N886" s="408"/>
      <c r="O886" s="408"/>
      <c r="P886" s="302" t="s">
        <v>697</v>
      </c>
      <c r="Q886" s="302"/>
      <c r="R886" s="302"/>
      <c r="S886" s="302"/>
      <c r="T886" s="302"/>
      <c r="U886" s="302"/>
      <c r="V886" s="302"/>
      <c r="W886" s="302"/>
      <c r="X886" s="302"/>
      <c r="Y886" s="303">
        <v>38.9</v>
      </c>
      <c r="Z886" s="304"/>
      <c r="AA886" s="304"/>
      <c r="AB886" s="305"/>
      <c r="AC886" s="307" t="s">
        <v>698</v>
      </c>
      <c r="AD886" s="308"/>
      <c r="AE886" s="308"/>
      <c r="AF886" s="308"/>
      <c r="AG886" s="308"/>
      <c r="AH886" s="309">
        <v>1</v>
      </c>
      <c r="AI886" s="310"/>
      <c r="AJ886" s="310"/>
      <c r="AK886" s="310"/>
      <c r="AL886" s="311" t="s">
        <v>649</v>
      </c>
      <c r="AM886" s="312"/>
      <c r="AN886" s="312"/>
      <c r="AO886" s="313"/>
      <c r="AP886" s="306" t="s">
        <v>649</v>
      </c>
      <c r="AQ886" s="306"/>
      <c r="AR886" s="306"/>
      <c r="AS886" s="306"/>
      <c r="AT886" s="306"/>
      <c r="AU886" s="306"/>
      <c r="AV886" s="306"/>
      <c r="AW886" s="306"/>
      <c r="AX886" s="306"/>
      <c r="AY886">
        <f>COUNTA($C$886)</f>
        <v>1</v>
      </c>
    </row>
    <row r="887" spans="1:51" ht="70.5" customHeight="1" x14ac:dyDescent="0.15">
      <c r="A887" s="392">
        <v>10</v>
      </c>
      <c r="B887" s="392">
        <v>1</v>
      </c>
      <c r="C887" s="411" t="s">
        <v>716</v>
      </c>
      <c r="D887" s="406"/>
      <c r="E887" s="406"/>
      <c r="F887" s="406"/>
      <c r="G887" s="406"/>
      <c r="H887" s="406"/>
      <c r="I887" s="406"/>
      <c r="J887" s="407"/>
      <c r="K887" s="408"/>
      <c r="L887" s="408"/>
      <c r="M887" s="408"/>
      <c r="N887" s="408"/>
      <c r="O887" s="408"/>
      <c r="P887" s="302" t="s">
        <v>697</v>
      </c>
      <c r="Q887" s="302"/>
      <c r="R887" s="302"/>
      <c r="S887" s="302"/>
      <c r="T887" s="302"/>
      <c r="U887" s="302"/>
      <c r="V887" s="302"/>
      <c r="W887" s="302"/>
      <c r="X887" s="302"/>
      <c r="Y887" s="303">
        <v>37.799999999999997</v>
      </c>
      <c r="Z887" s="304"/>
      <c r="AA887" s="304"/>
      <c r="AB887" s="305"/>
      <c r="AC887" s="307" t="s">
        <v>698</v>
      </c>
      <c r="AD887" s="308"/>
      <c r="AE887" s="308"/>
      <c r="AF887" s="308"/>
      <c r="AG887" s="308"/>
      <c r="AH887" s="309">
        <v>1</v>
      </c>
      <c r="AI887" s="310"/>
      <c r="AJ887" s="310"/>
      <c r="AK887" s="310"/>
      <c r="AL887" s="311" t="s">
        <v>649</v>
      </c>
      <c r="AM887" s="312"/>
      <c r="AN887" s="312"/>
      <c r="AO887" s="313"/>
      <c r="AP887" s="306" t="s">
        <v>699</v>
      </c>
      <c r="AQ887" s="306"/>
      <c r="AR887" s="306"/>
      <c r="AS887" s="306"/>
      <c r="AT887" s="306"/>
      <c r="AU887" s="306"/>
      <c r="AV887" s="306"/>
      <c r="AW887" s="306"/>
      <c r="AX887" s="306"/>
      <c r="AY887">
        <f>COUNTA($C$887)</f>
        <v>1</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8"/>
      <c r="B910" s="338"/>
      <c r="C910" s="338" t="s">
        <v>26</v>
      </c>
      <c r="D910" s="338"/>
      <c r="E910" s="338"/>
      <c r="F910" s="338"/>
      <c r="G910" s="338"/>
      <c r="H910" s="338"/>
      <c r="I910" s="338"/>
      <c r="J910" s="262" t="s">
        <v>221</v>
      </c>
      <c r="K910" s="94"/>
      <c r="L910" s="94"/>
      <c r="M910" s="94"/>
      <c r="N910" s="94"/>
      <c r="O910" s="94"/>
      <c r="P910" s="326" t="s">
        <v>196</v>
      </c>
      <c r="Q910" s="326"/>
      <c r="R910" s="326"/>
      <c r="S910" s="326"/>
      <c r="T910" s="326"/>
      <c r="U910" s="326"/>
      <c r="V910" s="326"/>
      <c r="W910" s="326"/>
      <c r="X910" s="326"/>
      <c r="Y910" s="336" t="s">
        <v>219</v>
      </c>
      <c r="Z910" s="337"/>
      <c r="AA910" s="337"/>
      <c r="AB910" s="337"/>
      <c r="AC910" s="262" t="s">
        <v>259</v>
      </c>
      <c r="AD910" s="262"/>
      <c r="AE910" s="262"/>
      <c r="AF910" s="262"/>
      <c r="AG910" s="262"/>
      <c r="AH910" s="336" t="s">
        <v>287</v>
      </c>
      <c r="AI910" s="338"/>
      <c r="AJ910" s="338"/>
      <c r="AK910" s="338"/>
      <c r="AL910" s="338" t="s">
        <v>21</v>
      </c>
      <c r="AM910" s="338"/>
      <c r="AN910" s="338"/>
      <c r="AO910" s="413"/>
      <c r="AP910" s="414" t="s">
        <v>222</v>
      </c>
      <c r="AQ910" s="414"/>
      <c r="AR910" s="414"/>
      <c r="AS910" s="414"/>
      <c r="AT910" s="414"/>
      <c r="AU910" s="414"/>
      <c r="AV910" s="414"/>
      <c r="AW910" s="414"/>
      <c r="AX910" s="414"/>
      <c r="AY910">
        <f t="shared" ref="AY910:AY911" si="119">$AY$908</f>
        <v>0</v>
      </c>
    </row>
    <row r="911" spans="1:51" ht="30" hidden="1" customHeight="1" x14ac:dyDescent="0.15">
      <c r="A911" s="392">
        <v>1</v>
      </c>
      <c r="B911" s="392">
        <v>1</v>
      </c>
      <c r="C911" s="406"/>
      <c r="D911" s="406"/>
      <c r="E911" s="406"/>
      <c r="F911" s="406"/>
      <c r="G911" s="406"/>
      <c r="H911" s="406"/>
      <c r="I911" s="406"/>
      <c r="J911" s="407"/>
      <c r="K911" s="408"/>
      <c r="L911" s="408"/>
      <c r="M911" s="408"/>
      <c r="N911" s="408"/>
      <c r="O911" s="408"/>
      <c r="P911" s="302"/>
      <c r="Q911" s="302"/>
      <c r="R911" s="302"/>
      <c r="S911" s="302"/>
      <c r="T911" s="302"/>
      <c r="U911" s="302"/>
      <c r="V911" s="302"/>
      <c r="W911" s="302"/>
      <c r="X911" s="302"/>
      <c r="Y911" s="303"/>
      <c r="Z911" s="304"/>
      <c r="AA911" s="304"/>
      <c r="AB911" s="305"/>
      <c r="AC911" s="307"/>
      <c r="AD911" s="308"/>
      <c r="AE911" s="308"/>
      <c r="AF911" s="308"/>
      <c r="AG911" s="308"/>
      <c r="AH911" s="409"/>
      <c r="AI911" s="410"/>
      <c r="AJ911" s="410"/>
      <c r="AK911" s="410"/>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2"/>
      <c r="Q912" s="302"/>
      <c r="R912" s="302"/>
      <c r="S912" s="302"/>
      <c r="T912" s="302"/>
      <c r="U912" s="302"/>
      <c r="V912" s="302"/>
      <c r="W912" s="302"/>
      <c r="X912" s="302"/>
      <c r="Y912" s="303"/>
      <c r="Z912" s="304"/>
      <c r="AA912" s="304"/>
      <c r="AB912" s="305"/>
      <c r="AC912" s="307"/>
      <c r="AD912" s="308"/>
      <c r="AE912" s="308"/>
      <c r="AF912" s="308"/>
      <c r="AG912" s="308"/>
      <c r="AH912" s="409"/>
      <c r="AI912" s="410"/>
      <c r="AJ912" s="410"/>
      <c r="AK912" s="410"/>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92">
        <v>3</v>
      </c>
      <c r="B913" s="392">
        <v>1</v>
      </c>
      <c r="C913" s="411"/>
      <c r="D913" s="406"/>
      <c r="E913" s="406"/>
      <c r="F913" s="406"/>
      <c r="G913" s="406"/>
      <c r="H913" s="406"/>
      <c r="I913" s="406"/>
      <c r="J913" s="407"/>
      <c r="K913" s="408"/>
      <c r="L913" s="408"/>
      <c r="M913" s="408"/>
      <c r="N913" s="408"/>
      <c r="O913" s="408"/>
      <c r="P913" s="412"/>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92">
        <v>4</v>
      </c>
      <c r="B914" s="392">
        <v>1</v>
      </c>
      <c r="C914" s="411"/>
      <c r="D914" s="406"/>
      <c r="E914" s="406"/>
      <c r="F914" s="406"/>
      <c r="G914" s="406"/>
      <c r="H914" s="406"/>
      <c r="I914" s="406"/>
      <c r="J914" s="407"/>
      <c r="K914" s="408"/>
      <c r="L914" s="408"/>
      <c r="M914" s="408"/>
      <c r="N914" s="408"/>
      <c r="O914" s="408"/>
      <c r="P914" s="412"/>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8"/>
      <c r="B943" s="338"/>
      <c r="C943" s="338" t="s">
        <v>26</v>
      </c>
      <c r="D943" s="338"/>
      <c r="E943" s="338"/>
      <c r="F943" s="338"/>
      <c r="G943" s="338"/>
      <c r="H943" s="338"/>
      <c r="I943" s="338"/>
      <c r="J943" s="262" t="s">
        <v>221</v>
      </c>
      <c r="K943" s="94"/>
      <c r="L943" s="94"/>
      <c r="M943" s="94"/>
      <c r="N943" s="94"/>
      <c r="O943" s="94"/>
      <c r="P943" s="326" t="s">
        <v>196</v>
      </c>
      <c r="Q943" s="326"/>
      <c r="R943" s="326"/>
      <c r="S943" s="326"/>
      <c r="T943" s="326"/>
      <c r="U943" s="326"/>
      <c r="V943" s="326"/>
      <c r="W943" s="326"/>
      <c r="X943" s="326"/>
      <c r="Y943" s="336" t="s">
        <v>219</v>
      </c>
      <c r="Z943" s="337"/>
      <c r="AA943" s="337"/>
      <c r="AB943" s="337"/>
      <c r="AC943" s="262" t="s">
        <v>259</v>
      </c>
      <c r="AD943" s="262"/>
      <c r="AE943" s="262"/>
      <c r="AF943" s="262"/>
      <c r="AG943" s="262"/>
      <c r="AH943" s="336" t="s">
        <v>287</v>
      </c>
      <c r="AI943" s="338"/>
      <c r="AJ943" s="338"/>
      <c r="AK943" s="338"/>
      <c r="AL943" s="338" t="s">
        <v>21</v>
      </c>
      <c r="AM943" s="338"/>
      <c r="AN943" s="338"/>
      <c r="AO943" s="413"/>
      <c r="AP943" s="414" t="s">
        <v>222</v>
      </c>
      <c r="AQ943" s="414"/>
      <c r="AR943" s="414"/>
      <c r="AS943" s="414"/>
      <c r="AT943" s="414"/>
      <c r="AU943" s="414"/>
      <c r="AV943" s="414"/>
      <c r="AW943" s="414"/>
      <c r="AX943" s="414"/>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2"/>
      <c r="Q944" s="302"/>
      <c r="R944" s="302"/>
      <c r="S944" s="302"/>
      <c r="T944" s="302"/>
      <c r="U944" s="302"/>
      <c r="V944" s="302"/>
      <c r="W944" s="302"/>
      <c r="X944" s="302"/>
      <c r="Y944" s="303"/>
      <c r="Z944" s="304"/>
      <c r="AA944" s="304"/>
      <c r="AB944" s="305"/>
      <c r="AC944" s="307"/>
      <c r="AD944" s="308"/>
      <c r="AE944" s="308"/>
      <c r="AF944" s="308"/>
      <c r="AG944" s="308"/>
      <c r="AH944" s="409"/>
      <c r="AI944" s="410"/>
      <c r="AJ944" s="410"/>
      <c r="AK944" s="410"/>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2"/>
      <c r="Q945" s="302"/>
      <c r="R945" s="302"/>
      <c r="S945" s="302"/>
      <c r="T945" s="302"/>
      <c r="U945" s="302"/>
      <c r="V945" s="302"/>
      <c r="W945" s="302"/>
      <c r="X945" s="302"/>
      <c r="Y945" s="303"/>
      <c r="Z945" s="304"/>
      <c r="AA945" s="304"/>
      <c r="AB945" s="305"/>
      <c r="AC945" s="307"/>
      <c r="AD945" s="308"/>
      <c r="AE945" s="308"/>
      <c r="AF945" s="308"/>
      <c r="AG945" s="308"/>
      <c r="AH945" s="409"/>
      <c r="AI945" s="410"/>
      <c r="AJ945" s="410"/>
      <c r="AK945" s="410"/>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92">
        <v>3</v>
      </c>
      <c r="B946" s="392">
        <v>1</v>
      </c>
      <c r="C946" s="411"/>
      <c r="D946" s="406"/>
      <c r="E946" s="406"/>
      <c r="F946" s="406"/>
      <c r="G946" s="406"/>
      <c r="H946" s="406"/>
      <c r="I946" s="406"/>
      <c r="J946" s="407"/>
      <c r="K946" s="408"/>
      <c r="L946" s="408"/>
      <c r="M946" s="408"/>
      <c r="N946" s="408"/>
      <c r="O946" s="408"/>
      <c r="P946" s="412"/>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92">
        <v>4</v>
      </c>
      <c r="B947" s="392">
        <v>1</v>
      </c>
      <c r="C947" s="411"/>
      <c r="D947" s="406"/>
      <c r="E947" s="406"/>
      <c r="F947" s="406"/>
      <c r="G947" s="406"/>
      <c r="H947" s="406"/>
      <c r="I947" s="406"/>
      <c r="J947" s="407"/>
      <c r="K947" s="408"/>
      <c r="L947" s="408"/>
      <c r="M947" s="408"/>
      <c r="N947" s="408"/>
      <c r="O947" s="408"/>
      <c r="P947" s="412"/>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2" t="s">
        <v>221</v>
      </c>
      <c r="K976" s="94"/>
      <c r="L976" s="94"/>
      <c r="M976" s="94"/>
      <c r="N976" s="94"/>
      <c r="O976" s="94"/>
      <c r="P976" s="326" t="s">
        <v>196</v>
      </c>
      <c r="Q976" s="326"/>
      <c r="R976" s="326"/>
      <c r="S976" s="326"/>
      <c r="T976" s="326"/>
      <c r="U976" s="326"/>
      <c r="V976" s="326"/>
      <c r="W976" s="326"/>
      <c r="X976" s="326"/>
      <c r="Y976" s="336" t="s">
        <v>219</v>
      </c>
      <c r="Z976" s="337"/>
      <c r="AA976" s="337"/>
      <c r="AB976" s="337"/>
      <c r="AC976" s="262" t="s">
        <v>259</v>
      </c>
      <c r="AD976" s="262"/>
      <c r="AE976" s="262"/>
      <c r="AF976" s="262"/>
      <c r="AG976" s="262"/>
      <c r="AH976" s="336" t="s">
        <v>287</v>
      </c>
      <c r="AI976" s="338"/>
      <c r="AJ976" s="338"/>
      <c r="AK976" s="338"/>
      <c r="AL976" s="338" t="s">
        <v>21</v>
      </c>
      <c r="AM976" s="338"/>
      <c r="AN976" s="338"/>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2"/>
      <c r="Q977" s="302"/>
      <c r="R977" s="302"/>
      <c r="S977" s="302"/>
      <c r="T977" s="302"/>
      <c r="U977" s="302"/>
      <c r="V977" s="302"/>
      <c r="W977" s="302"/>
      <c r="X977" s="302"/>
      <c r="Y977" s="303"/>
      <c r="Z977" s="304"/>
      <c r="AA977" s="304"/>
      <c r="AB977" s="305"/>
      <c r="AC977" s="307"/>
      <c r="AD977" s="308"/>
      <c r="AE977" s="308"/>
      <c r="AF977" s="308"/>
      <c r="AG977" s="308"/>
      <c r="AH977" s="409"/>
      <c r="AI977" s="410"/>
      <c r="AJ977" s="410"/>
      <c r="AK977" s="410"/>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2"/>
      <c r="Q978" s="302"/>
      <c r="R978" s="302"/>
      <c r="S978" s="302"/>
      <c r="T978" s="302"/>
      <c r="U978" s="302"/>
      <c r="V978" s="302"/>
      <c r="W978" s="302"/>
      <c r="X978" s="302"/>
      <c r="Y978" s="303"/>
      <c r="Z978" s="304"/>
      <c r="AA978" s="304"/>
      <c r="AB978" s="305"/>
      <c r="AC978" s="307"/>
      <c r="AD978" s="308"/>
      <c r="AE978" s="308"/>
      <c r="AF978" s="308"/>
      <c r="AG978" s="308"/>
      <c r="AH978" s="409"/>
      <c r="AI978" s="410"/>
      <c r="AJ978" s="410"/>
      <c r="AK978" s="410"/>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412"/>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412"/>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2" t="s">
        <v>221</v>
      </c>
      <c r="K1009" s="94"/>
      <c r="L1009" s="94"/>
      <c r="M1009" s="94"/>
      <c r="N1009" s="94"/>
      <c r="O1009" s="94"/>
      <c r="P1009" s="326" t="s">
        <v>196</v>
      </c>
      <c r="Q1009" s="326"/>
      <c r="R1009" s="326"/>
      <c r="S1009" s="326"/>
      <c r="T1009" s="326"/>
      <c r="U1009" s="326"/>
      <c r="V1009" s="326"/>
      <c r="W1009" s="326"/>
      <c r="X1009" s="326"/>
      <c r="Y1009" s="336" t="s">
        <v>219</v>
      </c>
      <c r="Z1009" s="337"/>
      <c r="AA1009" s="337"/>
      <c r="AB1009" s="337"/>
      <c r="AC1009" s="262" t="s">
        <v>259</v>
      </c>
      <c r="AD1009" s="262"/>
      <c r="AE1009" s="262"/>
      <c r="AF1009" s="262"/>
      <c r="AG1009" s="262"/>
      <c r="AH1009" s="336" t="s">
        <v>287</v>
      </c>
      <c r="AI1009" s="338"/>
      <c r="AJ1009" s="338"/>
      <c r="AK1009" s="338"/>
      <c r="AL1009" s="338" t="s">
        <v>21</v>
      </c>
      <c r="AM1009" s="338"/>
      <c r="AN1009" s="338"/>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2"/>
      <c r="Q1010" s="302"/>
      <c r="R1010" s="302"/>
      <c r="S1010" s="302"/>
      <c r="T1010" s="302"/>
      <c r="U1010" s="302"/>
      <c r="V1010" s="302"/>
      <c r="W1010" s="302"/>
      <c r="X1010" s="302"/>
      <c r="Y1010" s="303"/>
      <c r="Z1010" s="304"/>
      <c r="AA1010" s="304"/>
      <c r="AB1010" s="305"/>
      <c r="AC1010" s="307"/>
      <c r="AD1010" s="308"/>
      <c r="AE1010" s="308"/>
      <c r="AF1010" s="308"/>
      <c r="AG1010" s="308"/>
      <c r="AH1010" s="409"/>
      <c r="AI1010" s="410"/>
      <c r="AJ1010" s="410"/>
      <c r="AK1010" s="410"/>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2"/>
      <c r="Q1011" s="302"/>
      <c r="R1011" s="302"/>
      <c r="S1011" s="302"/>
      <c r="T1011" s="302"/>
      <c r="U1011" s="302"/>
      <c r="V1011" s="302"/>
      <c r="W1011" s="302"/>
      <c r="X1011" s="302"/>
      <c r="Y1011" s="303"/>
      <c r="Z1011" s="304"/>
      <c r="AA1011" s="304"/>
      <c r="AB1011" s="305"/>
      <c r="AC1011" s="307"/>
      <c r="AD1011" s="308"/>
      <c r="AE1011" s="308"/>
      <c r="AF1011" s="308"/>
      <c r="AG1011" s="308"/>
      <c r="AH1011" s="409"/>
      <c r="AI1011" s="410"/>
      <c r="AJ1011" s="410"/>
      <c r="AK1011" s="410"/>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2"/>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2"/>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2" t="s">
        <v>221</v>
      </c>
      <c r="K1042" s="94"/>
      <c r="L1042" s="94"/>
      <c r="M1042" s="94"/>
      <c r="N1042" s="94"/>
      <c r="O1042" s="94"/>
      <c r="P1042" s="326" t="s">
        <v>196</v>
      </c>
      <c r="Q1042" s="326"/>
      <c r="R1042" s="326"/>
      <c r="S1042" s="326"/>
      <c r="T1042" s="326"/>
      <c r="U1042" s="326"/>
      <c r="V1042" s="326"/>
      <c r="W1042" s="326"/>
      <c r="X1042" s="326"/>
      <c r="Y1042" s="336" t="s">
        <v>219</v>
      </c>
      <c r="Z1042" s="337"/>
      <c r="AA1042" s="337"/>
      <c r="AB1042" s="337"/>
      <c r="AC1042" s="262" t="s">
        <v>259</v>
      </c>
      <c r="AD1042" s="262"/>
      <c r="AE1042" s="262"/>
      <c r="AF1042" s="262"/>
      <c r="AG1042" s="262"/>
      <c r="AH1042" s="336" t="s">
        <v>287</v>
      </c>
      <c r="AI1042" s="338"/>
      <c r="AJ1042" s="338"/>
      <c r="AK1042" s="338"/>
      <c r="AL1042" s="338" t="s">
        <v>21</v>
      </c>
      <c r="AM1042" s="338"/>
      <c r="AN1042" s="338"/>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2"/>
      <c r="Q1043" s="302"/>
      <c r="R1043" s="302"/>
      <c r="S1043" s="302"/>
      <c r="T1043" s="302"/>
      <c r="U1043" s="302"/>
      <c r="V1043" s="302"/>
      <c r="W1043" s="302"/>
      <c r="X1043" s="302"/>
      <c r="Y1043" s="303"/>
      <c r="Z1043" s="304"/>
      <c r="AA1043" s="304"/>
      <c r="AB1043" s="305"/>
      <c r="AC1043" s="307"/>
      <c r="AD1043" s="308"/>
      <c r="AE1043" s="308"/>
      <c r="AF1043" s="308"/>
      <c r="AG1043" s="308"/>
      <c r="AH1043" s="409"/>
      <c r="AI1043" s="410"/>
      <c r="AJ1043" s="410"/>
      <c r="AK1043" s="410"/>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2"/>
      <c r="Q1044" s="302"/>
      <c r="R1044" s="302"/>
      <c r="S1044" s="302"/>
      <c r="T1044" s="302"/>
      <c r="U1044" s="302"/>
      <c r="V1044" s="302"/>
      <c r="W1044" s="302"/>
      <c r="X1044" s="302"/>
      <c r="Y1044" s="303"/>
      <c r="Z1044" s="304"/>
      <c r="AA1044" s="304"/>
      <c r="AB1044" s="305"/>
      <c r="AC1044" s="307"/>
      <c r="AD1044" s="308"/>
      <c r="AE1044" s="308"/>
      <c r="AF1044" s="308"/>
      <c r="AG1044" s="308"/>
      <c r="AH1044" s="409"/>
      <c r="AI1044" s="410"/>
      <c r="AJ1044" s="410"/>
      <c r="AK1044" s="410"/>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2"/>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2"/>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2" t="s">
        <v>221</v>
      </c>
      <c r="K1075" s="94"/>
      <c r="L1075" s="94"/>
      <c r="M1075" s="94"/>
      <c r="N1075" s="94"/>
      <c r="O1075" s="94"/>
      <c r="P1075" s="326" t="s">
        <v>196</v>
      </c>
      <c r="Q1075" s="326"/>
      <c r="R1075" s="326"/>
      <c r="S1075" s="326"/>
      <c r="T1075" s="326"/>
      <c r="U1075" s="326"/>
      <c r="V1075" s="326"/>
      <c r="W1075" s="326"/>
      <c r="X1075" s="326"/>
      <c r="Y1075" s="336" t="s">
        <v>219</v>
      </c>
      <c r="Z1075" s="337"/>
      <c r="AA1075" s="337"/>
      <c r="AB1075" s="337"/>
      <c r="AC1075" s="262" t="s">
        <v>259</v>
      </c>
      <c r="AD1075" s="262"/>
      <c r="AE1075" s="262"/>
      <c r="AF1075" s="262"/>
      <c r="AG1075" s="262"/>
      <c r="AH1075" s="336" t="s">
        <v>287</v>
      </c>
      <c r="AI1075" s="338"/>
      <c r="AJ1075" s="338"/>
      <c r="AK1075" s="338"/>
      <c r="AL1075" s="338" t="s">
        <v>21</v>
      </c>
      <c r="AM1075" s="338"/>
      <c r="AN1075" s="338"/>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2"/>
      <c r="Q1076" s="302"/>
      <c r="R1076" s="302"/>
      <c r="S1076" s="302"/>
      <c r="T1076" s="302"/>
      <c r="U1076" s="302"/>
      <c r="V1076" s="302"/>
      <c r="W1076" s="302"/>
      <c r="X1076" s="302"/>
      <c r="Y1076" s="303"/>
      <c r="Z1076" s="304"/>
      <c r="AA1076" s="304"/>
      <c r="AB1076" s="305"/>
      <c r="AC1076" s="307"/>
      <c r="AD1076" s="308"/>
      <c r="AE1076" s="308"/>
      <c r="AF1076" s="308"/>
      <c r="AG1076" s="308"/>
      <c r="AH1076" s="409"/>
      <c r="AI1076" s="410"/>
      <c r="AJ1076" s="410"/>
      <c r="AK1076" s="410"/>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2"/>
      <c r="Q1077" s="302"/>
      <c r="R1077" s="302"/>
      <c r="S1077" s="302"/>
      <c r="T1077" s="302"/>
      <c r="U1077" s="302"/>
      <c r="V1077" s="302"/>
      <c r="W1077" s="302"/>
      <c r="X1077" s="302"/>
      <c r="Y1077" s="303"/>
      <c r="Z1077" s="304"/>
      <c r="AA1077" s="304"/>
      <c r="AB1077" s="305"/>
      <c r="AC1077" s="307"/>
      <c r="AD1077" s="308"/>
      <c r="AE1077" s="308"/>
      <c r="AF1077" s="308"/>
      <c r="AG1077" s="308"/>
      <c r="AH1077" s="409"/>
      <c r="AI1077" s="410"/>
      <c r="AJ1077" s="410"/>
      <c r="AK1077" s="410"/>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2"/>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2"/>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2" t="s">
        <v>215</v>
      </c>
      <c r="D1109" s="880"/>
      <c r="E1109" s="262" t="s">
        <v>214</v>
      </c>
      <c r="F1109" s="880"/>
      <c r="G1109" s="880"/>
      <c r="H1109" s="880"/>
      <c r="I1109" s="880"/>
      <c r="J1109" s="262" t="s">
        <v>221</v>
      </c>
      <c r="K1109" s="262"/>
      <c r="L1109" s="262"/>
      <c r="M1109" s="262"/>
      <c r="N1109" s="262"/>
      <c r="O1109" s="262"/>
      <c r="P1109" s="336" t="s">
        <v>27</v>
      </c>
      <c r="Q1109" s="336"/>
      <c r="R1109" s="336"/>
      <c r="S1109" s="336"/>
      <c r="T1109" s="336"/>
      <c r="U1109" s="336"/>
      <c r="V1109" s="336"/>
      <c r="W1109" s="336"/>
      <c r="X1109" s="336"/>
      <c r="Y1109" s="262" t="s">
        <v>223</v>
      </c>
      <c r="Z1109" s="880"/>
      <c r="AA1109" s="880"/>
      <c r="AB1109" s="880"/>
      <c r="AC1109" s="262" t="s">
        <v>197</v>
      </c>
      <c r="AD1109" s="262"/>
      <c r="AE1109" s="262"/>
      <c r="AF1109" s="262"/>
      <c r="AG1109" s="262"/>
      <c r="AH1109" s="336" t="s">
        <v>210</v>
      </c>
      <c r="AI1109" s="337"/>
      <c r="AJ1109" s="337"/>
      <c r="AK1109" s="337"/>
      <c r="AL1109" s="337" t="s">
        <v>21</v>
      </c>
      <c r="AM1109" s="337"/>
      <c r="AN1109" s="337"/>
      <c r="AO1109" s="883"/>
      <c r="AP1109" s="414" t="s">
        <v>251</v>
      </c>
      <c r="AQ1109" s="414"/>
      <c r="AR1109" s="414"/>
      <c r="AS1109" s="414"/>
      <c r="AT1109" s="414"/>
      <c r="AU1109" s="414"/>
      <c r="AV1109" s="414"/>
      <c r="AW1109" s="414"/>
      <c r="AX1109" s="414"/>
    </row>
    <row r="1110" spans="1:51" ht="52.5" customHeight="1" x14ac:dyDescent="0.15">
      <c r="A1110" s="392">
        <v>1</v>
      </c>
      <c r="B1110" s="392">
        <v>1</v>
      </c>
      <c r="C1110" s="882" t="s">
        <v>700</v>
      </c>
      <c r="D1110" s="882"/>
      <c r="E1110" s="247" t="s">
        <v>710</v>
      </c>
      <c r="F1110" s="881"/>
      <c r="G1110" s="881"/>
      <c r="H1110" s="881"/>
      <c r="I1110" s="881"/>
      <c r="J1110" s="407"/>
      <c r="K1110" s="408"/>
      <c r="L1110" s="408"/>
      <c r="M1110" s="408"/>
      <c r="N1110" s="408"/>
      <c r="O1110" s="408"/>
      <c r="P1110" s="302" t="s">
        <v>697</v>
      </c>
      <c r="Q1110" s="302"/>
      <c r="R1110" s="302"/>
      <c r="S1110" s="302"/>
      <c r="T1110" s="302"/>
      <c r="U1110" s="302"/>
      <c r="V1110" s="302"/>
      <c r="W1110" s="302"/>
      <c r="X1110" s="302"/>
      <c r="Y1110" s="303">
        <v>118.4</v>
      </c>
      <c r="Z1110" s="304"/>
      <c r="AA1110" s="304"/>
      <c r="AB1110" s="305"/>
      <c r="AC1110" s="307" t="s">
        <v>698</v>
      </c>
      <c r="AD1110" s="308"/>
      <c r="AE1110" s="308"/>
      <c r="AF1110" s="308"/>
      <c r="AG1110" s="308"/>
      <c r="AH1110" s="309">
        <v>1</v>
      </c>
      <c r="AI1110" s="310"/>
      <c r="AJ1110" s="310"/>
      <c r="AK1110" s="310"/>
      <c r="AL1110" s="311" t="s">
        <v>649</v>
      </c>
      <c r="AM1110" s="312"/>
      <c r="AN1110" s="312"/>
      <c r="AO1110" s="313"/>
      <c r="AP1110" s="306" t="s">
        <v>725</v>
      </c>
      <c r="AQ1110" s="306"/>
      <c r="AR1110" s="306"/>
      <c r="AS1110" s="306"/>
      <c r="AT1110" s="306"/>
      <c r="AU1110" s="306"/>
      <c r="AV1110" s="306"/>
      <c r="AW1110" s="306"/>
      <c r="AX1110" s="306"/>
    </row>
    <row r="1111" spans="1:51" ht="52.5" customHeight="1" x14ac:dyDescent="0.15">
      <c r="A1111" s="392">
        <v>2</v>
      </c>
      <c r="B1111" s="392">
        <v>1</v>
      </c>
      <c r="C1111" s="882" t="s">
        <v>700</v>
      </c>
      <c r="D1111" s="882"/>
      <c r="E1111" s="247" t="s">
        <v>716</v>
      </c>
      <c r="F1111" s="881"/>
      <c r="G1111" s="881"/>
      <c r="H1111" s="881"/>
      <c r="I1111" s="881"/>
      <c r="J1111" s="407"/>
      <c r="K1111" s="408"/>
      <c r="L1111" s="408"/>
      <c r="M1111" s="408"/>
      <c r="N1111" s="408"/>
      <c r="O1111" s="408"/>
      <c r="P1111" s="302" t="s">
        <v>697</v>
      </c>
      <c r="Q1111" s="302"/>
      <c r="R1111" s="302"/>
      <c r="S1111" s="302"/>
      <c r="T1111" s="302"/>
      <c r="U1111" s="302"/>
      <c r="V1111" s="302"/>
      <c r="W1111" s="302"/>
      <c r="X1111" s="302"/>
      <c r="Y1111" s="303">
        <v>115.6</v>
      </c>
      <c r="Z1111" s="304"/>
      <c r="AA1111" s="304"/>
      <c r="AB1111" s="305"/>
      <c r="AC1111" s="307" t="s">
        <v>698</v>
      </c>
      <c r="AD1111" s="308"/>
      <c r="AE1111" s="308"/>
      <c r="AF1111" s="308"/>
      <c r="AG1111" s="308"/>
      <c r="AH1111" s="309">
        <v>1</v>
      </c>
      <c r="AI1111" s="310"/>
      <c r="AJ1111" s="310"/>
      <c r="AK1111" s="310"/>
      <c r="AL1111" s="311" t="s">
        <v>649</v>
      </c>
      <c r="AM1111" s="312"/>
      <c r="AN1111" s="312"/>
      <c r="AO1111" s="313"/>
      <c r="AP1111" s="306" t="s">
        <v>725</v>
      </c>
      <c r="AQ1111" s="306"/>
      <c r="AR1111" s="306"/>
      <c r="AS1111" s="306"/>
      <c r="AT1111" s="306"/>
      <c r="AU1111" s="306"/>
      <c r="AV1111" s="306"/>
      <c r="AW1111" s="306"/>
      <c r="AX1111" s="306"/>
      <c r="AY1111">
        <f>COUNTA($E$1111)</f>
        <v>1</v>
      </c>
    </row>
    <row r="1112" spans="1:51" ht="52.5" customHeight="1" x14ac:dyDescent="0.15">
      <c r="A1112" s="392">
        <v>3</v>
      </c>
      <c r="B1112" s="392">
        <v>1</v>
      </c>
      <c r="C1112" s="882" t="s">
        <v>700</v>
      </c>
      <c r="D1112" s="882"/>
      <c r="E1112" s="247" t="s">
        <v>717</v>
      </c>
      <c r="F1112" s="881"/>
      <c r="G1112" s="881"/>
      <c r="H1112" s="881"/>
      <c r="I1112" s="881"/>
      <c r="J1112" s="407"/>
      <c r="K1112" s="408"/>
      <c r="L1112" s="408"/>
      <c r="M1112" s="408"/>
      <c r="N1112" s="408"/>
      <c r="O1112" s="408"/>
      <c r="P1112" s="302" t="s">
        <v>697</v>
      </c>
      <c r="Q1112" s="302"/>
      <c r="R1112" s="302"/>
      <c r="S1112" s="302"/>
      <c r="T1112" s="302"/>
      <c r="U1112" s="302"/>
      <c r="V1112" s="302"/>
      <c r="W1112" s="302"/>
      <c r="X1112" s="302"/>
      <c r="Y1112" s="303">
        <v>86.5</v>
      </c>
      <c r="Z1112" s="304"/>
      <c r="AA1112" s="304"/>
      <c r="AB1112" s="305"/>
      <c r="AC1112" s="307" t="s">
        <v>698</v>
      </c>
      <c r="AD1112" s="308"/>
      <c r="AE1112" s="308"/>
      <c r="AF1112" s="308"/>
      <c r="AG1112" s="308"/>
      <c r="AH1112" s="309">
        <v>1</v>
      </c>
      <c r="AI1112" s="310"/>
      <c r="AJ1112" s="310"/>
      <c r="AK1112" s="310"/>
      <c r="AL1112" s="311" t="s">
        <v>649</v>
      </c>
      <c r="AM1112" s="312"/>
      <c r="AN1112" s="312"/>
      <c r="AO1112" s="313"/>
      <c r="AP1112" s="306" t="s">
        <v>725</v>
      </c>
      <c r="AQ1112" s="306"/>
      <c r="AR1112" s="306"/>
      <c r="AS1112" s="306"/>
      <c r="AT1112" s="306"/>
      <c r="AU1112" s="306"/>
      <c r="AV1112" s="306"/>
      <c r="AW1112" s="306"/>
      <c r="AX1112" s="306"/>
      <c r="AY1112">
        <f>COUNTA($E$1112)</f>
        <v>1</v>
      </c>
    </row>
    <row r="1113" spans="1:51" ht="52.5" customHeight="1" x14ac:dyDescent="0.15">
      <c r="A1113" s="392">
        <v>4</v>
      </c>
      <c r="B1113" s="392">
        <v>1</v>
      </c>
      <c r="C1113" s="882" t="s">
        <v>700</v>
      </c>
      <c r="D1113" s="882"/>
      <c r="E1113" s="247" t="s">
        <v>718</v>
      </c>
      <c r="F1113" s="881"/>
      <c r="G1113" s="881"/>
      <c r="H1113" s="881"/>
      <c r="I1113" s="881"/>
      <c r="J1113" s="407"/>
      <c r="K1113" s="408"/>
      <c r="L1113" s="408"/>
      <c r="M1113" s="408"/>
      <c r="N1113" s="408"/>
      <c r="O1113" s="408"/>
      <c r="P1113" s="302" t="s">
        <v>697</v>
      </c>
      <c r="Q1113" s="302"/>
      <c r="R1113" s="302"/>
      <c r="S1113" s="302"/>
      <c r="T1113" s="302"/>
      <c r="U1113" s="302"/>
      <c r="V1113" s="302"/>
      <c r="W1113" s="302"/>
      <c r="X1113" s="302"/>
      <c r="Y1113" s="303">
        <v>60</v>
      </c>
      <c r="Z1113" s="304"/>
      <c r="AA1113" s="304"/>
      <c r="AB1113" s="305"/>
      <c r="AC1113" s="307" t="s">
        <v>698</v>
      </c>
      <c r="AD1113" s="308"/>
      <c r="AE1113" s="308"/>
      <c r="AF1113" s="308"/>
      <c r="AG1113" s="308"/>
      <c r="AH1113" s="309">
        <v>1</v>
      </c>
      <c r="AI1113" s="310"/>
      <c r="AJ1113" s="310"/>
      <c r="AK1113" s="310"/>
      <c r="AL1113" s="311" t="s">
        <v>649</v>
      </c>
      <c r="AM1113" s="312"/>
      <c r="AN1113" s="312"/>
      <c r="AO1113" s="313"/>
      <c r="AP1113" s="306" t="s">
        <v>725</v>
      </c>
      <c r="AQ1113" s="306"/>
      <c r="AR1113" s="306"/>
      <c r="AS1113" s="306"/>
      <c r="AT1113" s="306"/>
      <c r="AU1113" s="306"/>
      <c r="AV1113" s="306"/>
      <c r="AW1113" s="306"/>
      <c r="AX1113" s="306"/>
      <c r="AY1113">
        <f>COUNTA($E$1113)</f>
        <v>1</v>
      </c>
    </row>
    <row r="1114" spans="1:51" ht="52.5" customHeight="1" x14ac:dyDescent="0.15">
      <c r="A1114" s="392">
        <v>5</v>
      </c>
      <c r="B1114" s="392">
        <v>1</v>
      </c>
      <c r="C1114" s="882" t="s">
        <v>700</v>
      </c>
      <c r="D1114" s="882"/>
      <c r="E1114" s="247" t="s">
        <v>719</v>
      </c>
      <c r="F1114" s="881"/>
      <c r="G1114" s="881"/>
      <c r="H1114" s="881"/>
      <c r="I1114" s="881"/>
      <c r="J1114" s="407"/>
      <c r="K1114" s="408"/>
      <c r="L1114" s="408"/>
      <c r="M1114" s="408"/>
      <c r="N1114" s="408"/>
      <c r="O1114" s="408"/>
      <c r="P1114" s="302" t="s">
        <v>697</v>
      </c>
      <c r="Q1114" s="302"/>
      <c r="R1114" s="302"/>
      <c r="S1114" s="302"/>
      <c r="T1114" s="302"/>
      <c r="U1114" s="302"/>
      <c r="V1114" s="302"/>
      <c r="W1114" s="302"/>
      <c r="X1114" s="302"/>
      <c r="Y1114" s="303">
        <v>60</v>
      </c>
      <c r="Z1114" s="304"/>
      <c r="AA1114" s="304"/>
      <c r="AB1114" s="305"/>
      <c r="AC1114" s="307" t="s">
        <v>698</v>
      </c>
      <c r="AD1114" s="308"/>
      <c r="AE1114" s="308"/>
      <c r="AF1114" s="308"/>
      <c r="AG1114" s="308"/>
      <c r="AH1114" s="309">
        <v>1</v>
      </c>
      <c r="AI1114" s="310"/>
      <c r="AJ1114" s="310"/>
      <c r="AK1114" s="310"/>
      <c r="AL1114" s="311" t="s">
        <v>649</v>
      </c>
      <c r="AM1114" s="312"/>
      <c r="AN1114" s="312"/>
      <c r="AO1114" s="313"/>
      <c r="AP1114" s="306" t="s">
        <v>725</v>
      </c>
      <c r="AQ1114" s="306"/>
      <c r="AR1114" s="306"/>
      <c r="AS1114" s="306"/>
      <c r="AT1114" s="306"/>
      <c r="AU1114" s="306"/>
      <c r="AV1114" s="306"/>
      <c r="AW1114" s="306"/>
      <c r="AX1114" s="306"/>
      <c r="AY1114">
        <f>COUNTA($E$1114)</f>
        <v>1</v>
      </c>
    </row>
    <row r="1115" spans="1:51" ht="52.5" customHeight="1" x14ac:dyDescent="0.15">
      <c r="A1115" s="392">
        <v>6</v>
      </c>
      <c r="B1115" s="392">
        <v>1</v>
      </c>
      <c r="C1115" s="882" t="s">
        <v>700</v>
      </c>
      <c r="D1115" s="882"/>
      <c r="E1115" s="247" t="s">
        <v>720</v>
      </c>
      <c r="F1115" s="881"/>
      <c r="G1115" s="881"/>
      <c r="H1115" s="881"/>
      <c r="I1115" s="881"/>
      <c r="J1115" s="407"/>
      <c r="K1115" s="408"/>
      <c r="L1115" s="408"/>
      <c r="M1115" s="408"/>
      <c r="N1115" s="408"/>
      <c r="O1115" s="408"/>
      <c r="P1115" s="302" t="s">
        <v>697</v>
      </c>
      <c r="Q1115" s="302"/>
      <c r="R1115" s="302"/>
      <c r="S1115" s="302"/>
      <c r="T1115" s="302"/>
      <c r="U1115" s="302"/>
      <c r="V1115" s="302"/>
      <c r="W1115" s="302"/>
      <c r="X1115" s="302"/>
      <c r="Y1115" s="303">
        <v>60</v>
      </c>
      <c r="Z1115" s="304"/>
      <c r="AA1115" s="304"/>
      <c r="AB1115" s="305"/>
      <c r="AC1115" s="307" t="s">
        <v>698</v>
      </c>
      <c r="AD1115" s="308"/>
      <c r="AE1115" s="308"/>
      <c r="AF1115" s="308"/>
      <c r="AG1115" s="308"/>
      <c r="AH1115" s="309">
        <v>1</v>
      </c>
      <c r="AI1115" s="310"/>
      <c r="AJ1115" s="310"/>
      <c r="AK1115" s="310"/>
      <c r="AL1115" s="311" t="s">
        <v>649</v>
      </c>
      <c r="AM1115" s="312"/>
      <c r="AN1115" s="312"/>
      <c r="AO1115" s="313"/>
      <c r="AP1115" s="306" t="s">
        <v>725</v>
      </c>
      <c r="AQ1115" s="306"/>
      <c r="AR1115" s="306"/>
      <c r="AS1115" s="306"/>
      <c r="AT1115" s="306"/>
      <c r="AU1115" s="306"/>
      <c r="AV1115" s="306"/>
      <c r="AW1115" s="306"/>
      <c r="AX1115" s="306"/>
      <c r="AY1115">
        <f>COUNTA($E$1115)</f>
        <v>1</v>
      </c>
    </row>
    <row r="1116" spans="1:51" ht="52.5" customHeight="1" x14ac:dyDescent="0.15">
      <c r="A1116" s="392">
        <v>7</v>
      </c>
      <c r="B1116" s="392">
        <v>1</v>
      </c>
      <c r="C1116" s="882" t="s">
        <v>700</v>
      </c>
      <c r="D1116" s="882"/>
      <c r="E1116" s="247" t="s">
        <v>721</v>
      </c>
      <c r="F1116" s="881"/>
      <c r="G1116" s="881"/>
      <c r="H1116" s="881"/>
      <c r="I1116" s="881"/>
      <c r="J1116" s="407"/>
      <c r="K1116" s="408"/>
      <c r="L1116" s="408"/>
      <c r="M1116" s="408"/>
      <c r="N1116" s="408"/>
      <c r="O1116" s="408"/>
      <c r="P1116" s="302" t="s">
        <v>697</v>
      </c>
      <c r="Q1116" s="302"/>
      <c r="R1116" s="302"/>
      <c r="S1116" s="302"/>
      <c r="T1116" s="302"/>
      <c r="U1116" s="302"/>
      <c r="V1116" s="302"/>
      <c r="W1116" s="302"/>
      <c r="X1116" s="302"/>
      <c r="Y1116" s="303">
        <v>59.2</v>
      </c>
      <c r="Z1116" s="304"/>
      <c r="AA1116" s="304"/>
      <c r="AB1116" s="305"/>
      <c r="AC1116" s="307" t="s">
        <v>698</v>
      </c>
      <c r="AD1116" s="308"/>
      <c r="AE1116" s="308"/>
      <c r="AF1116" s="308"/>
      <c r="AG1116" s="308"/>
      <c r="AH1116" s="309">
        <v>1</v>
      </c>
      <c r="AI1116" s="310"/>
      <c r="AJ1116" s="310"/>
      <c r="AK1116" s="310"/>
      <c r="AL1116" s="311" t="s">
        <v>649</v>
      </c>
      <c r="AM1116" s="312"/>
      <c r="AN1116" s="312"/>
      <c r="AO1116" s="313"/>
      <c r="AP1116" s="306" t="s">
        <v>725</v>
      </c>
      <c r="AQ1116" s="306"/>
      <c r="AR1116" s="306"/>
      <c r="AS1116" s="306"/>
      <c r="AT1116" s="306"/>
      <c r="AU1116" s="306"/>
      <c r="AV1116" s="306"/>
      <c r="AW1116" s="306"/>
      <c r="AX1116" s="306"/>
      <c r="AY1116">
        <f>COUNTA($E$1116)</f>
        <v>1</v>
      </c>
    </row>
    <row r="1117" spans="1:51" ht="52.5" customHeight="1" x14ac:dyDescent="0.15">
      <c r="A1117" s="392">
        <v>8</v>
      </c>
      <c r="B1117" s="392">
        <v>1</v>
      </c>
      <c r="C1117" s="882" t="s">
        <v>700</v>
      </c>
      <c r="D1117" s="882"/>
      <c r="E1117" s="247" t="s">
        <v>722</v>
      </c>
      <c r="F1117" s="881"/>
      <c r="G1117" s="881"/>
      <c r="H1117" s="881"/>
      <c r="I1117" s="881"/>
      <c r="J1117" s="407"/>
      <c r="K1117" s="408"/>
      <c r="L1117" s="408"/>
      <c r="M1117" s="408"/>
      <c r="N1117" s="408"/>
      <c r="O1117" s="408"/>
      <c r="P1117" s="302" t="s">
        <v>697</v>
      </c>
      <c r="Q1117" s="302"/>
      <c r="R1117" s="302"/>
      <c r="S1117" s="302"/>
      <c r="T1117" s="302"/>
      <c r="U1117" s="302"/>
      <c r="V1117" s="302"/>
      <c r="W1117" s="302"/>
      <c r="X1117" s="302"/>
      <c r="Y1117" s="303">
        <v>57.8</v>
      </c>
      <c r="Z1117" s="304"/>
      <c r="AA1117" s="304"/>
      <c r="AB1117" s="305"/>
      <c r="AC1117" s="307" t="s">
        <v>698</v>
      </c>
      <c r="AD1117" s="308"/>
      <c r="AE1117" s="308"/>
      <c r="AF1117" s="308"/>
      <c r="AG1117" s="308"/>
      <c r="AH1117" s="309">
        <v>1</v>
      </c>
      <c r="AI1117" s="310"/>
      <c r="AJ1117" s="310"/>
      <c r="AK1117" s="310"/>
      <c r="AL1117" s="311" t="s">
        <v>649</v>
      </c>
      <c r="AM1117" s="312"/>
      <c r="AN1117" s="312"/>
      <c r="AO1117" s="313"/>
      <c r="AP1117" s="306" t="s">
        <v>725</v>
      </c>
      <c r="AQ1117" s="306"/>
      <c r="AR1117" s="306"/>
      <c r="AS1117" s="306"/>
      <c r="AT1117" s="306"/>
      <c r="AU1117" s="306"/>
      <c r="AV1117" s="306"/>
      <c r="AW1117" s="306"/>
      <c r="AX1117" s="306"/>
      <c r="AY1117">
        <f>COUNTA($E$1117)</f>
        <v>1</v>
      </c>
    </row>
    <row r="1118" spans="1:51" ht="52.5" customHeight="1" x14ac:dyDescent="0.15">
      <c r="A1118" s="392">
        <v>9</v>
      </c>
      <c r="B1118" s="392">
        <v>1</v>
      </c>
      <c r="C1118" s="882" t="s">
        <v>700</v>
      </c>
      <c r="D1118" s="882"/>
      <c r="E1118" s="247" t="s">
        <v>723</v>
      </c>
      <c r="F1118" s="881"/>
      <c r="G1118" s="881"/>
      <c r="H1118" s="881"/>
      <c r="I1118" s="881"/>
      <c r="J1118" s="407"/>
      <c r="K1118" s="408"/>
      <c r="L1118" s="408"/>
      <c r="M1118" s="408"/>
      <c r="N1118" s="408"/>
      <c r="O1118" s="408"/>
      <c r="P1118" s="302" t="s">
        <v>697</v>
      </c>
      <c r="Q1118" s="302"/>
      <c r="R1118" s="302"/>
      <c r="S1118" s="302"/>
      <c r="T1118" s="302"/>
      <c r="U1118" s="302"/>
      <c r="V1118" s="302"/>
      <c r="W1118" s="302"/>
      <c r="X1118" s="302"/>
      <c r="Y1118" s="303">
        <v>55.1</v>
      </c>
      <c r="Z1118" s="304"/>
      <c r="AA1118" s="304"/>
      <c r="AB1118" s="305"/>
      <c r="AC1118" s="307" t="s">
        <v>698</v>
      </c>
      <c r="AD1118" s="308"/>
      <c r="AE1118" s="308"/>
      <c r="AF1118" s="308"/>
      <c r="AG1118" s="308"/>
      <c r="AH1118" s="309">
        <v>1</v>
      </c>
      <c r="AI1118" s="310"/>
      <c r="AJ1118" s="310"/>
      <c r="AK1118" s="310"/>
      <c r="AL1118" s="311" t="s">
        <v>649</v>
      </c>
      <c r="AM1118" s="312"/>
      <c r="AN1118" s="312"/>
      <c r="AO1118" s="313"/>
      <c r="AP1118" s="306" t="s">
        <v>725</v>
      </c>
      <c r="AQ1118" s="306"/>
      <c r="AR1118" s="306"/>
      <c r="AS1118" s="306"/>
      <c r="AT1118" s="306"/>
      <c r="AU1118" s="306"/>
      <c r="AV1118" s="306"/>
      <c r="AW1118" s="306"/>
      <c r="AX1118" s="306"/>
      <c r="AY1118">
        <f>COUNTA($E$1118)</f>
        <v>1</v>
      </c>
    </row>
    <row r="1119" spans="1:51" ht="52.5" customHeight="1" x14ac:dyDescent="0.15">
      <c r="A1119" s="392">
        <v>10</v>
      </c>
      <c r="B1119" s="392">
        <v>1</v>
      </c>
      <c r="C1119" s="882" t="s">
        <v>700</v>
      </c>
      <c r="D1119" s="882"/>
      <c r="E1119" s="247" t="s">
        <v>724</v>
      </c>
      <c r="F1119" s="881"/>
      <c r="G1119" s="881"/>
      <c r="H1119" s="881"/>
      <c r="I1119" s="881"/>
      <c r="J1119" s="407"/>
      <c r="K1119" s="408"/>
      <c r="L1119" s="408"/>
      <c r="M1119" s="408"/>
      <c r="N1119" s="408"/>
      <c r="O1119" s="408"/>
      <c r="P1119" s="302" t="s">
        <v>697</v>
      </c>
      <c r="Q1119" s="302"/>
      <c r="R1119" s="302"/>
      <c r="S1119" s="302"/>
      <c r="T1119" s="302"/>
      <c r="U1119" s="302"/>
      <c r="V1119" s="302"/>
      <c r="W1119" s="302"/>
      <c r="X1119" s="302"/>
      <c r="Y1119" s="303">
        <v>54.9</v>
      </c>
      <c r="Z1119" s="304"/>
      <c r="AA1119" s="304"/>
      <c r="AB1119" s="305"/>
      <c r="AC1119" s="307" t="s">
        <v>698</v>
      </c>
      <c r="AD1119" s="308"/>
      <c r="AE1119" s="308"/>
      <c r="AF1119" s="308"/>
      <c r="AG1119" s="308"/>
      <c r="AH1119" s="309">
        <v>1</v>
      </c>
      <c r="AI1119" s="310"/>
      <c r="AJ1119" s="310"/>
      <c r="AK1119" s="310"/>
      <c r="AL1119" s="311" t="s">
        <v>649</v>
      </c>
      <c r="AM1119" s="312"/>
      <c r="AN1119" s="312"/>
      <c r="AO1119" s="313"/>
      <c r="AP1119" s="306" t="s">
        <v>725</v>
      </c>
      <c r="AQ1119" s="306"/>
      <c r="AR1119" s="306"/>
      <c r="AS1119" s="306"/>
      <c r="AT1119" s="306"/>
      <c r="AU1119" s="306"/>
      <c r="AV1119" s="306"/>
      <c r="AW1119" s="306"/>
      <c r="AX1119" s="306"/>
      <c r="AY1119">
        <f>COUNTA($E$1119)</f>
        <v>1</v>
      </c>
    </row>
    <row r="1120" spans="1:51" ht="30" hidden="1" customHeight="1" x14ac:dyDescent="0.15">
      <c r="A1120" s="392">
        <v>11</v>
      </c>
      <c r="B1120" s="392">
        <v>1</v>
      </c>
      <c r="C1120" s="882"/>
      <c r="D1120" s="882"/>
      <c r="E1120" s="881"/>
      <c r="F1120" s="881"/>
      <c r="G1120" s="881"/>
      <c r="H1120" s="881"/>
      <c r="I1120" s="881"/>
      <c r="J1120" s="407"/>
      <c r="K1120" s="408"/>
      <c r="L1120" s="408"/>
      <c r="M1120" s="408"/>
      <c r="N1120" s="408"/>
      <c r="O1120" s="408"/>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2">
        <v>12</v>
      </c>
      <c r="B1121" s="392">
        <v>1</v>
      </c>
      <c r="C1121" s="882"/>
      <c r="D1121" s="882"/>
      <c r="E1121" s="881"/>
      <c r="F1121" s="881"/>
      <c r="G1121" s="881"/>
      <c r="H1121" s="881"/>
      <c r="I1121" s="881"/>
      <c r="J1121" s="407"/>
      <c r="K1121" s="408"/>
      <c r="L1121" s="408"/>
      <c r="M1121" s="408"/>
      <c r="N1121" s="408"/>
      <c r="O1121" s="408"/>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2">
        <v>13</v>
      </c>
      <c r="B1122" s="392">
        <v>1</v>
      </c>
      <c r="C1122" s="882"/>
      <c r="D1122" s="882"/>
      <c r="E1122" s="881"/>
      <c r="F1122" s="881"/>
      <c r="G1122" s="881"/>
      <c r="H1122" s="881"/>
      <c r="I1122" s="881"/>
      <c r="J1122" s="407"/>
      <c r="K1122" s="408"/>
      <c r="L1122" s="408"/>
      <c r="M1122" s="408"/>
      <c r="N1122" s="408"/>
      <c r="O1122" s="408"/>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2">
        <v>14</v>
      </c>
      <c r="B1123" s="392">
        <v>1</v>
      </c>
      <c r="C1123" s="882"/>
      <c r="D1123" s="882"/>
      <c r="E1123" s="881"/>
      <c r="F1123" s="881"/>
      <c r="G1123" s="881"/>
      <c r="H1123" s="881"/>
      <c r="I1123" s="881"/>
      <c r="J1123" s="407"/>
      <c r="K1123" s="408"/>
      <c r="L1123" s="408"/>
      <c r="M1123" s="408"/>
      <c r="N1123" s="408"/>
      <c r="O1123" s="408"/>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2">
        <v>15</v>
      </c>
      <c r="B1124" s="392">
        <v>1</v>
      </c>
      <c r="C1124" s="882"/>
      <c r="D1124" s="882"/>
      <c r="E1124" s="881"/>
      <c r="F1124" s="881"/>
      <c r="G1124" s="881"/>
      <c r="H1124" s="881"/>
      <c r="I1124" s="881"/>
      <c r="J1124" s="407"/>
      <c r="K1124" s="408"/>
      <c r="L1124" s="408"/>
      <c r="M1124" s="408"/>
      <c r="N1124" s="408"/>
      <c r="O1124" s="408"/>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2">
        <v>16</v>
      </c>
      <c r="B1125" s="392">
        <v>1</v>
      </c>
      <c r="C1125" s="882"/>
      <c r="D1125" s="882"/>
      <c r="E1125" s="881"/>
      <c r="F1125" s="881"/>
      <c r="G1125" s="881"/>
      <c r="H1125" s="881"/>
      <c r="I1125" s="881"/>
      <c r="J1125" s="407"/>
      <c r="K1125" s="408"/>
      <c r="L1125" s="408"/>
      <c r="M1125" s="408"/>
      <c r="N1125" s="408"/>
      <c r="O1125" s="408"/>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2">
        <v>17</v>
      </c>
      <c r="B1126" s="392">
        <v>1</v>
      </c>
      <c r="C1126" s="882"/>
      <c r="D1126" s="882"/>
      <c r="E1126" s="881"/>
      <c r="F1126" s="881"/>
      <c r="G1126" s="881"/>
      <c r="H1126" s="881"/>
      <c r="I1126" s="881"/>
      <c r="J1126" s="407"/>
      <c r="K1126" s="408"/>
      <c r="L1126" s="408"/>
      <c r="M1126" s="408"/>
      <c r="N1126" s="408"/>
      <c r="O1126" s="408"/>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2">
        <v>18</v>
      </c>
      <c r="B1127" s="392">
        <v>1</v>
      </c>
      <c r="C1127" s="882"/>
      <c r="D1127" s="882"/>
      <c r="E1127" s="247"/>
      <c r="F1127" s="881"/>
      <c r="G1127" s="881"/>
      <c r="H1127" s="881"/>
      <c r="I1127" s="881"/>
      <c r="J1127" s="407"/>
      <c r="K1127" s="408"/>
      <c r="L1127" s="408"/>
      <c r="M1127" s="408"/>
      <c r="N1127" s="408"/>
      <c r="O1127" s="408"/>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2">
        <v>19</v>
      </c>
      <c r="B1128" s="392">
        <v>1</v>
      </c>
      <c r="C1128" s="882"/>
      <c r="D1128" s="882"/>
      <c r="E1128" s="881"/>
      <c r="F1128" s="881"/>
      <c r="G1128" s="881"/>
      <c r="H1128" s="881"/>
      <c r="I1128" s="881"/>
      <c r="J1128" s="407"/>
      <c r="K1128" s="408"/>
      <c r="L1128" s="408"/>
      <c r="M1128" s="408"/>
      <c r="N1128" s="408"/>
      <c r="O1128" s="408"/>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2">
        <v>20</v>
      </c>
      <c r="B1129" s="392">
        <v>1</v>
      </c>
      <c r="C1129" s="882"/>
      <c r="D1129" s="882"/>
      <c r="E1129" s="881"/>
      <c r="F1129" s="881"/>
      <c r="G1129" s="881"/>
      <c r="H1129" s="881"/>
      <c r="I1129" s="881"/>
      <c r="J1129" s="407"/>
      <c r="K1129" s="408"/>
      <c r="L1129" s="408"/>
      <c r="M1129" s="408"/>
      <c r="N1129" s="408"/>
      <c r="O1129" s="408"/>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2">
        <v>21</v>
      </c>
      <c r="B1130" s="392">
        <v>1</v>
      </c>
      <c r="C1130" s="882"/>
      <c r="D1130" s="882"/>
      <c r="E1130" s="881"/>
      <c r="F1130" s="881"/>
      <c r="G1130" s="881"/>
      <c r="H1130" s="881"/>
      <c r="I1130" s="881"/>
      <c r="J1130" s="407"/>
      <c r="K1130" s="408"/>
      <c r="L1130" s="408"/>
      <c r="M1130" s="408"/>
      <c r="N1130" s="408"/>
      <c r="O1130" s="408"/>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2">
        <v>22</v>
      </c>
      <c r="B1131" s="392">
        <v>1</v>
      </c>
      <c r="C1131" s="882"/>
      <c r="D1131" s="882"/>
      <c r="E1131" s="881"/>
      <c r="F1131" s="881"/>
      <c r="G1131" s="881"/>
      <c r="H1131" s="881"/>
      <c r="I1131" s="881"/>
      <c r="J1131" s="407"/>
      <c r="K1131" s="408"/>
      <c r="L1131" s="408"/>
      <c r="M1131" s="408"/>
      <c r="N1131" s="408"/>
      <c r="O1131" s="408"/>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2">
        <v>23</v>
      </c>
      <c r="B1132" s="392">
        <v>1</v>
      </c>
      <c r="C1132" s="882"/>
      <c r="D1132" s="882"/>
      <c r="E1132" s="881"/>
      <c r="F1132" s="881"/>
      <c r="G1132" s="881"/>
      <c r="H1132" s="881"/>
      <c r="I1132" s="881"/>
      <c r="J1132" s="407"/>
      <c r="K1132" s="408"/>
      <c r="L1132" s="408"/>
      <c r="M1132" s="408"/>
      <c r="N1132" s="408"/>
      <c r="O1132" s="408"/>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2">
        <v>24</v>
      </c>
      <c r="B1133" s="392">
        <v>1</v>
      </c>
      <c r="C1133" s="882"/>
      <c r="D1133" s="882"/>
      <c r="E1133" s="881"/>
      <c r="F1133" s="881"/>
      <c r="G1133" s="881"/>
      <c r="H1133" s="881"/>
      <c r="I1133" s="881"/>
      <c r="J1133" s="407"/>
      <c r="K1133" s="408"/>
      <c r="L1133" s="408"/>
      <c r="M1133" s="408"/>
      <c r="N1133" s="408"/>
      <c r="O1133" s="408"/>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2">
        <v>25</v>
      </c>
      <c r="B1134" s="392">
        <v>1</v>
      </c>
      <c r="C1134" s="882"/>
      <c r="D1134" s="882"/>
      <c r="E1134" s="881"/>
      <c r="F1134" s="881"/>
      <c r="G1134" s="881"/>
      <c r="H1134" s="881"/>
      <c r="I1134" s="881"/>
      <c r="J1134" s="407"/>
      <c r="K1134" s="408"/>
      <c r="L1134" s="408"/>
      <c r="M1134" s="408"/>
      <c r="N1134" s="408"/>
      <c r="O1134" s="408"/>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2">
        <v>26</v>
      </c>
      <c r="B1135" s="392">
        <v>1</v>
      </c>
      <c r="C1135" s="882"/>
      <c r="D1135" s="882"/>
      <c r="E1135" s="881"/>
      <c r="F1135" s="881"/>
      <c r="G1135" s="881"/>
      <c r="H1135" s="881"/>
      <c r="I1135" s="881"/>
      <c r="J1135" s="407"/>
      <c r="K1135" s="408"/>
      <c r="L1135" s="408"/>
      <c r="M1135" s="408"/>
      <c r="N1135" s="408"/>
      <c r="O1135" s="408"/>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2">
        <v>27</v>
      </c>
      <c r="B1136" s="392">
        <v>1</v>
      </c>
      <c r="C1136" s="882"/>
      <c r="D1136" s="882"/>
      <c r="E1136" s="881"/>
      <c r="F1136" s="881"/>
      <c r="G1136" s="881"/>
      <c r="H1136" s="881"/>
      <c r="I1136" s="881"/>
      <c r="J1136" s="407"/>
      <c r="K1136" s="408"/>
      <c r="L1136" s="408"/>
      <c r="M1136" s="408"/>
      <c r="N1136" s="408"/>
      <c r="O1136" s="408"/>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2">
        <v>28</v>
      </c>
      <c r="B1137" s="392">
        <v>1</v>
      </c>
      <c r="C1137" s="882"/>
      <c r="D1137" s="882"/>
      <c r="E1137" s="881"/>
      <c r="F1137" s="881"/>
      <c r="G1137" s="881"/>
      <c r="H1137" s="881"/>
      <c r="I1137" s="881"/>
      <c r="J1137" s="407"/>
      <c r="K1137" s="408"/>
      <c r="L1137" s="408"/>
      <c r="M1137" s="408"/>
      <c r="N1137" s="408"/>
      <c r="O1137" s="408"/>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2">
        <v>29</v>
      </c>
      <c r="B1138" s="392">
        <v>1</v>
      </c>
      <c r="C1138" s="882"/>
      <c r="D1138" s="882"/>
      <c r="E1138" s="881"/>
      <c r="F1138" s="881"/>
      <c r="G1138" s="881"/>
      <c r="H1138" s="881"/>
      <c r="I1138" s="881"/>
      <c r="J1138" s="407"/>
      <c r="K1138" s="408"/>
      <c r="L1138" s="408"/>
      <c r="M1138" s="408"/>
      <c r="N1138" s="408"/>
      <c r="O1138" s="408"/>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2">
        <v>30</v>
      </c>
      <c r="B1139" s="392">
        <v>1</v>
      </c>
      <c r="C1139" s="882"/>
      <c r="D1139" s="882"/>
      <c r="E1139" s="881"/>
      <c r="F1139" s="881"/>
      <c r="G1139" s="881"/>
      <c r="H1139" s="881"/>
      <c r="I1139" s="881"/>
      <c r="J1139" s="407"/>
      <c r="K1139" s="408"/>
      <c r="L1139" s="408"/>
      <c r="M1139" s="408"/>
      <c r="N1139" s="408"/>
      <c r="O1139" s="408"/>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65" priority="14011">
      <formula>IF(RIGHT(TEXT(P14,"0.#"),1)=".",FALSE,TRUE)</formula>
    </cfRule>
    <cfRule type="expression" dxfId="2064" priority="14012">
      <formula>IF(RIGHT(TEXT(P14,"0.#"),1)=".",TRUE,FALSE)</formula>
    </cfRule>
  </conditionalFormatting>
  <conditionalFormatting sqref="AE32">
    <cfRule type="expression" dxfId="2063" priority="14001">
      <formula>IF(RIGHT(TEXT(AE32,"0.#"),1)=".",FALSE,TRUE)</formula>
    </cfRule>
    <cfRule type="expression" dxfId="2062" priority="14002">
      <formula>IF(RIGHT(TEXT(AE32,"0.#"),1)=".",TRUE,FALSE)</formula>
    </cfRule>
  </conditionalFormatting>
  <conditionalFormatting sqref="P18:AX18">
    <cfRule type="expression" dxfId="2061" priority="13887">
      <formula>IF(RIGHT(TEXT(P18,"0.#"),1)=".",FALSE,TRUE)</formula>
    </cfRule>
    <cfRule type="expression" dxfId="2060" priority="13888">
      <formula>IF(RIGHT(TEXT(P18,"0.#"),1)=".",TRUE,FALSE)</formula>
    </cfRule>
  </conditionalFormatting>
  <conditionalFormatting sqref="Y799">
    <cfRule type="expression" dxfId="2059" priority="13879">
      <formula>IF(RIGHT(TEXT(Y799,"0.#"),1)=".",FALSE,TRUE)</formula>
    </cfRule>
    <cfRule type="expression" dxfId="2058" priority="13880">
      <formula>IF(RIGHT(TEXT(Y799,"0.#"),1)=".",TRUE,FALSE)</formula>
    </cfRule>
  </conditionalFormatting>
  <conditionalFormatting sqref="Y830:Y837 Y828 Y817:Y824 Y815 Y804:Y811 Y802">
    <cfRule type="expression" dxfId="2057" priority="13661">
      <formula>IF(RIGHT(TEXT(Y802,"0.#"),1)=".",FALSE,TRUE)</formula>
    </cfRule>
    <cfRule type="expression" dxfId="2056" priority="13662">
      <formula>IF(RIGHT(TEXT(Y802,"0.#"),1)=".",TRUE,FALSE)</formula>
    </cfRule>
  </conditionalFormatting>
  <conditionalFormatting sqref="P16:AQ17 P15:AX15 P13:AX13">
    <cfRule type="expression" dxfId="2055" priority="13709">
      <formula>IF(RIGHT(TEXT(P13,"0.#"),1)=".",FALSE,TRUE)</formula>
    </cfRule>
    <cfRule type="expression" dxfId="2054" priority="13710">
      <formula>IF(RIGHT(TEXT(P13,"0.#"),1)=".",TRUE,FALSE)</formula>
    </cfRule>
  </conditionalFormatting>
  <conditionalFormatting sqref="P19:AJ19">
    <cfRule type="expression" dxfId="2053" priority="13707">
      <formula>IF(RIGHT(TEXT(P19,"0.#"),1)=".",FALSE,TRUE)</formula>
    </cfRule>
    <cfRule type="expression" dxfId="2052" priority="13708">
      <formula>IF(RIGHT(TEXT(P19,"0.#"),1)=".",TRUE,FALSE)</formula>
    </cfRule>
  </conditionalFormatting>
  <conditionalFormatting sqref="AE101 AQ101">
    <cfRule type="expression" dxfId="2051" priority="13699">
      <formula>IF(RIGHT(TEXT(AE101,"0.#"),1)=".",FALSE,TRUE)</formula>
    </cfRule>
    <cfRule type="expression" dxfId="2050" priority="13700">
      <formula>IF(RIGHT(TEXT(AE101,"0.#"),1)=".",TRUE,FALSE)</formula>
    </cfRule>
  </conditionalFormatting>
  <conditionalFormatting sqref="Y792:Y798">
    <cfRule type="expression" dxfId="2049" priority="13685">
      <formula>IF(RIGHT(TEXT(Y792,"0.#"),1)=".",FALSE,TRUE)</formula>
    </cfRule>
    <cfRule type="expression" dxfId="2048" priority="13686">
      <formula>IF(RIGHT(TEXT(Y792,"0.#"),1)=".",TRUE,FALSE)</formula>
    </cfRule>
  </conditionalFormatting>
  <conditionalFormatting sqref="AU790">
    <cfRule type="expression" dxfId="2047" priority="13683">
      <formula>IF(RIGHT(TEXT(AU790,"0.#"),1)=".",FALSE,TRUE)</formula>
    </cfRule>
    <cfRule type="expression" dxfId="2046" priority="13684">
      <formula>IF(RIGHT(TEXT(AU790,"0.#"),1)=".",TRUE,FALSE)</formula>
    </cfRule>
  </conditionalFormatting>
  <conditionalFormatting sqref="AU799">
    <cfRule type="expression" dxfId="2045" priority="13681">
      <formula>IF(RIGHT(TEXT(AU799,"0.#"),1)=".",FALSE,TRUE)</formula>
    </cfRule>
    <cfRule type="expression" dxfId="2044" priority="13682">
      <formula>IF(RIGHT(TEXT(AU799,"0.#"),1)=".",TRUE,FALSE)</formula>
    </cfRule>
  </conditionalFormatting>
  <conditionalFormatting sqref="AU791:AU798 AU789">
    <cfRule type="expression" dxfId="2043" priority="13679">
      <formula>IF(RIGHT(TEXT(AU789,"0.#"),1)=".",FALSE,TRUE)</formula>
    </cfRule>
    <cfRule type="expression" dxfId="2042" priority="13680">
      <formula>IF(RIGHT(TEXT(AU789,"0.#"),1)=".",TRUE,FALSE)</formula>
    </cfRule>
  </conditionalFormatting>
  <conditionalFormatting sqref="Y829 Y816 Y803">
    <cfRule type="expression" dxfId="2041" priority="13665">
      <formula>IF(RIGHT(TEXT(Y803,"0.#"),1)=".",FALSE,TRUE)</formula>
    </cfRule>
    <cfRule type="expression" dxfId="2040" priority="13666">
      <formula>IF(RIGHT(TEXT(Y803,"0.#"),1)=".",TRUE,FALSE)</formula>
    </cfRule>
  </conditionalFormatting>
  <conditionalFormatting sqref="Y838 Y825 Y812">
    <cfRule type="expression" dxfId="2039" priority="13663">
      <formula>IF(RIGHT(TEXT(Y812,"0.#"),1)=".",FALSE,TRUE)</formula>
    </cfRule>
    <cfRule type="expression" dxfId="2038" priority="13664">
      <formula>IF(RIGHT(TEXT(Y812,"0.#"),1)=".",TRUE,FALSE)</formula>
    </cfRule>
  </conditionalFormatting>
  <conditionalFormatting sqref="AU829 AU816 AU803">
    <cfRule type="expression" dxfId="2037" priority="13659">
      <formula>IF(RIGHT(TEXT(AU803,"0.#"),1)=".",FALSE,TRUE)</formula>
    </cfRule>
    <cfRule type="expression" dxfId="2036" priority="13660">
      <formula>IF(RIGHT(TEXT(AU803,"0.#"),1)=".",TRUE,FALSE)</formula>
    </cfRule>
  </conditionalFormatting>
  <conditionalFormatting sqref="AU838 AU825 AU812">
    <cfRule type="expression" dxfId="2035" priority="13657">
      <formula>IF(RIGHT(TEXT(AU812,"0.#"),1)=".",FALSE,TRUE)</formula>
    </cfRule>
    <cfRule type="expression" dxfId="2034" priority="13658">
      <formula>IF(RIGHT(TEXT(AU812,"0.#"),1)=".",TRUE,FALSE)</formula>
    </cfRule>
  </conditionalFormatting>
  <conditionalFormatting sqref="AU830:AU837 AU828 AU817:AU824 AU815 AU804:AU811 AU802">
    <cfRule type="expression" dxfId="2033" priority="13655">
      <formula>IF(RIGHT(TEXT(AU802,"0.#"),1)=".",FALSE,TRUE)</formula>
    </cfRule>
    <cfRule type="expression" dxfId="2032" priority="13656">
      <formula>IF(RIGHT(TEXT(AU802,"0.#"),1)=".",TRUE,FALSE)</formula>
    </cfRule>
  </conditionalFormatting>
  <conditionalFormatting sqref="AM87">
    <cfRule type="expression" dxfId="2031" priority="13309">
      <formula>IF(RIGHT(TEXT(AM87,"0.#"),1)=".",FALSE,TRUE)</formula>
    </cfRule>
    <cfRule type="expression" dxfId="2030" priority="13310">
      <formula>IF(RIGHT(TEXT(AM87,"0.#"),1)=".",TRUE,FALSE)</formula>
    </cfRule>
  </conditionalFormatting>
  <conditionalFormatting sqref="AE55">
    <cfRule type="expression" dxfId="2029" priority="13377">
      <formula>IF(RIGHT(TEXT(AE55,"0.#"),1)=".",FALSE,TRUE)</formula>
    </cfRule>
    <cfRule type="expression" dxfId="2028" priority="13378">
      <formula>IF(RIGHT(TEXT(AE55,"0.#"),1)=".",TRUE,FALSE)</formula>
    </cfRule>
  </conditionalFormatting>
  <conditionalFormatting sqref="AI55">
    <cfRule type="expression" dxfId="2027" priority="13375">
      <formula>IF(RIGHT(TEXT(AI55,"0.#"),1)=".",FALSE,TRUE)</formula>
    </cfRule>
    <cfRule type="expression" dxfId="2026" priority="13376">
      <formula>IF(RIGHT(TEXT(AI55,"0.#"),1)=".",TRUE,FALSE)</formula>
    </cfRule>
  </conditionalFormatting>
  <conditionalFormatting sqref="AM34">
    <cfRule type="expression" dxfId="2025" priority="13455">
      <formula>IF(RIGHT(TEXT(AM34,"0.#"),1)=".",FALSE,TRUE)</formula>
    </cfRule>
    <cfRule type="expression" dxfId="2024" priority="13456">
      <formula>IF(RIGHT(TEXT(AM34,"0.#"),1)=".",TRUE,FALSE)</formula>
    </cfRule>
  </conditionalFormatting>
  <conditionalFormatting sqref="AE33">
    <cfRule type="expression" dxfId="2023" priority="13469">
      <formula>IF(RIGHT(TEXT(AE33,"0.#"),1)=".",FALSE,TRUE)</formula>
    </cfRule>
    <cfRule type="expression" dxfId="2022" priority="13470">
      <formula>IF(RIGHT(TEXT(AE33,"0.#"),1)=".",TRUE,FALSE)</formula>
    </cfRule>
  </conditionalFormatting>
  <conditionalFormatting sqref="AE34">
    <cfRule type="expression" dxfId="2021" priority="13467">
      <formula>IF(RIGHT(TEXT(AE34,"0.#"),1)=".",FALSE,TRUE)</formula>
    </cfRule>
    <cfRule type="expression" dxfId="2020" priority="13468">
      <formula>IF(RIGHT(TEXT(AE34,"0.#"),1)=".",TRUE,FALSE)</formula>
    </cfRule>
  </conditionalFormatting>
  <conditionalFormatting sqref="AI34">
    <cfRule type="expression" dxfId="2019" priority="13465">
      <formula>IF(RIGHT(TEXT(AI34,"0.#"),1)=".",FALSE,TRUE)</formula>
    </cfRule>
    <cfRule type="expression" dxfId="2018" priority="13466">
      <formula>IF(RIGHT(TEXT(AI34,"0.#"),1)=".",TRUE,FALSE)</formula>
    </cfRule>
  </conditionalFormatting>
  <conditionalFormatting sqref="AI33">
    <cfRule type="expression" dxfId="2017" priority="13463">
      <formula>IF(RIGHT(TEXT(AI33,"0.#"),1)=".",FALSE,TRUE)</formula>
    </cfRule>
    <cfRule type="expression" dxfId="2016" priority="13464">
      <formula>IF(RIGHT(TEXT(AI33,"0.#"),1)=".",TRUE,FALSE)</formula>
    </cfRule>
  </conditionalFormatting>
  <conditionalFormatting sqref="AI32">
    <cfRule type="expression" dxfId="2015" priority="13461">
      <formula>IF(RIGHT(TEXT(AI32,"0.#"),1)=".",FALSE,TRUE)</formula>
    </cfRule>
    <cfRule type="expression" dxfId="2014" priority="13462">
      <formula>IF(RIGHT(TEXT(AI32,"0.#"),1)=".",TRUE,FALSE)</formula>
    </cfRule>
  </conditionalFormatting>
  <conditionalFormatting sqref="AM32">
    <cfRule type="expression" dxfId="2013" priority="13459">
      <formula>IF(RIGHT(TEXT(AM32,"0.#"),1)=".",FALSE,TRUE)</formula>
    </cfRule>
    <cfRule type="expression" dxfId="2012" priority="13460">
      <formula>IF(RIGHT(TEXT(AM32,"0.#"),1)=".",TRUE,FALSE)</formula>
    </cfRule>
  </conditionalFormatting>
  <conditionalFormatting sqref="AM33">
    <cfRule type="expression" dxfId="2011" priority="13457">
      <formula>IF(RIGHT(TEXT(AM33,"0.#"),1)=".",FALSE,TRUE)</formula>
    </cfRule>
    <cfRule type="expression" dxfId="2010" priority="13458">
      <formula>IF(RIGHT(TEXT(AM33,"0.#"),1)=".",TRUE,FALSE)</formula>
    </cfRule>
  </conditionalFormatting>
  <conditionalFormatting sqref="AQ32:AQ34">
    <cfRule type="expression" dxfId="2009" priority="13449">
      <formula>IF(RIGHT(TEXT(AQ32,"0.#"),1)=".",FALSE,TRUE)</formula>
    </cfRule>
    <cfRule type="expression" dxfId="2008" priority="13450">
      <formula>IF(RIGHT(TEXT(AQ32,"0.#"),1)=".",TRUE,FALSE)</formula>
    </cfRule>
  </conditionalFormatting>
  <conditionalFormatting sqref="AU32:AU34">
    <cfRule type="expression" dxfId="2007" priority="13447">
      <formula>IF(RIGHT(TEXT(AU32,"0.#"),1)=".",FALSE,TRUE)</formula>
    </cfRule>
    <cfRule type="expression" dxfId="2006" priority="13448">
      <formula>IF(RIGHT(TEXT(AU32,"0.#"),1)=".",TRUE,FALSE)</formula>
    </cfRule>
  </conditionalFormatting>
  <conditionalFormatting sqref="AE53">
    <cfRule type="expression" dxfId="2005" priority="13381">
      <formula>IF(RIGHT(TEXT(AE53,"0.#"),1)=".",FALSE,TRUE)</formula>
    </cfRule>
    <cfRule type="expression" dxfId="2004" priority="13382">
      <formula>IF(RIGHT(TEXT(AE53,"0.#"),1)=".",TRUE,FALSE)</formula>
    </cfRule>
  </conditionalFormatting>
  <conditionalFormatting sqref="AE54">
    <cfRule type="expression" dxfId="2003" priority="13379">
      <formula>IF(RIGHT(TEXT(AE54,"0.#"),1)=".",FALSE,TRUE)</formula>
    </cfRule>
    <cfRule type="expression" dxfId="2002" priority="13380">
      <formula>IF(RIGHT(TEXT(AE54,"0.#"),1)=".",TRUE,FALSE)</formula>
    </cfRule>
  </conditionalFormatting>
  <conditionalFormatting sqref="AI54">
    <cfRule type="expression" dxfId="2001" priority="13373">
      <formula>IF(RIGHT(TEXT(AI54,"0.#"),1)=".",FALSE,TRUE)</formula>
    </cfRule>
    <cfRule type="expression" dxfId="2000" priority="13374">
      <formula>IF(RIGHT(TEXT(AI54,"0.#"),1)=".",TRUE,FALSE)</formula>
    </cfRule>
  </conditionalFormatting>
  <conditionalFormatting sqref="AI53">
    <cfRule type="expression" dxfId="1999" priority="13371">
      <formula>IF(RIGHT(TEXT(AI53,"0.#"),1)=".",FALSE,TRUE)</formula>
    </cfRule>
    <cfRule type="expression" dxfId="1998" priority="13372">
      <formula>IF(RIGHT(TEXT(AI53,"0.#"),1)=".",TRUE,FALSE)</formula>
    </cfRule>
  </conditionalFormatting>
  <conditionalFormatting sqref="AM53">
    <cfRule type="expression" dxfId="1997" priority="13369">
      <formula>IF(RIGHT(TEXT(AM53,"0.#"),1)=".",FALSE,TRUE)</formula>
    </cfRule>
    <cfRule type="expression" dxfId="1996" priority="13370">
      <formula>IF(RIGHT(TEXT(AM53,"0.#"),1)=".",TRUE,FALSE)</formula>
    </cfRule>
  </conditionalFormatting>
  <conditionalFormatting sqref="AM54">
    <cfRule type="expression" dxfId="1995" priority="13367">
      <formula>IF(RIGHT(TEXT(AM54,"0.#"),1)=".",FALSE,TRUE)</formula>
    </cfRule>
    <cfRule type="expression" dxfId="1994" priority="13368">
      <formula>IF(RIGHT(TEXT(AM54,"0.#"),1)=".",TRUE,FALSE)</formula>
    </cfRule>
  </conditionalFormatting>
  <conditionalFormatting sqref="AM55">
    <cfRule type="expression" dxfId="1993" priority="13365">
      <formula>IF(RIGHT(TEXT(AM55,"0.#"),1)=".",FALSE,TRUE)</formula>
    </cfRule>
    <cfRule type="expression" dxfId="1992" priority="13366">
      <formula>IF(RIGHT(TEXT(AM55,"0.#"),1)=".",TRUE,FALSE)</formula>
    </cfRule>
  </conditionalFormatting>
  <conditionalFormatting sqref="AE60">
    <cfRule type="expression" dxfId="1991" priority="13351">
      <formula>IF(RIGHT(TEXT(AE60,"0.#"),1)=".",FALSE,TRUE)</formula>
    </cfRule>
    <cfRule type="expression" dxfId="1990" priority="13352">
      <formula>IF(RIGHT(TEXT(AE60,"0.#"),1)=".",TRUE,FALSE)</formula>
    </cfRule>
  </conditionalFormatting>
  <conditionalFormatting sqref="AE61">
    <cfRule type="expression" dxfId="1989" priority="13349">
      <formula>IF(RIGHT(TEXT(AE61,"0.#"),1)=".",FALSE,TRUE)</formula>
    </cfRule>
    <cfRule type="expression" dxfId="1988" priority="13350">
      <formula>IF(RIGHT(TEXT(AE61,"0.#"),1)=".",TRUE,FALSE)</formula>
    </cfRule>
  </conditionalFormatting>
  <conditionalFormatting sqref="AE62">
    <cfRule type="expression" dxfId="1987" priority="13347">
      <formula>IF(RIGHT(TEXT(AE62,"0.#"),1)=".",FALSE,TRUE)</formula>
    </cfRule>
    <cfRule type="expression" dxfId="1986" priority="13348">
      <formula>IF(RIGHT(TEXT(AE62,"0.#"),1)=".",TRUE,FALSE)</formula>
    </cfRule>
  </conditionalFormatting>
  <conditionalFormatting sqref="AI62">
    <cfRule type="expression" dxfId="1985" priority="13345">
      <formula>IF(RIGHT(TEXT(AI62,"0.#"),1)=".",FALSE,TRUE)</formula>
    </cfRule>
    <cfRule type="expression" dxfId="1984" priority="13346">
      <formula>IF(RIGHT(TEXT(AI62,"0.#"),1)=".",TRUE,FALSE)</formula>
    </cfRule>
  </conditionalFormatting>
  <conditionalFormatting sqref="AI61">
    <cfRule type="expression" dxfId="1983" priority="13343">
      <formula>IF(RIGHT(TEXT(AI61,"0.#"),1)=".",FALSE,TRUE)</formula>
    </cfRule>
    <cfRule type="expression" dxfId="1982" priority="13344">
      <formula>IF(RIGHT(TEXT(AI61,"0.#"),1)=".",TRUE,FALSE)</formula>
    </cfRule>
  </conditionalFormatting>
  <conditionalFormatting sqref="AI60">
    <cfRule type="expression" dxfId="1981" priority="13341">
      <formula>IF(RIGHT(TEXT(AI60,"0.#"),1)=".",FALSE,TRUE)</formula>
    </cfRule>
    <cfRule type="expression" dxfId="1980" priority="13342">
      <formula>IF(RIGHT(TEXT(AI60,"0.#"),1)=".",TRUE,FALSE)</formula>
    </cfRule>
  </conditionalFormatting>
  <conditionalFormatting sqref="AM60">
    <cfRule type="expression" dxfId="1979" priority="13339">
      <formula>IF(RIGHT(TEXT(AM60,"0.#"),1)=".",FALSE,TRUE)</formula>
    </cfRule>
    <cfRule type="expression" dxfId="1978" priority="13340">
      <formula>IF(RIGHT(TEXT(AM60,"0.#"),1)=".",TRUE,FALSE)</formula>
    </cfRule>
  </conditionalFormatting>
  <conditionalFormatting sqref="AM61">
    <cfRule type="expression" dxfId="1977" priority="13337">
      <formula>IF(RIGHT(TEXT(AM61,"0.#"),1)=".",FALSE,TRUE)</formula>
    </cfRule>
    <cfRule type="expression" dxfId="1976" priority="13338">
      <formula>IF(RIGHT(TEXT(AM61,"0.#"),1)=".",TRUE,FALSE)</formula>
    </cfRule>
  </conditionalFormatting>
  <conditionalFormatting sqref="AM62">
    <cfRule type="expression" dxfId="1975" priority="13335">
      <formula>IF(RIGHT(TEXT(AM62,"0.#"),1)=".",FALSE,TRUE)</formula>
    </cfRule>
    <cfRule type="expression" dxfId="1974" priority="13336">
      <formula>IF(RIGHT(TEXT(AM62,"0.#"),1)=".",TRUE,FALSE)</formula>
    </cfRule>
  </conditionalFormatting>
  <conditionalFormatting sqref="AE87">
    <cfRule type="expression" dxfId="1973" priority="13321">
      <formula>IF(RIGHT(TEXT(AE87,"0.#"),1)=".",FALSE,TRUE)</formula>
    </cfRule>
    <cfRule type="expression" dxfId="1972" priority="13322">
      <formula>IF(RIGHT(TEXT(AE87,"0.#"),1)=".",TRUE,FALSE)</formula>
    </cfRule>
  </conditionalFormatting>
  <conditionalFormatting sqref="AE88">
    <cfRule type="expression" dxfId="1971" priority="13319">
      <formula>IF(RIGHT(TEXT(AE88,"0.#"),1)=".",FALSE,TRUE)</formula>
    </cfRule>
    <cfRule type="expression" dxfId="1970" priority="13320">
      <formula>IF(RIGHT(TEXT(AE88,"0.#"),1)=".",TRUE,FALSE)</formula>
    </cfRule>
  </conditionalFormatting>
  <conditionalFormatting sqref="AE89">
    <cfRule type="expression" dxfId="1969" priority="13317">
      <formula>IF(RIGHT(TEXT(AE89,"0.#"),1)=".",FALSE,TRUE)</formula>
    </cfRule>
    <cfRule type="expression" dxfId="1968" priority="13318">
      <formula>IF(RIGHT(TEXT(AE89,"0.#"),1)=".",TRUE,FALSE)</formula>
    </cfRule>
  </conditionalFormatting>
  <conditionalFormatting sqref="AI89">
    <cfRule type="expression" dxfId="1967" priority="13315">
      <formula>IF(RIGHT(TEXT(AI89,"0.#"),1)=".",FALSE,TRUE)</formula>
    </cfRule>
    <cfRule type="expression" dxfId="1966" priority="13316">
      <formula>IF(RIGHT(TEXT(AI89,"0.#"),1)=".",TRUE,FALSE)</formula>
    </cfRule>
  </conditionalFormatting>
  <conditionalFormatting sqref="AI88">
    <cfRule type="expression" dxfId="1965" priority="13313">
      <formula>IF(RIGHT(TEXT(AI88,"0.#"),1)=".",FALSE,TRUE)</formula>
    </cfRule>
    <cfRule type="expression" dxfId="1964" priority="13314">
      <formula>IF(RIGHT(TEXT(AI88,"0.#"),1)=".",TRUE,FALSE)</formula>
    </cfRule>
  </conditionalFormatting>
  <conditionalFormatting sqref="AI87">
    <cfRule type="expression" dxfId="1963" priority="13311">
      <formula>IF(RIGHT(TEXT(AI87,"0.#"),1)=".",FALSE,TRUE)</formula>
    </cfRule>
    <cfRule type="expression" dxfId="1962" priority="13312">
      <formula>IF(RIGHT(TEXT(AI87,"0.#"),1)=".",TRUE,FALSE)</formula>
    </cfRule>
  </conditionalFormatting>
  <conditionalFormatting sqref="AM88">
    <cfRule type="expression" dxfId="1961" priority="13307">
      <formula>IF(RIGHT(TEXT(AM88,"0.#"),1)=".",FALSE,TRUE)</formula>
    </cfRule>
    <cfRule type="expression" dxfId="1960" priority="13308">
      <formula>IF(RIGHT(TEXT(AM88,"0.#"),1)=".",TRUE,FALSE)</formula>
    </cfRule>
  </conditionalFormatting>
  <conditionalFormatting sqref="AM89">
    <cfRule type="expression" dxfId="1959" priority="13305">
      <formula>IF(RIGHT(TEXT(AM89,"0.#"),1)=".",FALSE,TRUE)</formula>
    </cfRule>
    <cfRule type="expression" dxfId="1958" priority="13306">
      <formula>IF(RIGHT(TEXT(AM89,"0.#"),1)=".",TRUE,FALSE)</formula>
    </cfRule>
  </conditionalFormatting>
  <conditionalFormatting sqref="AE92">
    <cfRule type="expression" dxfId="1957" priority="13291">
      <formula>IF(RIGHT(TEXT(AE92,"0.#"),1)=".",FALSE,TRUE)</formula>
    </cfRule>
    <cfRule type="expression" dxfId="1956" priority="13292">
      <formula>IF(RIGHT(TEXT(AE92,"0.#"),1)=".",TRUE,FALSE)</formula>
    </cfRule>
  </conditionalFormatting>
  <conditionalFormatting sqref="AE93">
    <cfRule type="expression" dxfId="1955" priority="13289">
      <formula>IF(RIGHT(TEXT(AE93,"0.#"),1)=".",FALSE,TRUE)</formula>
    </cfRule>
    <cfRule type="expression" dxfId="1954" priority="13290">
      <formula>IF(RIGHT(TEXT(AE93,"0.#"),1)=".",TRUE,FALSE)</formula>
    </cfRule>
  </conditionalFormatting>
  <conditionalFormatting sqref="AE94">
    <cfRule type="expression" dxfId="1953" priority="13287">
      <formula>IF(RIGHT(TEXT(AE94,"0.#"),1)=".",FALSE,TRUE)</formula>
    </cfRule>
    <cfRule type="expression" dxfId="1952" priority="13288">
      <formula>IF(RIGHT(TEXT(AE94,"0.#"),1)=".",TRUE,FALSE)</formula>
    </cfRule>
  </conditionalFormatting>
  <conditionalFormatting sqref="AI94">
    <cfRule type="expression" dxfId="1951" priority="13285">
      <formula>IF(RIGHT(TEXT(AI94,"0.#"),1)=".",FALSE,TRUE)</formula>
    </cfRule>
    <cfRule type="expression" dxfId="1950" priority="13286">
      <formula>IF(RIGHT(TEXT(AI94,"0.#"),1)=".",TRUE,FALSE)</formula>
    </cfRule>
  </conditionalFormatting>
  <conditionalFormatting sqref="AI93">
    <cfRule type="expression" dxfId="1949" priority="13283">
      <formula>IF(RIGHT(TEXT(AI93,"0.#"),1)=".",FALSE,TRUE)</formula>
    </cfRule>
    <cfRule type="expression" dxfId="1948" priority="13284">
      <formula>IF(RIGHT(TEXT(AI93,"0.#"),1)=".",TRUE,FALSE)</formula>
    </cfRule>
  </conditionalFormatting>
  <conditionalFormatting sqref="AI92">
    <cfRule type="expression" dxfId="1947" priority="13281">
      <formula>IF(RIGHT(TEXT(AI92,"0.#"),1)=".",FALSE,TRUE)</formula>
    </cfRule>
    <cfRule type="expression" dxfId="1946" priority="13282">
      <formula>IF(RIGHT(TEXT(AI92,"0.#"),1)=".",TRUE,FALSE)</formula>
    </cfRule>
  </conditionalFormatting>
  <conditionalFormatting sqref="AM92">
    <cfRule type="expression" dxfId="1945" priority="13279">
      <formula>IF(RIGHT(TEXT(AM92,"0.#"),1)=".",FALSE,TRUE)</formula>
    </cfRule>
    <cfRule type="expression" dxfId="1944" priority="13280">
      <formula>IF(RIGHT(TEXT(AM92,"0.#"),1)=".",TRUE,FALSE)</formula>
    </cfRule>
  </conditionalFormatting>
  <conditionalFormatting sqref="AM93">
    <cfRule type="expression" dxfId="1943" priority="13277">
      <formula>IF(RIGHT(TEXT(AM93,"0.#"),1)=".",FALSE,TRUE)</formula>
    </cfRule>
    <cfRule type="expression" dxfId="1942" priority="13278">
      <formula>IF(RIGHT(TEXT(AM93,"0.#"),1)=".",TRUE,FALSE)</formula>
    </cfRule>
  </conditionalFormatting>
  <conditionalFormatting sqref="AM94">
    <cfRule type="expression" dxfId="1941" priority="13275">
      <formula>IF(RIGHT(TEXT(AM94,"0.#"),1)=".",FALSE,TRUE)</formula>
    </cfRule>
    <cfRule type="expression" dxfId="1940" priority="13276">
      <formula>IF(RIGHT(TEXT(AM94,"0.#"),1)=".",TRUE,FALSE)</formula>
    </cfRule>
  </conditionalFormatting>
  <conditionalFormatting sqref="AE97">
    <cfRule type="expression" dxfId="1939" priority="13261">
      <formula>IF(RIGHT(TEXT(AE97,"0.#"),1)=".",FALSE,TRUE)</formula>
    </cfRule>
    <cfRule type="expression" dxfId="1938" priority="13262">
      <formula>IF(RIGHT(TEXT(AE97,"0.#"),1)=".",TRUE,FALSE)</formula>
    </cfRule>
  </conditionalFormatting>
  <conditionalFormatting sqref="AE98">
    <cfRule type="expression" dxfId="1937" priority="13259">
      <formula>IF(RIGHT(TEXT(AE98,"0.#"),1)=".",FALSE,TRUE)</formula>
    </cfRule>
    <cfRule type="expression" dxfId="1936" priority="13260">
      <formula>IF(RIGHT(TEXT(AE98,"0.#"),1)=".",TRUE,FALSE)</formula>
    </cfRule>
  </conditionalFormatting>
  <conditionalFormatting sqref="AE99">
    <cfRule type="expression" dxfId="1935" priority="13257">
      <formula>IF(RIGHT(TEXT(AE99,"0.#"),1)=".",FALSE,TRUE)</formula>
    </cfRule>
    <cfRule type="expression" dxfId="1934" priority="13258">
      <formula>IF(RIGHT(TEXT(AE99,"0.#"),1)=".",TRUE,FALSE)</formula>
    </cfRule>
  </conditionalFormatting>
  <conditionalFormatting sqref="AI99">
    <cfRule type="expression" dxfId="1933" priority="13255">
      <formula>IF(RIGHT(TEXT(AI99,"0.#"),1)=".",FALSE,TRUE)</formula>
    </cfRule>
    <cfRule type="expression" dxfId="1932" priority="13256">
      <formula>IF(RIGHT(TEXT(AI99,"0.#"),1)=".",TRUE,FALSE)</formula>
    </cfRule>
  </conditionalFormatting>
  <conditionalFormatting sqref="AI98">
    <cfRule type="expression" dxfId="1931" priority="13253">
      <formula>IF(RIGHT(TEXT(AI98,"0.#"),1)=".",FALSE,TRUE)</formula>
    </cfRule>
    <cfRule type="expression" dxfId="1930" priority="13254">
      <formula>IF(RIGHT(TEXT(AI98,"0.#"),1)=".",TRUE,FALSE)</formula>
    </cfRule>
  </conditionalFormatting>
  <conditionalFormatting sqref="AI97">
    <cfRule type="expression" dxfId="1929" priority="13251">
      <formula>IF(RIGHT(TEXT(AI97,"0.#"),1)=".",FALSE,TRUE)</formula>
    </cfRule>
    <cfRule type="expression" dxfId="1928" priority="13252">
      <formula>IF(RIGHT(TEXT(AI97,"0.#"),1)=".",TRUE,FALSE)</formula>
    </cfRule>
  </conditionalFormatting>
  <conditionalFormatting sqref="AM97">
    <cfRule type="expression" dxfId="1927" priority="13249">
      <formula>IF(RIGHT(TEXT(AM97,"0.#"),1)=".",FALSE,TRUE)</formula>
    </cfRule>
    <cfRule type="expression" dxfId="1926" priority="13250">
      <formula>IF(RIGHT(TEXT(AM97,"0.#"),1)=".",TRUE,FALSE)</formula>
    </cfRule>
  </conditionalFormatting>
  <conditionalFormatting sqref="AM98">
    <cfRule type="expression" dxfId="1925" priority="13247">
      <formula>IF(RIGHT(TEXT(AM98,"0.#"),1)=".",FALSE,TRUE)</formula>
    </cfRule>
    <cfRule type="expression" dxfId="1924" priority="13248">
      <formula>IF(RIGHT(TEXT(AM98,"0.#"),1)=".",TRUE,FALSE)</formula>
    </cfRule>
  </conditionalFormatting>
  <conditionalFormatting sqref="AM99">
    <cfRule type="expression" dxfId="1923" priority="13245">
      <formula>IF(RIGHT(TEXT(AM99,"0.#"),1)=".",FALSE,TRUE)</formula>
    </cfRule>
    <cfRule type="expression" dxfId="1922" priority="13246">
      <formula>IF(RIGHT(TEXT(AM99,"0.#"),1)=".",TRUE,FALSE)</formula>
    </cfRule>
  </conditionalFormatting>
  <conditionalFormatting sqref="AI101">
    <cfRule type="expression" dxfId="1921" priority="13231">
      <formula>IF(RIGHT(TEXT(AI101,"0.#"),1)=".",FALSE,TRUE)</formula>
    </cfRule>
    <cfRule type="expression" dxfId="1920" priority="13232">
      <formula>IF(RIGHT(TEXT(AI101,"0.#"),1)=".",TRUE,FALSE)</formula>
    </cfRule>
  </conditionalFormatting>
  <conditionalFormatting sqref="AM101">
    <cfRule type="expression" dxfId="1919" priority="13229">
      <formula>IF(RIGHT(TEXT(AM101,"0.#"),1)=".",FALSE,TRUE)</formula>
    </cfRule>
    <cfRule type="expression" dxfId="1918" priority="13230">
      <formula>IF(RIGHT(TEXT(AM101,"0.#"),1)=".",TRUE,FALSE)</formula>
    </cfRule>
  </conditionalFormatting>
  <conditionalFormatting sqref="AE102">
    <cfRule type="expression" dxfId="1917" priority="13227">
      <formula>IF(RIGHT(TEXT(AE102,"0.#"),1)=".",FALSE,TRUE)</formula>
    </cfRule>
    <cfRule type="expression" dxfId="1916" priority="13228">
      <formula>IF(RIGHT(TEXT(AE102,"0.#"),1)=".",TRUE,FALSE)</formula>
    </cfRule>
  </conditionalFormatting>
  <conditionalFormatting sqref="AI102">
    <cfRule type="expression" dxfId="1915" priority="13225">
      <formula>IF(RIGHT(TEXT(AI102,"0.#"),1)=".",FALSE,TRUE)</formula>
    </cfRule>
    <cfRule type="expression" dxfId="1914" priority="13226">
      <formula>IF(RIGHT(TEXT(AI102,"0.#"),1)=".",TRUE,FALSE)</formula>
    </cfRule>
  </conditionalFormatting>
  <conditionalFormatting sqref="AM102">
    <cfRule type="expression" dxfId="1913" priority="13223">
      <formula>IF(RIGHT(TEXT(AM102,"0.#"),1)=".",FALSE,TRUE)</formula>
    </cfRule>
    <cfRule type="expression" dxfId="1912" priority="13224">
      <formula>IF(RIGHT(TEXT(AM102,"0.#"),1)=".",TRUE,FALSE)</formula>
    </cfRule>
  </conditionalFormatting>
  <conditionalFormatting sqref="AQ102">
    <cfRule type="expression" dxfId="1911" priority="13221">
      <formula>IF(RIGHT(TEXT(AQ102,"0.#"),1)=".",FALSE,TRUE)</formula>
    </cfRule>
    <cfRule type="expression" dxfId="1910" priority="13222">
      <formula>IF(RIGHT(TEXT(AQ102,"0.#"),1)=".",TRUE,FALSE)</formula>
    </cfRule>
  </conditionalFormatting>
  <conditionalFormatting sqref="AE104">
    <cfRule type="expression" dxfId="1909" priority="13219">
      <formula>IF(RIGHT(TEXT(AE104,"0.#"),1)=".",FALSE,TRUE)</formula>
    </cfRule>
    <cfRule type="expression" dxfId="1908" priority="13220">
      <formula>IF(RIGHT(TEXT(AE104,"0.#"),1)=".",TRUE,FALSE)</formula>
    </cfRule>
  </conditionalFormatting>
  <conditionalFormatting sqref="AI104">
    <cfRule type="expression" dxfId="1907" priority="13217">
      <formula>IF(RIGHT(TEXT(AI104,"0.#"),1)=".",FALSE,TRUE)</formula>
    </cfRule>
    <cfRule type="expression" dxfId="1906" priority="13218">
      <formula>IF(RIGHT(TEXT(AI104,"0.#"),1)=".",TRUE,FALSE)</formula>
    </cfRule>
  </conditionalFormatting>
  <conditionalFormatting sqref="AM104">
    <cfRule type="expression" dxfId="1905" priority="13215">
      <formula>IF(RIGHT(TEXT(AM104,"0.#"),1)=".",FALSE,TRUE)</formula>
    </cfRule>
    <cfRule type="expression" dxfId="1904" priority="13216">
      <formula>IF(RIGHT(TEXT(AM104,"0.#"),1)=".",TRUE,FALSE)</formula>
    </cfRule>
  </conditionalFormatting>
  <conditionalFormatting sqref="AE105">
    <cfRule type="expression" dxfId="1903" priority="13213">
      <formula>IF(RIGHT(TEXT(AE105,"0.#"),1)=".",FALSE,TRUE)</formula>
    </cfRule>
    <cfRule type="expression" dxfId="1902" priority="13214">
      <formula>IF(RIGHT(TEXT(AE105,"0.#"),1)=".",TRUE,FALSE)</formula>
    </cfRule>
  </conditionalFormatting>
  <conditionalFormatting sqref="AI105">
    <cfRule type="expression" dxfId="1901" priority="13211">
      <formula>IF(RIGHT(TEXT(AI105,"0.#"),1)=".",FALSE,TRUE)</formula>
    </cfRule>
    <cfRule type="expression" dxfId="1900" priority="13212">
      <formula>IF(RIGHT(TEXT(AI105,"0.#"),1)=".",TRUE,FALSE)</formula>
    </cfRule>
  </conditionalFormatting>
  <conditionalFormatting sqref="AM105">
    <cfRule type="expression" dxfId="1899" priority="13209">
      <formula>IF(RIGHT(TEXT(AM105,"0.#"),1)=".",FALSE,TRUE)</formula>
    </cfRule>
    <cfRule type="expression" dxfId="1898" priority="13210">
      <formula>IF(RIGHT(TEXT(AM105,"0.#"),1)=".",TRUE,FALSE)</formula>
    </cfRule>
  </conditionalFormatting>
  <conditionalFormatting sqref="AE107">
    <cfRule type="expression" dxfId="1897" priority="13205">
      <formula>IF(RIGHT(TEXT(AE107,"0.#"),1)=".",FALSE,TRUE)</formula>
    </cfRule>
    <cfRule type="expression" dxfId="1896" priority="13206">
      <formula>IF(RIGHT(TEXT(AE107,"0.#"),1)=".",TRUE,FALSE)</formula>
    </cfRule>
  </conditionalFormatting>
  <conditionalFormatting sqref="AI107">
    <cfRule type="expression" dxfId="1895" priority="13203">
      <formula>IF(RIGHT(TEXT(AI107,"0.#"),1)=".",FALSE,TRUE)</formula>
    </cfRule>
    <cfRule type="expression" dxfId="1894" priority="13204">
      <formula>IF(RIGHT(TEXT(AI107,"0.#"),1)=".",TRUE,FALSE)</formula>
    </cfRule>
  </conditionalFormatting>
  <conditionalFormatting sqref="AM107">
    <cfRule type="expression" dxfId="1893" priority="13201">
      <formula>IF(RIGHT(TEXT(AM107,"0.#"),1)=".",FALSE,TRUE)</formula>
    </cfRule>
    <cfRule type="expression" dxfId="1892" priority="13202">
      <formula>IF(RIGHT(TEXT(AM107,"0.#"),1)=".",TRUE,FALSE)</formula>
    </cfRule>
  </conditionalFormatting>
  <conditionalFormatting sqref="AE108">
    <cfRule type="expression" dxfId="1891" priority="13199">
      <formula>IF(RIGHT(TEXT(AE108,"0.#"),1)=".",FALSE,TRUE)</formula>
    </cfRule>
    <cfRule type="expression" dxfId="1890" priority="13200">
      <formula>IF(RIGHT(TEXT(AE108,"0.#"),1)=".",TRUE,FALSE)</formula>
    </cfRule>
  </conditionalFormatting>
  <conditionalFormatting sqref="AI108">
    <cfRule type="expression" dxfId="1889" priority="13197">
      <formula>IF(RIGHT(TEXT(AI108,"0.#"),1)=".",FALSE,TRUE)</formula>
    </cfRule>
    <cfRule type="expression" dxfId="1888" priority="13198">
      <formula>IF(RIGHT(TEXT(AI108,"0.#"),1)=".",TRUE,FALSE)</formula>
    </cfRule>
  </conditionalFormatting>
  <conditionalFormatting sqref="AM108">
    <cfRule type="expression" dxfId="1887" priority="13195">
      <formula>IF(RIGHT(TEXT(AM108,"0.#"),1)=".",FALSE,TRUE)</formula>
    </cfRule>
    <cfRule type="expression" dxfId="1886" priority="13196">
      <formula>IF(RIGHT(TEXT(AM108,"0.#"),1)=".",TRUE,FALSE)</formula>
    </cfRule>
  </conditionalFormatting>
  <conditionalFormatting sqref="AE110">
    <cfRule type="expression" dxfId="1885" priority="13191">
      <formula>IF(RIGHT(TEXT(AE110,"0.#"),1)=".",FALSE,TRUE)</formula>
    </cfRule>
    <cfRule type="expression" dxfId="1884" priority="13192">
      <formula>IF(RIGHT(TEXT(AE110,"0.#"),1)=".",TRUE,FALSE)</formula>
    </cfRule>
  </conditionalFormatting>
  <conditionalFormatting sqref="AI110">
    <cfRule type="expression" dxfId="1883" priority="13189">
      <formula>IF(RIGHT(TEXT(AI110,"0.#"),1)=".",FALSE,TRUE)</formula>
    </cfRule>
    <cfRule type="expression" dxfId="1882" priority="13190">
      <formula>IF(RIGHT(TEXT(AI110,"0.#"),1)=".",TRUE,FALSE)</formula>
    </cfRule>
  </conditionalFormatting>
  <conditionalFormatting sqref="AM110">
    <cfRule type="expression" dxfId="1881" priority="13187">
      <formula>IF(RIGHT(TEXT(AM110,"0.#"),1)=".",FALSE,TRUE)</formula>
    </cfRule>
    <cfRule type="expression" dxfId="1880" priority="13188">
      <formula>IF(RIGHT(TEXT(AM110,"0.#"),1)=".",TRUE,FALSE)</formula>
    </cfRule>
  </conditionalFormatting>
  <conditionalFormatting sqref="AE111">
    <cfRule type="expression" dxfId="1879" priority="13185">
      <formula>IF(RIGHT(TEXT(AE111,"0.#"),1)=".",FALSE,TRUE)</formula>
    </cfRule>
    <cfRule type="expression" dxfId="1878" priority="13186">
      <formula>IF(RIGHT(TEXT(AE111,"0.#"),1)=".",TRUE,FALSE)</formula>
    </cfRule>
  </conditionalFormatting>
  <conditionalFormatting sqref="AI111">
    <cfRule type="expression" dxfId="1877" priority="13183">
      <formula>IF(RIGHT(TEXT(AI111,"0.#"),1)=".",FALSE,TRUE)</formula>
    </cfRule>
    <cfRule type="expression" dxfId="1876" priority="13184">
      <formula>IF(RIGHT(TEXT(AI111,"0.#"),1)=".",TRUE,FALSE)</formula>
    </cfRule>
  </conditionalFormatting>
  <conditionalFormatting sqref="AM111">
    <cfRule type="expression" dxfId="1875" priority="13181">
      <formula>IF(RIGHT(TEXT(AM111,"0.#"),1)=".",FALSE,TRUE)</formula>
    </cfRule>
    <cfRule type="expression" dxfId="1874" priority="13182">
      <formula>IF(RIGHT(TEXT(AM111,"0.#"),1)=".",TRUE,FALSE)</formula>
    </cfRule>
  </conditionalFormatting>
  <conditionalFormatting sqref="AE113">
    <cfRule type="expression" dxfId="1873" priority="13177">
      <formula>IF(RIGHT(TEXT(AE113,"0.#"),1)=".",FALSE,TRUE)</formula>
    </cfRule>
    <cfRule type="expression" dxfId="1872" priority="13178">
      <formula>IF(RIGHT(TEXT(AE113,"0.#"),1)=".",TRUE,FALSE)</formula>
    </cfRule>
  </conditionalFormatting>
  <conditionalFormatting sqref="AI113">
    <cfRule type="expression" dxfId="1871" priority="13175">
      <formula>IF(RIGHT(TEXT(AI113,"0.#"),1)=".",FALSE,TRUE)</formula>
    </cfRule>
    <cfRule type="expression" dxfId="1870" priority="13176">
      <formula>IF(RIGHT(TEXT(AI113,"0.#"),1)=".",TRUE,FALSE)</formula>
    </cfRule>
  </conditionalFormatting>
  <conditionalFormatting sqref="AM113">
    <cfRule type="expression" dxfId="1869" priority="13173">
      <formula>IF(RIGHT(TEXT(AM113,"0.#"),1)=".",FALSE,TRUE)</formula>
    </cfRule>
    <cfRule type="expression" dxfId="1868" priority="13174">
      <formula>IF(RIGHT(TEXT(AM113,"0.#"),1)=".",TRUE,FALSE)</formula>
    </cfRule>
  </conditionalFormatting>
  <conditionalFormatting sqref="AE114">
    <cfRule type="expression" dxfId="1867" priority="13171">
      <formula>IF(RIGHT(TEXT(AE114,"0.#"),1)=".",FALSE,TRUE)</formula>
    </cfRule>
    <cfRule type="expression" dxfId="1866" priority="13172">
      <formula>IF(RIGHT(TEXT(AE114,"0.#"),1)=".",TRUE,FALSE)</formula>
    </cfRule>
  </conditionalFormatting>
  <conditionalFormatting sqref="AI114">
    <cfRule type="expression" dxfId="1865" priority="13169">
      <formula>IF(RIGHT(TEXT(AI114,"0.#"),1)=".",FALSE,TRUE)</formula>
    </cfRule>
    <cfRule type="expression" dxfId="1864" priority="13170">
      <formula>IF(RIGHT(TEXT(AI114,"0.#"),1)=".",TRUE,FALSE)</formula>
    </cfRule>
  </conditionalFormatting>
  <conditionalFormatting sqref="AM114">
    <cfRule type="expression" dxfId="1863" priority="13167">
      <formula>IF(RIGHT(TEXT(AM114,"0.#"),1)=".",FALSE,TRUE)</formula>
    </cfRule>
    <cfRule type="expression" dxfId="1862" priority="13168">
      <formula>IF(RIGHT(TEXT(AM114,"0.#"),1)=".",TRUE,FALSE)</formula>
    </cfRule>
  </conditionalFormatting>
  <conditionalFormatting sqref="AE116 AQ116">
    <cfRule type="expression" dxfId="1861" priority="13163">
      <formula>IF(RIGHT(TEXT(AE116,"0.#"),1)=".",FALSE,TRUE)</formula>
    </cfRule>
    <cfRule type="expression" dxfId="1860" priority="13164">
      <formula>IF(RIGHT(TEXT(AE116,"0.#"),1)=".",TRUE,FALSE)</formula>
    </cfRule>
  </conditionalFormatting>
  <conditionalFormatting sqref="AI116">
    <cfRule type="expression" dxfId="1859" priority="13161">
      <formula>IF(RIGHT(TEXT(AI116,"0.#"),1)=".",FALSE,TRUE)</formula>
    </cfRule>
    <cfRule type="expression" dxfId="1858" priority="13162">
      <formula>IF(RIGHT(TEXT(AI116,"0.#"),1)=".",TRUE,FALSE)</formula>
    </cfRule>
  </conditionalFormatting>
  <conditionalFormatting sqref="AM116">
    <cfRule type="expression" dxfId="1857" priority="13159">
      <formula>IF(RIGHT(TEXT(AM116,"0.#"),1)=".",FALSE,TRUE)</formula>
    </cfRule>
    <cfRule type="expression" dxfId="1856" priority="13160">
      <formula>IF(RIGHT(TEXT(AM116,"0.#"),1)=".",TRUE,FALSE)</formula>
    </cfRule>
  </conditionalFormatting>
  <conditionalFormatting sqref="AE117 AM117">
    <cfRule type="expression" dxfId="1855" priority="13157">
      <formula>IF(RIGHT(TEXT(AE117,"0.#"),1)=".",FALSE,TRUE)</formula>
    </cfRule>
    <cfRule type="expression" dxfId="1854" priority="13158">
      <formula>IF(RIGHT(TEXT(AE117,"0.#"),1)=".",TRUE,FALSE)</formula>
    </cfRule>
  </conditionalFormatting>
  <conditionalFormatting sqref="AI117">
    <cfRule type="expression" dxfId="1853" priority="13155">
      <formula>IF(RIGHT(TEXT(AI117,"0.#"),1)=".",FALSE,TRUE)</formula>
    </cfRule>
    <cfRule type="expression" dxfId="1852" priority="13156">
      <formula>IF(RIGHT(TEXT(AI117,"0.#"),1)=".",TRUE,FALSE)</formula>
    </cfRule>
  </conditionalFormatting>
  <conditionalFormatting sqref="AQ117">
    <cfRule type="expression" dxfId="1851" priority="13151">
      <formula>IF(RIGHT(TEXT(AQ117,"0.#"),1)=".",FALSE,TRUE)</formula>
    </cfRule>
    <cfRule type="expression" dxfId="1850" priority="13152">
      <formula>IF(RIGHT(TEXT(AQ117,"0.#"),1)=".",TRUE,FALSE)</formula>
    </cfRule>
  </conditionalFormatting>
  <conditionalFormatting sqref="AE119 AQ119">
    <cfRule type="expression" dxfId="1849" priority="13149">
      <formula>IF(RIGHT(TEXT(AE119,"0.#"),1)=".",FALSE,TRUE)</formula>
    </cfRule>
    <cfRule type="expression" dxfId="1848" priority="13150">
      <formula>IF(RIGHT(TEXT(AE119,"0.#"),1)=".",TRUE,FALSE)</formula>
    </cfRule>
  </conditionalFormatting>
  <conditionalFormatting sqref="AI119">
    <cfRule type="expression" dxfId="1847" priority="13147">
      <formula>IF(RIGHT(TEXT(AI119,"0.#"),1)=".",FALSE,TRUE)</formula>
    </cfRule>
    <cfRule type="expression" dxfId="1846" priority="13148">
      <formula>IF(RIGHT(TEXT(AI119,"0.#"),1)=".",TRUE,FALSE)</formula>
    </cfRule>
  </conditionalFormatting>
  <conditionalFormatting sqref="AM119">
    <cfRule type="expression" dxfId="1845" priority="13145">
      <formula>IF(RIGHT(TEXT(AM119,"0.#"),1)=".",FALSE,TRUE)</formula>
    </cfRule>
    <cfRule type="expression" dxfId="1844" priority="13146">
      <formula>IF(RIGHT(TEXT(AM119,"0.#"),1)=".",TRUE,FALSE)</formula>
    </cfRule>
  </conditionalFormatting>
  <conditionalFormatting sqref="AQ120">
    <cfRule type="expression" dxfId="1843" priority="13137">
      <formula>IF(RIGHT(TEXT(AQ120,"0.#"),1)=".",FALSE,TRUE)</formula>
    </cfRule>
    <cfRule type="expression" dxfId="1842" priority="13138">
      <formula>IF(RIGHT(TEXT(AQ120,"0.#"),1)=".",TRUE,FALSE)</formula>
    </cfRule>
  </conditionalFormatting>
  <conditionalFormatting sqref="AE122 AQ122">
    <cfRule type="expression" dxfId="1841" priority="13135">
      <formula>IF(RIGHT(TEXT(AE122,"0.#"),1)=".",FALSE,TRUE)</formula>
    </cfRule>
    <cfRule type="expression" dxfId="1840" priority="13136">
      <formula>IF(RIGHT(TEXT(AE122,"0.#"),1)=".",TRUE,FALSE)</formula>
    </cfRule>
  </conditionalFormatting>
  <conditionalFormatting sqref="AI122">
    <cfRule type="expression" dxfId="1839" priority="13133">
      <formula>IF(RIGHT(TEXT(AI122,"0.#"),1)=".",FALSE,TRUE)</formula>
    </cfRule>
    <cfRule type="expression" dxfId="1838" priority="13134">
      <formula>IF(RIGHT(TEXT(AI122,"0.#"),1)=".",TRUE,FALSE)</formula>
    </cfRule>
  </conditionalFormatting>
  <conditionalFormatting sqref="AM122">
    <cfRule type="expression" dxfId="1837" priority="13131">
      <formula>IF(RIGHT(TEXT(AM122,"0.#"),1)=".",FALSE,TRUE)</formula>
    </cfRule>
    <cfRule type="expression" dxfId="1836" priority="13132">
      <formula>IF(RIGHT(TEXT(AM122,"0.#"),1)=".",TRUE,FALSE)</formula>
    </cfRule>
  </conditionalFormatting>
  <conditionalFormatting sqref="AQ123">
    <cfRule type="expression" dxfId="1835" priority="13123">
      <formula>IF(RIGHT(TEXT(AQ123,"0.#"),1)=".",FALSE,TRUE)</formula>
    </cfRule>
    <cfRule type="expression" dxfId="1834" priority="13124">
      <formula>IF(RIGHT(TEXT(AQ123,"0.#"),1)=".",TRUE,FALSE)</formula>
    </cfRule>
  </conditionalFormatting>
  <conditionalFormatting sqref="AE125 AQ125">
    <cfRule type="expression" dxfId="1833" priority="13121">
      <formula>IF(RIGHT(TEXT(AE125,"0.#"),1)=".",FALSE,TRUE)</formula>
    </cfRule>
    <cfRule type="expression" dxfId="1832" priority="13122">
      <formula>IF(RIGHT(TEXT(AE125,"0.#"),1)=".",TRUE,FALSE)</formula>
    </cfRule>
  </conditionalFormatting>
  <conditionalFormatting sqref="AI125">
    <cfRule type="expression" dxfId="1831" priority="13119">
      <formula>IF(RIGHT(TEXT(AI125,"0.#"),1)=".",FALSE,TRUE)</formula>
    </cfRule>
    <cfRule type="expression" dxfId="1830" priority="13120">
      <formula>IF(RIGHT(TEXT(AI125,"0.#"),1)=".",TRUE,FALSE)</formula>
    </cfRule>
  </conditionalFormatting>
  <conditionalFormatting sqref="AM125">
    <cfRule type="expression" dxfId="1829" priority="13117">
      <formula>IF(RIGHT(TEXT(AM125,"0.#"),1)=".",FALSE,TRUE)</formula>
    </cfRule>
    <cfRule type="expression" dxfId="1828" priority="13118">
      <formula>IF(RIGHT(TEXT(AM125,"0.#"),1)=".",TRUE,FALSE)</formula>
    </cfRule>
  </conditionalFormatting>
  <conditionalFormatting sqref="AQ126">
    <cfRule type="expression" dxfId="1827" priority="13109">
      <formula>IF(RIGHT(TEXT(AQ126,"0.#"),1)=".",FALSE,TRUE)</formula>
    </cfRule>
    <cfRule type="expression" dxfId="1826" priority="13110">
      <formula>IF(RIGHT(TEXT(AQ126,"0.#"),1)=".",TRUE,FALSE)</formula>
    </cfRule>
  </conditionalFormatting>
  <conditionalFormatting sqref="AE128 AQ128">
    <cfRule type="expression" dxfId="1825" priority="13107">
      <formula>IF(RIGHT(TEXT(AE128,"0.#"),1)=".",FALSE,TRUE)</formula>
    </cfRule>
    <cfRule type="expression" dxfId="1824" priority="13108">
      <formula>IF(RIGHT(TEXT(AE128,"0.#"),1)=".",TRUE,FALSE)</formula>
    </cfRule>
  </conditionalFormatting>
  <conditionalFormatting sqref="AI128">
    <cfRule type="expression" dxfId="1823" priority="13105">
      <formula>IF(RIGHT(TEXT(AI128,"0.#"),1)=".",FALSE,TRUE)</formula>
    </cfRule>
    <cfRule type="expression" dxfId="1822" priority="13106">
      <formula>IF(RIGHT(TEXT(AI128,"0.#"),1)=".",TRUE,FALSE)</formula>
    </cfRule>
  </conditionalFormatting>
  <conditionalFormatting sqref="AM128">
    <cfRule type="expression" dxfId="1821" priority="13103">
      <formula>IF(RIGHT(TEXT(AM128,"0.#"),1)=".",FALSE,TRUE)</formula>
    </cfRule>
    <cfRule type="expression" dxfId="1820" priority="13104">
      <formula>IF(RIGHT(TEXT(AM128,"0.#"),1)=".",TRUE,FALSE)</formula>
    </cfRule>
  </conditionalFormatting>
  <conditionalFormatting sqref="AQ129">
    <cfRule type="expression" dxfId="1819" priority="13095">
      <formula>IF(RIGHT(TEXT(AQ129,"0.#"),1)=".",FALSE,TRUE)</formula>
    </cfRule>
    <cfRule type="expression" dxfId="1818" priority="13096">
      <formula>IF(RIGHT(TEXT(AQ129,"0.#"),1)=".",TRUE,FALSE)</formula>
    </cfRule>
  </conditionalFormatting>
  <conditionalFormatting sqref="AE75">
    <cfRule type="expression" dxfId="1817" priority="13093">
      <formula>IF(RIGHT(TEXT(AE75,"0.#"),1)=".",FALSE,TRUE)</formula>
    </cfRule>
    <cfRule type="expression" dxfId="1816" priority="13094">
      <formula>IF(RIGHT(TEXT(AE75,"0.#"),1)=".",TRUE,FALSE)</formula>
    </cfRule>
  </conditionalFormatting>
  <conditionalFormatting sqref="AE76">
    <cfRule type="expression" dxfId="1815" priority="13091">
      <formula>IF(RIGHT(TEXT(AE76,"0.#"),1)=".",FALSE,TRUE)</formula>
    </cfRule>
    <cfRule type="expression" dxfId="1814" priority="13092">
      <formula>IF(RIGHT(TEXT(AE76,"0.#"),1)=".",TRUE,FALSE)</formula>
    </cfRule>
  </conditionalFormatting>
  <conditionalFormatting sqref="AE77">
    <cfRule type="expression" dxfId="1813" priority="13089">
      <formula>IF(RIGHT(TEXT(AE77,"0.#"),1)=".",FALSE,TRUE)</formula>
    </cfRule>
    <cfRule type="expression" dxfId="1812" priority="13090">
      <formula>IF(RIGHT(TEXT(AE77,"0.#"),1)=".",TRUE,FALSE)</formula>
    </cfRule>
  </conditionalFormatting>
  <conditionalFormatting sqref="AI77">
    <cfRule type="expression" dxfId="1811" priority="13087">
      <formula>IF(RIGHT(TEXT(AI77,"0.#"),1)=".",FALSE,TRUE)</formula>
    </cfRule>
    <cfRule type="expression" dxfId="1810" priority="13088">
      <formula>IF(RIGHT(TEXT(AI77,"0.#"),1)=".",TRUE,FALSE)</formula>
    </cfRule>
  </conditionalFormatting>
  <conditionalFormatting sqref="AI76">
    <cfRule type="expression" dxfId="1809" priority="13085">
      <formula>IF(RIGHT(TEXT(AI76,"0.#"),1)=".",FALSE,TRUE)</formula>
    </cfRule>
    <cfRule type="expression" dxfId="1808" priority="13086">
      <formula>IF(RIGHT(TEXT(AI76,"0.#"),1)=".",TRUE,FALSE)</formula>
    </cfRule>
  </conditionalFormatting>
  <conditionalFormatting sqref="AI75">
    <cfRule type="expression" dxfId="1807" priority="13083">
      <formula>IF(RIGHT(TEXT(AI75,"0.#"),1)=".",FALSE,TRUE)</formula>
    </cfRule>
    <cfRule type="expression" dxfId="1806" priority="13084">
      <formula>IF(RIGHT(TEXT(AI75,"0.#"),1)=".",TRUE,FALSE)</formula>
    </cfRule>
  </conditionalFormatting>
  <conditionalFormatting sqref="AM75">
    <cfRule type="expression" dxfId="1805" priority="13081">
      <formula>IF(RIGHT(TEXT(AM75,"0.#"),1)=".",FALSE,TRUE)</formula>
    </cfRule>
    <cfRule type="expression" dxfId="1804" priority="13082">
      <formula>IF(RIGHT(TEXT(AM75,"0.#"),1)=".",TRUE,FALSE)</formula>
    </cfRule>
  </conditionalFormatting>
  <conditionalFormatting sqref="AM76">
    <cfRule type="expression" dxfId="1803" priority="13079">
      <formula>IF(RIGHT(TEXT(AM76,"0.#"),1)=".",FALSE,TRUE)</formula>
    </cfRule>
    <cfRule type="expression" dxfId="1802" priority="13080">
      <formula>IF(RIGHT(TEXT(AM76,"0.#"),1)=".",TRUE,FALSE)</formula>
    </cfRule>
  </conditionalFormatting>
  <conditionalFormatting sqref="AM77">
    <cfRule type="expression" dxfId="1801" priority="13077">
      <formula>IF(RIGHT(TEXT(AM77,"0.#"),1)=".",FALSE,TRUE)</formula>
    </cfRule>
    <cfRule type="expression" dxfId="1800" priority="13078">
      <formula>IF(RIGHT(TEXT(AM77,"0.#"),1)=".",TRUE,FALSE)</formula>
    </cfRule>
  </conditionalFormatting>
  <conditionalFormatting sqref="AE134:AE135 AI134:AI135 AM134:AM135 AQ134:AQ135 AU134:AU135">
    <cfRule type="expression" dxfId="1799" priority="13063">
      <formula>IF(RIGHT(TEXT(AE134,"0.#"),1)=".",FALSE,TRUE)</formula>
    </cfRule>
    <cfRule type="expression" dxfId="1798" priority="13064">
      <formula>IF(RIGHT(TEXT(AE134,"0.#"),1)=".",TRUE,FALSE)</formula>
    </cfRule>
  </conditionalFormatting>
  <conditionalFormatting sqref="AE433 AI433 AM433">
    <cfRule type="expression" dxfId="1797" priority="13033">
      <formula>IF(RIGHT(TEXT(AE433,"0.#"),1)=".",FALSE,TRUE)</formula>
    </cfRule>
    <cfRule type="expression" dxfId="1796" priority="13034">
      <formula>IF(RIGHT(TEXT(AE433,"0.#"),1)=".",TRUE,FALSE)</formula>
    </cfRule>
  </conditionalFormatting>
  <conditionalFormatting sqref="AE434 AI434 AM434">
    <cfRule type="expression" dxfId="1795" priority="13031">
      <formula>IF(RIGHT(TEXT(AE434,"0.#"),1)=".",FALSE,TRUE)</formula>
    </cfRule>
    <cfRule type="expression" dxfId="1794" priority="13032">
      <formula>IF(RIGHT(TEXT(AE434,"0.#"),1)=".",TRUE,FALSE)</formula>
    </cfRule>
  </conditionalFormatting>
  <conditionalFormatting sqref="AE435 AI435 AM435">
    <cfRule type="expression" dxfId="1793" priority="13029">
      <formula>IF(RIGHT(TEXT(AE435,"0.#"),1)=".",FALSE,TRUE)</formula>
    </cfRule>
    <cfRule type="expression" dxfId="1792" priority="13030">
      <formula>IF(RIGHT(TEXT(AE435,"0.#"),1)=".",TRUE,FALSE)</formula>
    </cfRule>
  </conditionalFormatting>
  <conditionalFormatting sqref="AU433">
    <cfRule type="expression" dxfId="1791" priority="13009">
      <formula>IF(RIGHT(TEXT(AU433,"0.#"),1)=".",FALSE,TRUE)</formula>
    </cfRule>
    <cfRule type="expression" dxfId="1790" priority="13010">
      <formula>IF(RIGHT(TEXT(AU433,"0.#"),1)=".",TRUE,FALSE)</formula>
    </cfRule>
  </conditionalFormatting>
  <conditionalFormatting sqref="AU434">
    <cfRule type="expression" dxfId="1789" priority="13007">
      <formula>IF(RIGHT(TEXT(AU434,"0.#"),1)=".",FALSE,TRUE)</formula>
    </cfRule>
    <cfRule type="expression" dxfId="1788" priority="13008">
      <formula>IF(RIGHT(TEXT(AU434,"0.#"),1)=".",TRUE,FALSE)</formula>
    </cfRule>
  </conditionalFormatting>
  <conditionalFormatting sqref="AU435">
    <cfRule type="expression" dxfId="1787" priority="13005">
      <formula>IF(RIGHT(TEXT(AU435,"0.#"),1)=".",FALSE,TRUE)</formula>
    </cfRule>
    <cfRule type="expression" dxfId="1786" priority="13006">
      <formula>IF(RIGHT(TEXT(AU435,"0.#"),1)=".",TRUE,FALSE)</formula>
    </cfRule>
  </conditionalFormatting>
  <conditionalFormatting sqref="AQ434">
    <cfRule type="expression" dxfId="1785" priority="12925">
      <formula>IF(RIGHT(TEXT(AQ434,"0.#"),1)=".",FALSE,TRUE)</formula>
    </cfRule>
    <cfRule type="expression" dxfId="1784" priority="12926">
      <formula>IF(RIGHT(TEXT(AQ434,"0.#"),1)=".",TRUE,FALSE)</formula>
    </cfRule>
  </conditionalFormatting>
  <conditionalFormatting sqref="AQ435">
    <cfRule type="expression" dxfId="1783" priority="12911">
      <formula>IF(RIGHT(TEXT(AQ435,"0.#"),1)=".",FALSE,TRUE)</formula>
    </cfRule>
    <cfRule type="expression" dxfId="1782" priority="12912">
      <formula>IF(RIGHT(TEXT(AQ435,"0.#"),1)=".",TRUE,FALSE)</formula>
    </cfRule>
  </conditionalFormatting>
  <conditionalFormatting sqref="AQ433">
    <cfRule type="expression" dxfId="1781" priority="12909">
      <formula>IF(RIGHT(TEXT(AQ433,"0.#"),1)=".",FALSE,TRUE)</formula>
    </cfRule>
    <cfRule type="expression" dxfId="1780" priority="12910">
      <formula>IF(RIGHT(TEXT(AQ433,"0.#"),1)=".",TRUE,FALSE)</formula>
    </cfRule>
  </conditionalFormatting>
  <conditionalFormatting sqref="AL847:AO874">
    <cfRule type="expression" dxfId="1779" priority="6633">
      <formula>IF(AND(AL847&gt;=0, RIGHT(TEXT(AL847,"0.#"),1)&lt;&gt;"."),TRUE,FALSE)</formula>
    </cfRule>
    <cfRule type="expression" dxfId="1778" priority="6634">
      <formula>IF(AND(AL847&gt;=0, RIGHT(TEXT(AL847,"0.#"),1)="."),TRUE,FALSE)</formula>
    </cfRule>
    <cfRule type="expression" dxfId="1777" priority="6635">
      <formula>IF(AND(AL847&lt;0, RIGHT(TEXT(AL847,"0.#"),1)&lt;&gt;"."),TRUE,FALSE)</formula>
    </cfRule>
    <cfRule type="expression" dxfId="1776" priority="6636">
      <formula>IF(AND(AL847&lt;0, RIGHT(TEXT(AL847,"0.#"),1)="."),TRUE,FALSE)</formula>
    </cfRule>
  </conditionalFormatting>
  <conditionalFormatting sqref="AQ53:AQ55">
    <cfRule type="expression" dxfId="1775" priority="4655">
      <formula>IF(RIGHT(TEXT(AQ53,"0.#"),1)=".",FALSE,TRUE)</formula>
    </cfRule>
    <cfRule type="expression" dxfId="1774" priority="4656">
      <formula>IF(RIGHT(TEXT(AQ53,"0.#"),1)=".",TRUE,FALSE)</formula>
    </cfRule>
  </conditionalFormatting>
  <conditionalFormatting sqref="AU53:AU55">
    <cfRule type="expression" dxfId="1773" priority="4653">
      <formula>IF(RIGHT(TEXT(AU53,"0.#"),1)=".",FALSE,TRUE)</formula>
    </cfRule>
    <cfRule type="expression" dxfId="1772" priority="4654">
      <formula>IF(RIGHT(TEXT(AU53,"0.#"),1)=".",TRUE,FALSE)</formula>
    </cfRule>
  </conditionalFormatting>
  <conditionalFormatting sqref="AQ60:AQ62">
    <cfRule type="expression" dxfId="1771" priority="4651">
      <formula>IF(RIGHT(TEXT(AQ60,"0.#"),1)=".",FALSE,TRUE)</formula>
    </cfRule>
    <cfRule type="expression" dxfId="1770" priority="4652">
      <formula>IF(RIGHT(TEXT(AQ60,"0.#"),1)=".",TRUE,FALSE)</formula>
    </cfRule>
  </conditionalFormatting>
  <conditionalFormatting sqref="AU60:AU62">
    <cfRule type="expression" dxfId="1769" priority="4649">
      <formula>IF(RIGHT(TEXT(AU60,"0.#"),1)=".",FALSE,TRUE)</formula>
    </cfRule>
    <cfRule type="expression" dxfId="1768" priority="4650">
      <formula>IF(RIGHT(TEXT(AU60,"0.#"),1)=".",TRUE,FALSE)</formula>
    </cfRule>
  </conditionalFormatting>
  <conditionalFormatting sqref="AQ75:AQ77">
    <cfRule type="expression" dxfId="1767" priority="4647">
      <formula>IF(RIGHT(TEXT(AQ75,"0.#"),1)=".",FALSE,TRUE)</formula>
    </cfRule>
    <cfRule type="expression" dxfId="1766" priority="4648">
      <formula>IF(RIGHT(TEXT(AQ75,"0.#"),1)=".",TRUE,FALSE)</formula>
    </cfRule>
  </conditionalFormatting>
  <conditionalFormatting sqref="AU75:AU77">
    <cfRule type="expression" dxfId="1765" priority="4645">
      <formula>IF(RIGHT(TEXT(AU75,"0.#"),1)=".",FALSE,TRUE)</formula>
    </cfRule>
    <cfRule type="expression" dxfId="1764" priority="4646">
      <formula>IF(RIGHT(TEXT(AU75,"0.#"),1)=".",TRUE,FALSE)</formula>
    </cfRule>
  </conditionalFormatting>
  <conditionalFormatting sqref="AQ87:AQ89">
    <cfRule type="expression" dxfId="1763" priority="4643">
      <formula>IF(RIGHT(TEXT(AQ87,"0.#"),1)=".",FALSE,TRUE)</formula>
    </cfRule>
    <cfRule type="expression" dxfId="1762" priority="4644">
      <formula>IF(RIGHT(TEXT(AQ87,"0.#"),1)=".",TRUE,FALSE)</formula>
    </cfRule>
  </conditionalFormatting>
  <conditionalFormatting sqref="AU87:AU89">
    <cfRule type="expression" dxfId="1761" priority="4641">
      <formula>IF(RIGHT(TEXT(AU87,"0.#"),1)=".",FALSE,TRUE)</formula>
    </cfRule>
    <cfRule type="expression" dxfId="1760" priority="4642">
      <formula>IF(RIGHT(TEXT(AU87,"0.#"),1)=".",TRUE,FALSE)</formula>
    </cfRule>
  </conditionalFormatting>
  <conditionalFormatting sqref="AQ92:AQ94">
    <cfRule type="expression" dxfId="1759" priority="4639">
      <formula>IF(RIGHT(TEXT(AQ92,"0.#"),1)=".",FALSE,TRUE)</formula>
    </cfRule>
    <cfRule type="expression" dxfId="1758" priority="4640">
      <formula>IF(RIGHT(TEXT(AQ92,"0.#"),1)=".",TRUE,FALSE)</formula>
    </cfRule>
  </conditionalFormatting>
  <conditionalFormatting sqref="AU92:AU94">
    <cfRule type="expression" dxfId="1757" priority="4637">
      <formula>IF(RIGHT(TEXT(AU92,"0.#"),1)=".",FALSE,TRUE)</formula>
    </cfRule>
    <cfRule type="expression" dxfId="1756" priority="4638">
      <formula>IF(RIGHT(TEXT(AU92,"0.#"),1)=".",TRUE,FALSE)</formula>
    </cfRule>
  </conditionalFormatting>
  <conditionalFormatting sqref="AQ97:AQ99">
    <cfRule type="expression" dxfId="1755" priority="4635">
      <formula>IF(RIGHT(TEXT(AQ97,"0.#"),1)=".",FALSE,TRUE)</formula>
    </cfRule>
    <cfRule type="expression" dxfId="1754" priority="4636">
      <formula>IF(RIGHT(TEXT(AQ97,"0.#"),1)=".",TRUE,FALSE)</formula>
    </cfRule>
  </conditionalFormatting>
  <conditionalFormatting sqref="AU97:AU99">
    <cfRule type="expression" dxfId="1753" priority="4633">
      <formula>IF(RIGHT(TEXT(AU97,"0.#"),1)=".",FALSE,TRUE)</formula>
    </cfRule>
    <cfRule type="expression" dxfId="1752" priority="4634">
      <formula>IF(RIGHT(TEXT(AU97,"0.#"),1)=".",TRUE,FALSE)</formula>
    </cfRule>
  </conditionalFormatting>
  <conditionalFormatting sqref="AE458 AI458 AM458 AQ458 AU458">
    <cfRule type="expression" dxfId="1751" priority="4327">
      <formula>IF(RIGHT(TEXT(AE458,"0.#"),1)=".",FALSE,TRUE)</formula>
    </cfRule>
    <cfRule type="expression" dxfId="1750" priority="4328">
      <formula>IF(RIGHT(TEXT(AE458,"0.#"),1)=".",TRUE,FALSE)</formula>
    </cfRule>
  </conditionalFormatting>
  <conditionalFormatting sqref="AE459 AI459 AM459 AQ459 AU459">
    <cfRule type="expression" dxfId="1749" priority="4325">
      <formula>IF(RIGHT(TEXT(AE459,"0.#"),1)=".",FALSE,TRUE)</formula>
    </cfRule>
    <cfRule type="expression" dxfId="1748" priority="4326">
      <formula>IF(RIGHT(TEXT(AE459,"0.#"),1)=".",TRUE,FALSE)</formula>
    </cfRule>
  </conditionalFormatting>
  <conditionalFormatting sqref="AE460 AI460 AM460 AQ460 AU460">
    <cfRule type="expression" dxfId="1747" priority="4323">
      <formula>IF(RIGHT(TEXT(AE460,"0.#"),1)=".",FALSE,TRUE)</formula>
    </cfRule>
    <cfRule type="expression" dxfId="1746" priority="4324">
      <formula>IF(RIGHT(TEXT(AE460,"0.#"),1)=".",TRUE,FALSE)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55:Y874">
    <cfRule type="expression" dxfId="1729" priority="2961">
      <formula>IF(RIGHT(TEXT(Y855,"0.#"),1)=".",FALSE,TRUE)</formula>
    </cfRule>
    <cfRule type="expression" dxfId="1728" priority="2962">
      <formula>IF(RIGHT(TEXT(Y855,"0.#"),1)=".",TRUE,FALSE)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10:AO1139">
    <cfRule type="expression" dxfId="1699" priority="2867">
      <formula>IF(AND(AL1110&gt;=0, RIGHT(TEXT(AL1110,"0.#"),1)&lt;&gt;"."),TRUE,FALSE)</formula>
    </cfRule>
    <cfRule type="expression" dxfId="1698" priority="2868">
      <formula>IF(AND(AL1110&gt;=0, RIGHT(TEXT(AL1110,"0.#"),1)="."),TRUE,FALSE)</formula>
    </cfRule>
    <cfRule type="expression" dxfId="1697" priority="2869">
      <formula>IF(AND(AL1110&lt;0, RIGHT(TEXT(AL1110,"0.#"),1)&lt;&gt;"."),TRUE,FALSE)</formula>
    </cfRule>
    <cfRule type="expression" dxfId="1696" priority="2870">
      <formula>IF(AND(AL1110&lt;0, RIGHT(TEXT(AL1110,"0.#"),1)="."),TRUE,FALSE)</formula>
    </cfRule>
  </conditionalFormatting>
  <conditionalFormatting sqref="Y1110:Y1139">
    <cfRule type="expression" dxfId="1695" priority="2865">
      <formula>IF(RIGHT(TEXT(Y1110,"0.#"),1)=".",FALSE,TRUE)</formula>
    </cfRule>
    <cfRule type="expression" dxfId="1694" priority="2866">
      <formula>IF(RIGHT(TEXT(Y1110,"0.#"),1)=".",TRUE,FALSE)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45:AO846">
    <cfRule type="expression" dxfId="1685" priority="2819">
      <formula>IF(AND(AL845&gt;=0, RIGHT(TEXT(AL845,"0.#"),1)&lt;&gt;"."),TRUE,FALSE)</formula>
    </cfRule>
    <cfRule type="expression" dxfId="1684" priority="2820">
      <formula>IF(AND(AL845&gt;=0, RIGHT(TEXT(AL845,"0.#"),1)="."),TRUE,FALSE)</formula>
    </cfRule>
    <cfRule type="expression" dxfId="1683" priority="2821">
      <formula>IF(AND(AL845&lt;0, RIGHT(TEXT(AL845,"0.#"),1)&lt;&gt;"."),TRUE,FALSE)</formula>
    </cfRule>
    <cfRule type="expression" dxfId="1682" priority="2822">
      <formula>IF(AND(AL845&lt;0, RIGHT(TEXT(AL845,"0.#"),1)="."),TRUE,FALSE)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847:Y854">
    <cfRule type="expression" dxfId="7" priority="7">
      <formula>IF(RIGHT(TEXT(Y847,"0.#"),1)=".",FALSE,TRUE)</formula>
    </cfRule>
    <cfRule type="expression" dxfId="6" priority="8">
      <formula>IF(RIGHT(TEXT(Y847,"0.#"),1)=".",TRUE,FALSE)</formula>
    </cfRule>
  </conditionalFormatting>
  <conditionalFormatting sqref="Y845:Y846">
    <cfRule type="expression" dxfId="5" priority="5">
      <formula>IF(RIGHT(TEXT(Y845,"0.#"),1)=".",FALSE,TRUE)</formula>
    </cfRule>
    <cfRule type="expression" dxfId="4" priority="6">
      <formula>IF(RIGHT(TEXT(Y845,"0.#"),1)=".",TRUE,FALSE)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47" max="49" man="1"/>
    <brk id="841"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O23" sqref="O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t="s">
        <v>637</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637</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637</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t="s">
        <v>637</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2021-06-28T07:08:13Z</dcterms:modified>
</cp:coreProperties>
</file>