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0000セット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BK715" authorId="0" shapeId="0">
      <text>
        <r>
          <rPr>
            <b/>
            <sz val="12"/>
            <color indexed="81"/>
            <rFont val="MS P ゴシック"/>
            <family val="3"/>
            <charset val="128"/>
          </rPr>
          <t>厚生労働省ネットワークシステム:</t>
        </r>
        <r>
          <rPr>
            <sz val="12"/>
            <color indexed="81"/>
            <rFont val="MS P ゴシック"/>
            <family val="3"/>
            <charset val="128"/>
          </rPr>
          <t xml:space="preserve">
</t>
        </r>
      </text>
    </comment>
  </commentList>
</comments>
</file>

<file path=xl/sharedStrings.xml><?xml version="1.0" encoding="utf-8"?>
<sst xmlns="http://schemas.openxmlformats.org/spreadsheetml/2006/main" count="3176" uniqueCount="830">
  <si>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</si>
  <si>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</si>
  <si>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</si>
  <si>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</si>
  <si>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</si>
  <si>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</si>
  <si>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</si>
  <si>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</si>
  <si>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</si>
  <si>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</si>
  <si>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</si>
  <si>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</si>
  <si>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</si>
  <si>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</si>
  <si>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</si>
  <si>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</si>
  <si>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</si>
  <si>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</si>
  <si>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</si>
  <si>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</si>
  <si>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</si>
  <si>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</si>
  <si>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</si>
  <si>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</si>
  <si>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</si>
  <si>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</si>
  <si>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</si>
  <si>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</si>
  <si>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</si>
  <si>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</si>
  <si>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</si>
  <si>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</si>
  <si>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</si>
  <si>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</si>
  <si>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</si>
  <si>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</si>
  <si>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</si>
  <si>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</si>
  <si>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</si>
  <si>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</si>
  <si>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</si>
  <si>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</si>
  <si>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</si>
  <si>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</si>
  <si>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</si>
  <si>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</si>
  <si>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</si>
  <si>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</si>
  <si>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</si>
  <si>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</si>
  <si>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</si>
  <si>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</si>
  <si>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</si>
  <si>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</si>
  <si>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</si>
  <si>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</si>
  <si>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</si>
  <si>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</si>
  <si>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</si>
  <si>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</si>
  <si>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</si>
  <si>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</si>
  <si>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</si>
  <si>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</si>
  <si>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</si>
  <si>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</si>
  <si>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</si>
  <si>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</si>
  <si>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</si>
  <si>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</si>
  <si>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</si>
  <si>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</si>
  <si>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</si>
  <si>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</si>
  <si>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</si>
  <si>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</si>
  <si>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</si>
  <si>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</si>
  <si>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</si>
  <si>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</si>
  <si>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</si>
  <si>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</si>
  <si>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</si>
  <si>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</si>
  <si>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</si>
  <si>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</si>
  <si>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</si>
  <si>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</si>
  <si>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</si>
  <si>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</si>
  <si>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</si>
  <si>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</si>
  <si>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</si>
  <si>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</si>
  <si>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</si>
  <si>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</si>
  <si>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</si>
  <si>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</si>
  <si>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</si>
  <si>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</si>
  <si>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</si>
  <si>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</si>
  <si>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</si>
  <si>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</si>
  <si>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</si>
  <si>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</si>
  <si>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</si>
  <si>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</si>
  <si>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</si>
  <si>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</si>
  <si>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</si>
  <si>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</si>
  <si>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</si>
  <si>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</si>
  <si>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</si>
  <si>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</si>
  <si>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</si>
  <si>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</si>
  <si>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</si>
  <si>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</si>
  <si>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</si>
  <si>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</si>
  <si>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</si>
  <si>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</si>
  <si>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</si>
  <si>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</si>
  <si>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</si>
  <si>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</si>
  <si>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</si>
  <si>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</si>
  <si>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</si>
  <si>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</si>
  <si>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</si>
  <si>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</si>
  <si>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</si>
  <si>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</si>
  <si>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</si>
  <si>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</si>
  <si>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</si>
  <si>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</si>
  <si>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</si>
  <si>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</si>
  <si>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</si>
  <si>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</si>
  <si>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</si>
  <si>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</si>
  <si>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</si>
  <si>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</si>
  <si>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</si>
  <si>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</si>
  <si>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</si>
  <si>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</si>
  <si>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</si>
  <si>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</si>
  <si>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</si>
  <si>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</si>
  <si>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</si>
  <si>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</si>
  <si>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</si>
  <si>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</si>
  <si>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</si>
  <si>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</si>
  <si>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</si>
  <si>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</si>
  <si>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</si>
  <si>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</si>
  <si>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</si>
  <si>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</si>
  <si>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</si>
  <si>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</si>
  <si>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</si>
  <si>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</si>
  <si>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</si>
  <si>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</si>
  <si>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</si>
  <si>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</si>
  <si>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</si>
  <si>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</si>
  <si>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</si>
  <si>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</si>
  <si>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</si>
  <si>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</si>
  <si>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</si>
  <si>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</si>
  <si>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</si>
  <si>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</si>
  <si>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</si>
  <si>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</si>
  <si>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</si>
  <si>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</si>
  <si>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</si>
  <si>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</si>
  <si>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</si>
  <si>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</si>
  <si>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</si>
  <si>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</si>
  <si>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</si>
  <si>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</si>
  <si>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</si>
  <si>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</si>
  <si>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</si>
  <si>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</si>
  <si>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</si>
  <si>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</si>
  <si>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</si>
  <si>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</si>
  <si>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</si>
  <si>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</si>
  <si>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</si>
  <si>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</si>
  <si>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</si>
  <si>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</si>
  <si>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</si>
  <si>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</si>
  <si>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</si>
  <si>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</si>
  <si>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</si>
  <si>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</si>
  <si>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</si>
  <si>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</si>
  <si>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</si>
  <si>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</si>
  <si>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</si>
  <si>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</si>
  <si>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</si>
  <si>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</si>
  <si>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</si>
  <si>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</si>
  <si>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</si>
  <si>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</si>
  <si>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</si>
  <si>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</si>
  <si>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</si>
  <si>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</si>
  <si>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</si>
  <si>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</si>
  <si>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</si>
  <si>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</si>
  <si>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</si>
  <si>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</si>
  <si>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</si>
  <si>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</si>
  <si>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</si>
  <si>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</si>
  <si>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</si>
  <si>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</si>
  <si>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</si>
  <si>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</si>
  <si>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</si>
  <si>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</si>
  <si>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</si>
  <si>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</si>
  <si>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</si>
  <si>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</si>
  <si>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</si>
  <si>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</si>
  <si>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</si>
  <si>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</si>
  <si>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</si>
  <si>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</si>
  <si>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</si>
  <si>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</si>
  <si>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</si>
  <si>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</si>
  <si>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</si>
  <si>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</si>
  <si>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</si>
  <si>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</si>
  <si>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</si>
  <si>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</si>
  <si>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</si>
  <si>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</si>
  <si>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</si>
  <si>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</si>
  <si>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</si>
  <si>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</si>
  <si>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</si>
  <si>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</si>
  <si>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</si>
  <si>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</si>
  <si>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</si>
  <si>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</si>
  <si>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</si>
  <si>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</si>
  <si>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</si>
  <si>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</si>
  <si>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</si>
  <si>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</si>
  <si>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</si>
  <si>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</si>
  <si>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</si>
  <si>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</si>
  <si>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</si>
  <si>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</si>
  <si>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</si>
  <si>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</si>
  <si>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</si>
  <si>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</si>
  <si>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</si>
  <si>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</si>
  <si>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</si>
  <si>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</si>
  <si>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</si>
  <si>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</si>
  <si>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</si>
  <si>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</si>
  <si>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</si>
  <si>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</si>
  <si>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</si>
  <si>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</si>
  <si>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</si>
  <si>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</si>
  <si>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</si>
  <si>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</si>
  <si>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</si>
  <si>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</si>
  <si>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</si>
  <si>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</si>
  <si>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</si>
  <si>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</si>
  <si>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</si>
  <si>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</si>
  <si>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</si>
  <si>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</si>
  <si>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</si>
  <si>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</si>
  <si>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</si>
  <si>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</si>
  <si>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</si>
  <si>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</si>
  <si>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</si>
  <si>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</si>
  <si>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</si>
  <si>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</si>
  <si>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</si>
  <si>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</si>
  <si>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</si>
  <si>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</si>
  <si>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</si>
  <si>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</si>
  <si>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</si>
  <si>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</si>
  <si>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</si>
  <si>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</si>
  <si>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</si>
  <si>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</si>
  <si>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</si>
  <si>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</si>
  <si>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</si>
  <si>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</si>
  <si>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</si>
  <si>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</si>
  <si>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</si>
  <si>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</si>
  <si>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</si>
  <si>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</si>
  <si>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</si>
  <si>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</si>
  <si>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</si>
  <si>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</si>
  <si>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</si>
  <si>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</si>
  <si>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</si>
  <si>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</si>
  <si>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</si>
  <si>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</si>
  <si>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</si>
  <si>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</si>
  <si>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</si>
  <si>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</si>
  <si>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</si>
  <si>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</si>
  <si>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</si>
  <si>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</si>
  <si>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</si>
  <si>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</si>
  <si>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</si>
  <si>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</si>
  <si>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</si>
  <si>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</si>
  <si>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</si>
  <si>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</si>
  <si>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</si>
  <si>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</si>
  <si>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</si>
  <si>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</si>
  <si>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</si>
  <si>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</si>
  <si>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</si>
  <si>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</si>
  <si>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</si>
  <si>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</si>
  <si>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</si>
  <si>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</si>
  <si>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</si>
  <si>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</si>
  <si>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</si>
  <si>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</si>
  <si>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</si>
  <si>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</si>
  <si>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</si>
  <si>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</si>
  <si>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</si>
  <si>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</si>
  <si>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</si>
  <si>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</si>
  <si>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</si>
  <si>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</si>
  <si>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</si>
  <si>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</si>
  <si>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</si>
  <si>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</si>
  <si>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</si>
  <si>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</si>
  <si>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</si>
  <si>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</si>
  <si>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</si>
  <si>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</si>
  <si>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</si>
  <si>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</si>
  <si>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</si>
  <si>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</si>
  <si>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</si>
  <si>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</si>
  <si>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</si>
  <si>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</si>
  <si>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</si>
  <si>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</si>
  <si>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</si>
  <si>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</si>
  <si>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</si>
  <si>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</si>
  <si>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</si>
  <si>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</si>
  <si>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</si>
  <si>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</si>
  <si>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</si>
  <si>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</si>
  <si>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</si>
  <si>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</si>
  <si>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</si>
  <si>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</si>
  <si>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</si>
  <si>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</si>
  <si>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</si>
  <si>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</si>
  <si>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</si>
  <si>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</si>
  <si>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</si>
  <si>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</si>
  <si>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</si>
  <si>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</si>
  <si>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</si>
  <si>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</si>
  <si>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</si>
  <si>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</si>
  <si>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</si>
  <si>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</si>
  <si>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</si>
  <si>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</si>
  <si>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</si>
  <si>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</si>
  <si>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</si>
  <si>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</si>
  <si>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</si>
  <si>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</si>
  <si>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</si>
  <si>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</si>
  <si>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</si>
  <si>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</si>
  <si>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</si>
  <si>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</si>
  <si>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</si>
  <si>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</si>
  <si>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</si>
  <si>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</si>
  <si>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</si>
  <si>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</si>
  <si>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</si>
  <si>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</si>
  <si>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</si>
  <si>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</si>
  <si>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</si>
  <si>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</si>
  <si>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</si>
  <si>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</si>
  <si>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</si>
  <si>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</si>
  <si>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</si>
  <si>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</si>
  <si>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</si>
  <si>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</si>
  <si>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</si>
  <si>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</si>
  <si>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</si>
  <si>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</si>
  <si>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</si>
  <si>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</si>
  <si>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</si>
  <si>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</si>
  <si>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</si>
  <si>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</si>
  <si>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</si>
  <si>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</si>
  <si>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</si>
  <si>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</si>
  <si>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</si>
  <si>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</si>
  <si>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</si>
  <si>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</si>
  <si>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</si>
  <si>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</si>
  <si>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</si>
  <si>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</si>
  <si>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</si>
  <si>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</si>
  <si>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</si>
  <si>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</si>
  <si>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</si>
  <si>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</si>
  <si>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</si>
  <si>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</si>
  <si>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</si>
  <si>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</si>
  <si>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</si>
  <si>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</si>
  <si>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</si>
  <si>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</si>
  <si>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</si>
  <si>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</si>
  <si>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</si>
  <si>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</si>
  <si>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</si>
  <si>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</si>
  <si>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</si>
  <si>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</si>
  <si>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</si>
  <si>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</si>
  <si>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</si>
  <si>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</si>
  <si>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</si>
  <si>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</si>
  <si>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</si>
  <si>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</si>
  <si>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</si>
  <si>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</si>
  <si>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</si>
  <si>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</si>
  <si>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</si>
  <si>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</si>
  <si>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</si>
  <si>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</si>
  <si>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</si>
  <si>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</si>
  <si>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</si>
  <si>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</si>
  <si>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</si>
  <si>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</si>
  <si>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</si>
  <si>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</si>
  <si>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</si>
  <si>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</si>
  <si>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</si>
  <si>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</si>
  <si>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</si>
  <si>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</si>
  <si>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</si>
  <si>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</si>
  <si>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</si>
  <si>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</si>
  <si>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</si>
  <si>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</si>
  <si>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</si>
  <si>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</si>
  <si>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</si>
  <si>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</si>
  <si>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</si>
  <si>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</si>
  <si>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</si>
  <si>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</si>
  <si>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</si>
  <si>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</si>
  <si>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</si>
  <si>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</si>
  <si>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</si>
  <si>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</si>
  <si>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</si>
  <si>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</si>
  <si>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</si>
  <si>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</si>
  <si>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</si>
  <si>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</si>
  <si>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</si>
  <si>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</si>
  <si>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</si>
  <si>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</si>
  <si>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</si>
  <si>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</si>
  <si>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</si>
  <si>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</si>
  <si>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</si>
  <si>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</si>
  <si>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</si>
  <si>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</si>
  <si>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</si>
  <si>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</si>
  <si>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</si>
  <si>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</si>
  <si>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</si>
  <si>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</si>
  <si>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</si>
  <si>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</si>
  <si>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</si>
  <si>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</si>
  <si>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</si>
  <si>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</si>
  <si>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</si>
  <si>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</si>
  <si>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</si>
  <si>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</si>
  <si>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</si>
  <si>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</si>
  <si>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</si>
  <si>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</si>
  <si>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</si>
  <si>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</si>
  <si>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</si>
  <si>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</si>
  <si>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</si>
  <si>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</si>
  <si>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</si>
  <si>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</si>
  <si>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</si>
  <si>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</si>
  <si>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</si>
  <si>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</si>
  <si>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</si>
  <si>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</si>
  <si>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</si>
  <si>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</si>
  <si>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</si>
  <si>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</si>
  <si>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</si>
  <si>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</si>
  <si>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</si>
  <si>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</si>
  <si>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</si>
  <si>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</si>
  <si>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</si>
  <si>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</si>
  <si>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</si>
  <si>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</si>
  <si>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</si>
  <si>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</si>
  <si>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</si>
  <si>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</si>
  <si>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</si>
  <si>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</si>
  <si>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</si>
  <si>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</si>
  <si>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</si>
  <si>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</si>
  <si>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</si>
  <si>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</si>
  <si>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</si>
  <si>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</si>
  <si>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</si>
  <si>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</si>
  <si>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</si>
  <si>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</si>
  <si>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</si>
  <si>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</si>
  <si>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</si>
  <si>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</si>
  <si>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</si>
  <si>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</si>
  <si>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</si>
  <si>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</si>
  <si>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</si>
  <si>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</si>
  <si>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</si>
  <si>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</si>
  <si>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</si>
  <si>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</si>
  <si>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</si>
  <si>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</si>
  <si>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</si>
  <si>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</si>
  <si>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</si>
  <si>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</si>
  <si>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</si>
  <si>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</si>
  <si>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</si>
  <si>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</si>
  <si>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</si>
  <si>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</si>
  <si>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</si>
  <si>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</si>
  <si>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</si>
  <si>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</si>
  <si>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</si>
  <si>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</si>
  <si>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</si>
  <si>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</si>
  <si>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</si>
  <si>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</si>
  <si>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</si>
  <si>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</si>
  <si>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人材開発統括官</t>
  </si>
  <si>
    <t>若年者・キャリア形成支援担当参事官　　河嶋 正敏</t>
  </si>
  <si>
    <t>昭和51年度</t>
  </si>
  <si>
    <t>終了予定なし</t>
  </si>
  <si>
    <t>若年者・キャリア形成支援担当参事官室</t>
  </si>
  <si>
    <t>ニッポン一億総活躍プラン（平成28年6月2日）
未来投資戦略２０１７（平成29年6月9日）
働き方改革実行計画（平成29年3月28日）</t>
  </si>
  <si>
    <t>新卒者及び既卒者等に対して各段階で就職に向けた適切な支援を行うことで、若年者のキャリア形成・雇用拡大を図る。</t>
  </si>
  <si>
    <t>新卒者及び既卒者（卒業後概ね３年以内）を対象に、新卒応援ハローワーク等に就職支援ナビゲーターを配置し、学校訪問等により大学・高校等新卒者等に対する求人情報の提供、個別相談等きめ細かな就職支援を実施する。さらに、就職支援のためのセミナーや企業と新卒者等とのマッチングの機会等を設けるため就職面接会等を開催するとともに、就職後の定着支援を実施する。
また、既卒者及び中退者の応募機会の拡大並びに企業の人材確保の支援を図るため、新規学卒枠で既卒者や中退者を採用・育成する事業主への助成金の支給や、若者雇用促進法に基づくユースエール認定企業の普及・促進を図ること等により、若者の雇用を促進する。</t>
  </si>
  <si>
    <t>-</t>
  </si>
  <si>
    <t>諸謝金（雇用勘定）</t>
  </si>
  <si>
    <t>庁費（雇用勘定）</t>
  </si>
  <si>
    <t>諸謝金（一般会計）</t>
  </si>
  <si>
    <t>就職支援ナビゲーターの支援による正社員就職者数</t>
  </si>
  <si>
    <t>人</t>
  </si>
  <si>
    <t>厚生労働省人材開発統括官調べ</t>
  </si>
  <si>
    <t>新卒応援ハローワークにおける正社員就職者数</t>
  </si>
  <si>
    <t>新卒応援ハローワークにおける利用者数</t>
  </si>
  <si>
    <t>執行額（百万円）／
就職支援ナビゲーターの支援による就職者数　　　　　　　　　　　　　　</t>
    <phoneticPr fontId="5"/>
  </si>
  <si>
    <t>円</t>
  </si>
  <si>
    <t>7,731百万円
/187,845人</t>
  </si>
  <si>
    <t>執行額（百万円）／
新卒応援ハローワークにおける就職者数　</t>
    <phoneticPr fontId="5"/>
  </si>
  <si>
    <t>7,731百万円/96,852人</t>
  </si>
  <si>
    <t>7,883百万円/95,457人</t>
  </si>
  <si>
    <t>労働者等の特性に応じた雇用の安定・促進を図ること（Ⅴ－3）</t>
  </si>
  <si>
    <t>高齢者・障害者・若年者等の雇用の安定・促進を図ること（Ⅴ-3-1）</t>
  </si>
  <si>
    <t>－</t>
  </si>
  <si>
    <t>799</t>
  </si>
  <si>
    <t>705</t>
  </si>
  <si>
    <t>547</t>
  </si>
  <si>
    <t>544</t>
  </si>
  <si>
    <t>542</t>
  </si>
  <si>
    <t>546</t>
  </si>
  <si>
    <t>541</t>
  </si>
  <si>
    <t>559</t>
  </si>
  <si>
    <t>○</t>
  </si>
  <si>
    <t>我が国の社会・経済を担うべき新卒者及び既卒者（卒業後概ね３年以内）をフリーター等の不安定な就労ではなく、正規雇用化させることは社会的な要請であり、測定指標(※）と一致するものである。
（※）新卒応援ハローワークの正社員正社員就職者数、就職支援ナビゲーターの支援による正社員就職者数</t>
    <rPh sb="117" eb="119">
      <t>シュウショク</t>
    </rPh>
    <rPh sb="119" eb="121">
      <t>シエン</t>
    </rPh>
    <phoneticPr fontId="5"/>
  </si>
  <si>
    <t>我が国の社会・経済を担うべき新規学校卒業者に対して、無料の職業紹介を始めとする支援を行っている。</t>
    <phoneticPr fontId="5"/>
  </si>
  <si>
    <t>‐</t>
  </si>
  <si>
    <t>国による就職支援は、学校、民間等による支援では不十分な部分（支援対象、支援時期等）を担っており、不必要な支出は行っていない。</t>
    <phoneticPr fontId="5"/>
  </si>
  <si>
    <t>直接実施分及び委託実施分双方で一般競争入札を実施している。</t>
    <phoneticPr fontId="5"/>
  </si>
  <si>
    <t>△</t>
  </si>
  <si>
    <t>厚労</t>
  </si>
  <si>
    <t>-</t>
    <phoneticPr fontId="5"/>
  </si>
  <si>
    <t>7,883百万円
/183,704人</t>
    <phoneticPr fontId="5"/>
  </si>
  <si>
    <t>将来の社会・経済を担うべき新規学卒者等を、安定した正規雇用に導くとともに、就職後の定着支援を行うことは、社会的な要請である。</t>
    <rPh sb="0" eb="2">
      <t>ショウライ</t>
    </rPh>
    <rPh sb="13" eb="15">
      <t>シンキ</t>
    </rPh>
    <rPh sb="15" eb="18">
      <t>ガクソツシャ</t>
    </rPh>
    <rPh sb="18" eb="19">
      <t>トウ</t>
    </rPh>
    <rPh sb="21" eb="23">
      <t>アンテイ</t>
    </rPh>
    <rPh sb="30" eb="31">
      <t>ミチビ</t>
    </rPh>
    <rPh sb="37" eb="40">
      <t>シュウショクゴ</t>
    </rPh>
    <rPh sb="41" eb="43">
      <t>テイチャク</t>
    </rPh>
    <rPh sb="43" eb="45">
      <t>シエン</t>
    </rPh>
    <rPh sb="46" eb="47">
      <t>オコナ</t>
    </rPh>
    <phoneticPr fontId="5"/>
  </si>
  <si>
    <t>民間等による支援では不十分な部分（支援者層、支援時期等）をセーフティ・ネットとして国が実施するものであり、国費を投入して支援する必要がある。</t>
    <rPh sb="53" eb="55">
      <t>コクヒ</t>
    </rPh>
    <rPh sb="56" eb="58">
      <t>トウニュウ</t>
    </rPh>
    <rPh sb="60" eb="62">
      <t>シエン</t>
    </rPh>
    <rPh sb="64" eb="66">
      <t>ヒツヨウ</t>
    </rPh>
    <phoneticPr fontId="5"/>
  </si>
  <si>
    <t>未内定者が一定数いる中で、ターゲットを絞り明確な数値目標を設けて実施している。今後我が国の社会・経済を担う新規学卒者を就職させることは極めて重要であり、優先度は高い。</t>
    <phoneticPr fontId="5"/>
  </si>
  <si>
    <t>－</t>
    <phoneticPr fontId="5"/>
  </si>
  <si>
    <t>特殊要因（新型コロナウイルス感染症）により新卒応援ハローワークへの来所者数が減少したため、成果目標に達しなかった。</t>
    <rPh sb="0" eb="2">
      <t>トクシュ</t>
    </rPh>
    <rPh sb="2" eb="4">
      <t>ヨウイン</t>
    </rPh>
    <rPh sb="5" eb="7">
      <t>シンガタ</t>
    </rPh>
    <rPh sb="14" eb="17">
      <t>カンセンショウ</t>
    </rPh>
    <rPh sb="21" eb="31">
      <t>シンソツオウエン</t>
    </rPh>
    <rPh sb="33" eb="35">
      <t>ライショ</t>
    </rPh>
    <rPh sb="35" eb="36">
      <t>シャ</t>
    </rPh>
    <rPh sb="36" eb="37">
      <t>スウ</t>
    </rPh>
    <rPh sb="38" eb="40">
      <t>ゲンショウ</t>
    </rPh>
    <rPh sb="45" eb="47">
      <t>セイカ</t>
    </rPh>
    <rPh sb="47" eb="49">
      <t>モクヒョウ</t>
    </rPh>
    <rPh sb="50" eb="51">
      <t>タッ</t>
    </rPh>
    <phoneticPr fontId="5"/>
  </si>
  <si>
    <t>従前、本事業においては、成果目標と比較しても一定の成果をあげている。令和２年度は特殊要因により目標に達していないが、現状において他に代替する手段・方法は考えられない。</t>
    <rPh sb="0" eb="2">
      <t>ジュウゼン</t>
    </rPh>
    <rPh sb="12" eb="14">
      <t>セイカ</t>
    </rPh>
    <rPh sb="14" eb="16">
      <t>モクヒョウ</t>
    </rPh>
    <rPh sb="17" eb="19">
      <t>ヒカク</t>
    </rPh>
    <rPh sb="22" eb="24">
      <t>イッテイ</t>
    </rPh>
    <rPh sb="34" eb="36">
      <t>レイワ</t>
    </rPh>
    <rPh sb="37" eb="39">
      <t>ネンド</t>
    </rPh>
    <rPh sb="40" eb="42">
      <t>トクシュ</t>
    </rPh>
    <rPh sb="42" eb="44">
      <t>ヨウイン</t>
    </rPh>
    <rPh sb="47" eb="49">
      <t>モクヒョウ</t>
    </rPh>
    <rPh sb="50" eb="51">
      <t>タッ</t>
    </rPh>
    <phoneticPr fontId="5"/>
  </si>
  <si>
    <t>新卒応援ハローワークに対する認識は着実に高まっており、コロナの影響化においても約32万人の利用がある。</t>
    <rPh sb="31" eb="33">
      <t>エイキョウ</t>
    </rPh>
    <rPh sb="33" eb="34">
      <t>カ</t>
    </rPh>
    <rPh sb="39" eb="40">
      <t>ヤク</t>
    </rPh>
    <phoneticPr fontId="5"/>
  </si>
  <si>
    <t>新卒応援ハローワークは平成22年度に設置して以降、新規学卒者等に対するきめ細かな就職支援による効果的なサービスが提供できている。また、就職支援ナビゲーター（令和元年度までは学卒ジョブサポーター）の支援による正社員就職者数については、新型コロナウイルス感染症の感染拡大の影響等もあって令和２年度においては成果目標を下回ったものの、それ以前は継続して成果目標を上回っている。
　なお、令和元年秋の年次公開検証（「秋のレビュー」）により、「学卒ジョブサポーターに関する業務に割り当てるべき人員数の見直しを検討すべき」と指摘があったことを踏まえ、令和２年度において、若者支援を総合的に行うフリーター等支援事業の就職支援ナビゲーターに学卒ジョブサポーターを統合した上で、員数を削減したところである。</t>
    <rPh sb="22" eb="24">
      <t>イコウ</t>
    </rPh>
    <rPh sb="32" eb="33">
      <t>タイ</t>
    </rPh>
    <rPh sb="37" eb="38">
      <t>コマ</t>
    </rPh>
    <rPh sb="40" eb="42">
      <t>シュウショク</t>
    </rPh>
    <rPh sb="42" eb="44">
      <t>シエン</t>
    </rPh>
    <rPh sb="67" eb="69">
      <t>シュウショク</t>
    </rPh>
    <rPh sb="69" eb="71">
      <t>シエン</t>
    </rPh>
    <rPh sb="78" eb="80">
      <t>レイワ</t>
    </rPh>
    <rPh sb="80" eb="83">
      <t>ガンネンド</t>
    </rPh>
    <rPh sb="116" eb="118">
      <t>シンガタ</t>
    </rPh>
    <rPh sb="125" eb="128">
      <t>カンセンショウ</t>
    </rPh>
    <rPh sb="129" eb="131">
      <t>カンセン</t>
    </rPh>
    <rPh sb="131" eb="133">
      <t>カクダイ</t>
    </rPh>
    <rPh sb="134" eb="136">
      <t>エイキョウ</t>
    </rPh>
    <rPh sb="136" eb="137">
      <t>トウ</t>
    </rPh>
    <rPh sb="141" eb="143">
      <t>レイワ</t>
    </rPh>
    <rPh sb="144" eb="146">
      <t>ネンド</t>
    </rPh>
    <rPh sb="151" eb="153">
      <t>セイカ</t>
    </rPh>
    <rPh sb="153" eb="155">
      <t>モクヒョウ</t>
    </rPh>
    <rPh sb="156" eb="158">
      <t>シタマワ</t>
    </rPh>
    <rPh sb="166" eb="168">
      <t>イゼン</t>
    </rPh>
    <rPh sb="169" eb="171">
      <t>ケイゾク</t>
    </rPh>
    <rPh sb="190" eb="192">
      <t>レイワ</t>
    </rPh>
    <rPh sb="192" eb="194">
      <t>ガンネン</t>
    </rPh>
    <rPh sb="194" eb="195">
      <t>アキ</t>
    </rPh>
    <rPh sb="196" eb="198">
      <t>ネンジ</t>
    </rPh>
    <rPh sb="198" eb="200">
      <t>コウカイ</t>
    </rPh>
    <rPh sb="200" eb="202">
      <t>ケンショウ</t>
    </rPh>
    <rPh sb="204" eb="205">
      <t>アキ</t>
    </rPh>
    <rPh sb="217" eb="219">
      <t>ガクソツ</t>
    </rPh>
    <rPh sb="228" eb="229">
      <t>カン</t>
    </rPh>
    <rPh sb="231" eb="233">
      <t>ギョウム</t>
    </rPh>
    <rPh sb="234" eb="235">
      <t>ワ</t>
    </rPh>
    <rPh sb="236" eb="237">
      <t>ア</t>
    </rPh>
    <rPh sb="241" eb="244">
      <t>ジンインスウ</t>
    </rPh>
    <rPh sb="245" eb="247">
      <t>ミナオ</t>
    </rPh>
    <rPh sb="249" eb="251">
      <t>ケントウ</t>
    </rPh>
    <rPh sb="256" eb="258">
      <t>シテキ</t>
    </rPh>
    <rPh sb="265" eb="266">
      <t>フ</t>
    </rPh>
    <rPh sb="269" eb="271">
      <t>レイワ</t>
    </rPh>
    <rPh sb="272" eb="274">
      <t>ネンド</t>
    </rPh>
    <rPh sb="333" eb="335">
      <t>サクゲン</t>
    </rPh>
    <phoneticPr fontId="5"/>
  </si>
  <si>
    <t>新卒者等に対する就職支援</t>
    <phoneticPr fontId="5"/>
  </si>
  <si>
    <t>引き続き、学生等に対するきめ細かな個別支援、就職支援ナビゲーターによる求人開拓や大学等の連携等に取り組み、正社員就職者数の目標達成に向けて適切に事業を推進する。</t>
    <rPh sb="0" eb="1">
      <t>ヒ</t>
    </rPh>
    <rPh sb="2" eb="3">
      <t>ツヅ</t>
    </rPh>
    <rPh sb="5" eb="7">
      <t>ガクセイ</t>
    </rPh>
    <rPh sb="7" eb="8">
      <t>トウ</t>
    </rPh>
    <rPh sb="9" eb="10">
      <t>タイ</t>
    </rPh>
    <rPh sb="14" eb="15">
      <t>コマ</t>
    </rPh>
    <rPh sb="17" eb="19">
      <t>コベツ</t>
    </rPh>
    <rPh sb="19" eb="21">
      <t>シエン</t>
    </rPh>
    <rPh sb="22" eb="24">
      <t>シュウショク</t>
    </rPh>
    <rPh sb="24" eb="26">
      <t>シエン</t>
    </rPh>
    <rPh sb="35" eb="37">
      <t>キュウジン</t>
    </rPh>
    <rPh sb="37" eb="39">
      <t>カイタク</t>
    </rPh>
    <rPh sb="40" eb="42">
      <t>ダイガク</t>
    </rPh>
    <rPh sb="42" eb="43">
      <t>トウ</t>
    </rPh>
    <rPh sb="44" eb="46">
      <t>レンケイ</t>
    </rPh>
    <rPh sb="46" eb="47">
      <t>トウ</t>
    </rPh>
    <rPh sb="48" eb="49">
      <t>ト</t>
    </rPh>
    <rPh sb="50" eb="51">
      <t>ク</t>
    </rPh>
    <rPh sb="53" eb="56">
      <t>セイシャイン</t>
    </rPh>
    <rPh sb="56" eb="59">
      <t>シュウショクシャ</t>
    </rPh>
    <rPh sb="59" eb="60">
      <t>スウ</t>
    </rPh>
    <rPh sb="61" eb="63">
      <t>モクヒョウ</t>
    </rPh>
    <rPh sb="63" eb="65">
      <t>タッセイ</t>
    </rPh>
    <rPh sb="66" eb="67">
      <t>ム</t>
    </rPh>
    <rPh sb="69" eb="71">
      <t>テキセツ</t>
    </rPh>
    <rPh sb="72" eb="74">
      <t>ジギョウ</t>
    </rPh>
    <rPh sb="75" eb="77">
      <t>スイシン</t>
    </rPh>
    <phoneticPr fontId="5"/>
  </si>
  <si>
    <t>-</t>
    <phoneticPr fontId="5"/>
  </si>
  <si>
    <t>雇用保険法第62条第1項第6号
雇用保険法施行規則第115条第1項第13号</t>
    <rPh sb="16" eb="18">
      <t>コヨウ</t>
    </rPh>
    <rPh sb="18" eb="21">
      <t>ホケンホウ</t>
    </rPh>
    <rPh sb="21" eb="23">
      <t>セコウ</t>
    </rPh>
    <rPh sb="23" eb="25">
      <t>キソク</t>
    </rPh>
    <rPh sb="25" eb="26">
      <t>ダイ</t>
    </rPh>
    <rPh sb="29" eb="30">
      <t>ジョウ</t>
    </rPh>
    <rPh sb="30" eb="31">
      <t>ダイ</t>
    </rPh>
    <rPh sb="32" eb="33">
      <t>コウ</t>
    </rPh>
    <rPh sb="33" eb="34">
      <t>ダイ</t>
    </rPh>
    <rPh sb="36" eb="37">
      <t>ゴウ</t>
    </rPh>
    <phoneticPr fontId="5"/>
  </si>
  <si>
    <t>土地建物借料（一般会計）</t>
    <phoneticPr fontId="5"/>
  </si>
  <si>
    <t>土地建物借料（雇用勘定）</t>
    <phoneticPr fontId="5"/>
  </si>
  <si>
    <t>－</t>
    <phoneticPr fontId="5"/>
  </si>
  <si>
    <t>-</t>
    <phoneticPr fontId="5"/>
  </si>
  <si>
    <t>就職支援ナビゲーターの支援による正社員就職者数を17万２千人以上とする。</t>
    <phoneticPr fontId="5"/>
  </si>
  <si>
    <t>新卒応援ハローワークにおける正社員就職者数を８万人以上とする。</t>
    <phoneticPr fontId="5"/>
  </si>
  <si>
    <t>10,104百万円
/172,000人</t>
    <phoneticPr fontId="5"/>
  </si>
  <si>
    <t>10,104百万円
/80,000人</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</si>
  <si>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</si>
  <si>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</si>
  <si>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</si>
  <si>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</si>
  <si>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</si>
  <si>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</si>
  <si>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</si>
  <si>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</si>
  <si>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</si>
  <si>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京都労働局</t>
    <rPh sb="0" eb="2">
      <t>キョウト</t>
    </rPh>
    <rPh sb="2" eb="5">
      <t>ロウドウキョク</t>
    </rPh>
    <phoneticPr fontId="5"/>
  </si>
  <si>
    <t>8,589百万円
/158,615人</t>
    <rPh sb="5" eb="6">
      <t>ヒャク</t>
    </rPh>
    <rPh sb="6" eb="8">
      <t>マンエン</t>
    </rPh>
    <rPh sb="17" eb="18">
      <t>ニン</t>
    </rPh>
    <phoneticPr fontId="5"/>
  </si>
  <si>
    <t>8,589百万円
/79,891人</t>
    <rPh sb="5" eb="8">
      <t>ヒャクマンエン</t>
    </rPh>
    <rPh sb="16" eb="17">
      <t>ニン</t>
    </rPh>
    <phoneticPr fontId="5"/>
  </si>
  <si>
    <t>職業相談員等の経費</t>
    <phoneticPr fontId="5"/>
  </si>
  <si>
    <t>新卒応援ハローワーク等の借料、事業に必要な経費</t>
    <phoneticPr fontId="5"/>
  </si>
  <si>
    <t>人件費</t>
    <phoneticPr fontId="5"/>
  </si>
  <si>
    <t>事業費</t>
    <phoneticPr fontId="5"/>
  </si>
  <si>
    <t>庁費</t>
    <phoneticPr fontId="5"/>
  </si>
  <si>
    <t>労働制法e-ラーニングの保守運営</t>
    <phoneticPr fontId="5"/>
  </si>
  <si>
    <t>管理費</t>
    <phoneticPr fontId="5"/>
  </si>
  <si>
    <t>消費税</t>
    <phoneticPr fontId="5"/>
  </si>
  <si>
    <t>講師等謝金等</t>
    <phoneticPr fontId="5"/>
  </si>
  <si>
    <t>就職困窮者の雇入れに対する賃金に充当</t>
    <phoneticPr fontId="5"/>
  </si>
  <si>
    <t>賃金</t>
    <phoneticPr fontId="5"/>
  </si>
  <si>
    <t>D.事業主A</t>
    <phoneticPr fontId="5"/>
  </si>
  <si>
    <t>A.東京労働局</t>
    <phoneticPr fontId="5"/>
  </si>
  <si>
    <t>新卒応援ハローワーク等にジョブサポーター等を配置しきめ細かな就職支援を実施</t>
    <phoneticPr fontId="5"/>
  </si>
  <si>
    <t>事業主A</t>
    <phoneticPr fontId="5"/>
  </si>
  <si>
    <t>事業主B</t>
    <phoneticPr fontId="5"/>
  </si>
  <si>
    <t>事業主C</t>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</si>
  <si>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</si>
  <si>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</si>
  <si>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</si>
  <si>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</si>
  <si>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</si>
  <si>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</si>
  <si>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</si>
  <si>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</si>
  <si>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有</t>
  </si>
  <si>
    <t>民間企業によって代わることが可能な事業（就職ガイダンス等）については、一般競争入札において選定をしている。一部の事業で、少額であることから随意契約を実施したものもある。
　また、一部の契約については周知不足や入札公告期間の短さにより、一者応札となったが、入札公告期間の見直しを行うとともに、入札説明書受領事業者等への連絡を行った。</t>
    <phoneticPr fontId="5"/>
  </si>
  <si>
    <t>無</t>
  </si>
  <si>
    <t>国による就職支援は、学校、民間等による支援では不十分な部分（支援対象、支援時期等）を担っており、過剰な支出は行っていない。</t>
    <phoneticPr fontId="5"/>
  </si>
  <si>
    <t>大原出版株式会社</t>
    <phoneticPr fontId="5"/>
  </si>
  <si>
    <t>学生に対する就職ガイダンス</t>
    <phoneticPr fontId="5"/>
  </si>
  <si>
    <t>株式会社廣済堂</t>
    <phoneticPr fontId="5"/>
  </si>
  <si>
    <t>労働法制eラーニングの運用保守及び周知広報業務</t>
    <phoneticPr fontId="5"/>
  </si>
  <si>
    <t>日本コンピュータシステム株式会社</t>
    <phoneticPr fontId="5"/>
  </si>
  <si>
    <t>若者雇用促進総合サイトの運営等</t>
    <phoneticPr fontId="5"/>
  </si>
  <si>
    <t>株式会社讀賣連合広告社</t>
    <phoneticPr fontId="5"/>
  </si>
  <si>
    <t>ユースエール認定制度の周知・広報等</t>
    <phoneticPr fontId="5"/>
  </si>
  <si>
    <t>サクセス・ベル株式会社</t>
    <phoneticPr fontId="5"/>
  </si>
  <si>
    <t>VPI職業興味検査問題・回答用紙他の購入</t>
    <phoneticPr fontId="5"/>
  </si>
  <si>
    <t>株式会社アイネット</t>
    <phoneticPr fontId="5"/>
  </si>
  <si>
    <t>一般職業適性検査等の印刷</t>
    <phoneticPr fontId="5"/>
  </si>
  <si>
    <t>朝日梱包株式会社</t>
    <rPh sb="0" eb="2">
      <t>アサヒ</t>
    </rPh>
    <rPh sb="2" eb="4">
      <t>コンポウ</t>
    </rPh>
    <rPh sb="4" eb="8">
      <t>カブシキガイシャ</t>
    </rPh>
    <phoneticPr fontId="5"/>
  </si>
  <si>
    <t>一般職業適性検査等の発送</t>
    <phoneticPr fontId="5"/>
  </si>
  <si>
    <t>B.株式会社廣済堂</t>
    <phoneticPr fontId="5"/>
  </si>
  <si>
    <t>臨床心理士の活用が低調であったこと等により、執行率が低調であったものと考えられるが、新型コロナウイルス感染症の影響により、来所者数が減少したこと等によるもの。</t>
    <rPh sb="0" eb="2">
      <t>リンショウ</t>
    </rPh>
    <rPh sb="2" eb="5">
      <t>シンリシ</t>
    </rPh>
    <rPh sb="6" eb="8">
      <t>カツヨウ</t>
    </rPh>
    <rPh sb="9" eb="11">
      <t>テイチョウ</t>
    </rPh>
    <rPh sb="17" eb="18">
      <t>トウ</t>
    </rPh>
    <rPh sb="22" eb="25">
      <t>シッコウリツ</t>
    </rPh>
    <rPh sb="26" eb="28">
      <t>テイチョウ</t>
    </rPh>
    <rPh sb="35" eb="36">
      <t>カンガ</t>
    </rPh>
    <rPh sb="42" eb="44">
      <t>シンガタ</t>
    </rPh>
    <phoneticPr fontId="5"/>
  </si>
  <si>
    <t>C.大原出版株式会社</t>
    <rPh sb="2" eb="10">
      <t>オオハラシュッパンカブシキガイシャ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</si>
</sst>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color indexed="81"/>
      <name val="MS P 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85725</xdr:colOff>
      <xdr:row>751</xdr:row>
      <xdr:rowOff>136525</xdr:rowOff>
    </xdr:from>
    <xdr:to>
      <xdr:col>46</xdr:col>
      <xdr:colOff>104152</xdr:colOff>
      <xdr:row>755</xdr:row>
      <xdr:rowOff>172072</xdr:rowOff>
    </xdr:to>
    <xdr:grpSp>
      <xdr:nvGrpSpPr>
        <xdr:cNvPr id="29" name="グループ化 1"/>
        <xdr:cNvGrpSpPr>
          <a:grpSpLocks/>
        </xdr:cNvGrpSpPr>
      </xdr:nvGrpSpPr>
      <xdr:grpSpPr bwMode="auto">
        <a:xfrm>
          <a:off x="1914525" y="51711225"/>
          <a:ext cx="7536827" cy="1457947"/>
          <a:chOff x="1409791" y="30387446"/>
          <a:chExt cx="8232502" cy="2623465"/>
        </a:xfrm>
      </xdr:grpSpPr>
      <xdr:sp macro="" textlink="">
        <xdr:nvSpPr>
          <xdr:cNvPr id="30" name="テキスト ボックス 29"/>
          <xdr:cNvSpPr txBox="1"/>
        </xdr:nvSpPr>
        <xdr:spPr>
          <a:xfrm>
            <a:off x="3947550" y="30387446"/>
            <a:ext cx="2095600" cy="834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8,589</a:t>
            </a:r>
            <a:r>
              <a:rPr kumimoji="1" lang="ja-JP" altLang="en-US" sz="1100">
                <a:solidFill>
                  <a:schemeClr val="dk1"/>
                </a:solidFill>
                <a:effectLst/>
                <a:latin typeface="+mn-lt"/>
                <a:ea typeface="+mn-ea"/>
                <a:cs typeface="+mn-cs"/>
              </a:rPr>
              <a:t>百万円</a:t>
            </a:r>
            <a:endParaRPr kumimoji="1" lang="ja-JP" altLang="en-US" sz="1100">
              <a:solidFill>
                <a:sysClr val="windowText" lastClr="000000"/>
              </a:solidFill>
            </a:endParaRPr>
          </a:p>
        </xdr:txBody>
      </xdr:sp>
      <xdr:grpSp>
        <xdr:nvGrpSpPr>
          <xdr:cNvPr id="31" name="グループ化 30"/>
          <xdr:cNvGrpSpPr>
            <a:grpSpLocks/>
          </xdr:cNvGrpSpPr>
        </xdr:nvGrpSpPr>
        <xdr:grpSpPr bwMode="auto">
          <a:xfrm>
            <a:off x="6740475" y="30441178"/>
            <a:ext cx="2901818" cy="2407221"/>
            <a:chOff x="2147522" y="29797179"/>
            <a:chExt cx="2577440" cy="2384494"/>
          </a:xfrm>
        </xdr:grpSpPr>
        <xdr:sp macro="" textlink="">
          <xdr:nvSpPr>
            <xdr:cNvPr id="40" name="テキスト ボックス 39"/>
            <xdr:cNvSpPr txBox="1"/>
          </xdr:nvSpPr>
          <xdr:spPr>
            <a:xfrm>
              <a:off x="2147522" y="30509254"/>
              <a:ext cx="2577440" cy="742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Ｂ：</a:t>
              </a:r>
              <a:r>
                <a:rPr kumimoji="1" lang="ja-JP" altLang="en-US" sz="1000">
                  <a:solidFill>
                    <a:schemeClr val="tx1"/>
                  </a:solidFill>
                  <a:latin typeface="+mn-lt"/>
                  <a:ea typeface="+mn-ea"/>
                  <a:cs typeface="+mn-cs"/>
                </a:rPr>
                <a:t>株式会社廣済堂等６者</a:t>
              </a:r>
              <a:endParaRPr kumimoji="1" lang="en-US" altLang="ja-JP" sz="10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kumimoji="1" lang="en-US" altLang="ja-JP" sz="1000">
                <a:solidFill>
                  <a:schemeClr val="tx1"/>
                </a:solidFill>
                <a:latin typeface="+mn-lt"/>
                <a:ea typeface="+mn-ea"/>
                <a:cs typeface="+mn-cs"/>
              </a:endParaRPr>
            </a:p>
          </xdr:txBody>
        </xdr:sp>
        <xdr:sp macro="" textlink="">
          <xdr:nvSpPr>
            <xdr:cNvPr id="41" name="テキスト ボックス 10"/>
            <xdr:cNvSpPr txBox="1"/>
          </xdr:nvSpPr>
          <xdr:spPr>
            <a:xfrm>
              <a:off x="2210117" y="29797179"/>
              <a:ext cx="2449236" cy="39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42" name="大かっこ 41"/>
            <xdr:cNvSpPr/>
          </xdr:nvSpPr>
          <xdr:spPr>
            <a:xfrm>
              <a:off x="2442050" y="31314024"/>
              <a:ext cx="2171366" cy="867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労働法制ｅ－ラーニングの運用等</a:t>
              </a:r>
              <a:endParaRPr kumimoji="1" lang="en-US" altLang="ja-JP" sz="1100">
                <a:solidFill>
                  <a:schemeClr val="tx1"/>
                </a:solidFill>
                <a:latin typeface="+mn-lt"/>
                <a:ea typeface="+mn-ea"/>
                <a:cs typeface="+mn-cs"/>
              </a:endParaRPr>
            </a:p>
          </xdr:txBody>
        </xdr:sp>
      </xdr:grpSp>
      <xdr:grpSp>
        <xdr:nvGrpSpPr>
          <xdr:cNvPr id="32" name="グループ化 89"/>
          <xdr:cNvGrpSpPr>
            <a:grpSpLocks/>
          </xdr:cNvGrpSpPr>
        </xdr:nvGrpSpPr>
        <xdr:grpSpPr bwMode="auto">
          <a:xfrm>
            <a:off x="1409791" y="30659022"/>
            <a:ext cx="2793130" cy="2351889"/>
            <a:chOff x="2555706" y="29977731"/>
            <a:chExt cx="2399328" cy="2260658"/>
          </a:xfrm>
        </xdr:grpSpPr>
        <xdr:sp macro="" textlink="">
          <xdr:nvSpPr>
            <xdr:cNvPr id="37" name="テキスト ボックス 36"/>
            <xdr:cNvSpPr txBox="1"/>
          </xdr:nvSpPr>
          <xdr:spPr>
            <a:xfrm>
              <a:off x="2574598" y="30315699"/>
              <a:ext cx="2045230" cy="784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Ａ：</a:t>
              </a:r>
              <a:r>
                <a:rPr kumimoji="1" lang="ja-JP" altLang="en-US" sz="1100" baseline="0">
                  <a:solidFill>
                    <a:sysClr val="windowText" lastClr="000000"/>
                  </a:solidFill>
                </a:rPr>
                <a:t> </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r>
                <a:rPr kumimoji="1" lang="en-US" altLang="ja-JP" sz="1100">
                  <a:solidFill>
                    <a:sysClr val="windowText" lastClr="000000"/>
                  </a:solidFill>
                </a:rPr>
                <a:t>)</a:t>
              </a:r>
            </a:p>
            <a:p>
              <a:pPr algn="ctr"/>
              <a:r>
                <a:rPr kumimoji="1" lang="en-US" altLang="ja-JP" sz="1100">
                  <a:solidFill>
                    <a:sysClr val="windowText" lastClr="000000"/>
                  </a:solidFill>
                </a:rPr>
                <a:t>8,331</a:t>
              </a:r>
              <a:r>
                <a:rPr kumimoji="1" lang="ja-JP" altLang="en-US" sz="1100">
                  <a:solidFill>
                    <a:sysClr val="windowText" lastClr="000000"/>
                  </a:solidFill>
                </a:rPr>
                <a:t>百万円</a:t>
              </a:r>
            </a:p>
          </xdr:txBody>
        </xdr:sp>
        <xdr:sp macro="" textlink="">
          <xdr:nvSpPr>
            <xdr:cNvPr id="38" name="テキスト ボックス 10"/>
            <xdr:cNvSpPr txBox="1"/>
          </xdr:nvSpPr>
          <xdr:spPr>
            <a:xfrm>
              <a:off x="3003628" y="29977731"/>
              <a:ext cx="1166288" cy="266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39" name="大かっこ 38"/>
            <xdr:cNvSpPr/>
          </xdr:nvSpPr>
          <xdr:spPr>
            <a:xfrm>
              <a:off x="2555706" y="31173697"/>
              <a:ext cx="2399328" cy="1064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lnSpc>
                  <a:spcPts val="1200"/>
                </a:lnSpc>
              </a:pPr>
              <a:r>
                <a:rPr kumimoji="1" lang="ja-JP" altLang="en-US" sz="1000">
                  <a:solidFill>
                    <a:schemeClr val="tx1"/>
                  </a:solidFill>
                  <a:latin typeface="+mn-lt"/>
                  <a:ea typeface="+mn-ea"/>
                  <a:cs typeface="+mn-cs"/>
                </a:rPr>
                <a:t>就職支援ナビゲーター</a:t>
              </a:r>
              <a:r>
                <a:rPr kumimoji="1" lang="ja-JP" altLang="ja-JP" sz="1000">
                  <a:solidFill>
                    <a:schemeClr val="tx1"/>
                  </a:solidFill>
                  <a:latin typeface="+mn-lt"/>
                  <a:ea typeface="+mn-ea"/>
                  <a:cs typeface="+mn-cs"/>
                </a:rPr>
                <a:t>の配置</a:t>
              </a:r>
              <a:r>
                <a:rPr kumimoji="1" lang="ja-JP" altLang="en-US" sz="1000">
                  <a:solidFill>
                    <a:schemeClr val="tx1"/>
                  </a:solidFill>
                  <a:latin typeface="+mn-lt"/>
                  <a:ea typeface="+mn-ea"/>
                  <a:cs typeface="+mn-cs"/>
                </a:rPr>
                <a:t>、</a:t>
              </a:r>
              <a:endParaRPr kumimoji="1" lang="en-US" altLang="ja-JP" sz="1000">
                <a:solidFill>
                  <a:schemeClr val="tx1"/>
                </a:solidFill>
                <a:latin typeface="+mn-lt"/>
                <a:ea typeface="+mn-ea"/>
                <a:cs typeface="+mn-cs"/>
              </a:endParaRPr>
            </a:p>
            <a:p>
              <a:pPr algn="l">
                <a:lnSpc>
                  <a:spcPts val="1200"/>
                </a:lnSpc>
              </a:pPr>
              <a:r>
                <a:rPr kumimoji="1" lang="ja-JP" altLang="en-US" sz="1000"/>
                <a:t>新卒応援ハローワークの運営</a:t>
              </a:r>
              <a:r>
                <a:rPr kumimoji="1" lang="ja-JP" altLang="en-US" sz="1000">
                  <a:solidFill>
                    <a:srgbClr val="FF0000"/>
                  </a:solidFill>
                </a:rPr>
                <a:t>、</a:t>
              </a:r>
              <a:endParaRPr kumimoji="1" lang="en-US" altLang="ja-JP" sz="1000">
                <a:solidFill>
                  <a:srgbClr val="FF0000"/>
                </a:solidFill>
              </a:endParaRPr>
            </a:p>
            <a:p>
              <a:pPr algn="l">
                <a:lnSpc>
                  <a:spcPts val="1200"/>
                </a:lnSpc>
              </a:pPr>
              <a:r>
                <a:rPr kumimoji="1" lang="ja-JP" altLang="en-US" sz="1000">
                  <a:solidFill>
                    <a:schemeClr val="tx1"/>
                  </a:solidFill>
                </a:rPr>
                <a:t>助成金の支給決定</a:t>
              </a:r>
              <a:r>
                <a:rPr kumimoji="1" lang="ja-JP" altLang="en-US" sz="1000"/>
                <a:t>等</a:t>
              </a:r>
            </a:p>
          </xdr:txBody>
        </xdr:sp>
      </xdr:grpSp>
      <xdr:cxnSp macro="">
        <xdr:nvCxnSpPr>
          <xdr:cNvPr id="33" name="直線コネクタ 32"/>
          <xdr:cNvCxnSpPr>
            <a:stCxn id="30" idx="3"/>
          </xdr:cNvCxnSpPr>
        </xdr:nvCxnSpPr>
        <xdr:spPr>
          <a:xfrm flipV="1">
            <a:off x="6043150" y="30804544"/>
            <a:ext cx="1605135" cy="1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3"/>
          <xdr:cNvCxnSpPr/>
        </xdr:nvCxnSpPr>
        <xdr:spPr>
          <a:xfrm>
            <a:off x="7647298" y="30827560"/>
            <a:ext cx="3700" cy="279497"/>
          </a:xfrm>
          <a:prstGeom prst="line">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a:stCxn id="38" idx="3"/>
          </xdr:cNvCxnSpPr>
        </xdr:nvCxnSpPr>
        <xdr:spPr>
          <a:xfrm flipV="1">
            <a:off x="3288942" y="30742360"/>
            <a:ext cx="65860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直線コネクタ 35"/>
          <xdr:cNvCxnSpPr/>
        </xdr:nvCxnSpPr>
        <xdr:spPr>
          <a:xfrm>
            <a:off x="3271583" y="30761608"/>
            <a:ext cx="0" cy="229874"/>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111383</xdr:colOff>
      <xdr:row>760</xdr:row>
      <xdr:rowOff>107859</xdr:rowOff>
    </xdr:from>
    <xdr:to>
      <xdr:col>41</xdr:col>
      <xdr:colOff>86623</xdr:colOff>
      <xdr:row>764</xdr:row>
      <xdr:rowOff>313814</xdr:rowOff>
    </xdr:to>
    <xdr:grpSp>
      <xdr:nvGrpSpPr>
        <xdr:cNvPr id="43" name="グループ化 85"/>
        <xdr:cNvGrpSpPr>
          <a:grpSpLocks/>
        </xdr:cNvGrpSpPr>
      </xdr:nvGrpSpPr>
      <xdr:grpSpPr bwMode="auto">
        <a:xfrm>
          <a:off x="4988183" y="54882959"/>
          <a:ext cx="3429640" cy="1628355"/>
          <a:chOff x="2574810" y="29390306"/>
          <a:chExt cx="2063905" cy="2132420"/>
        </a:xfrm>
      </xdr:grpSpPr>
      <xdr:sp macro="" textlink="">
        <xdr:nvSpPr>
          <xdr:cNvPr id="44" name="テキスト ボックス 43"/>
          <xdr:cNvSpPr txBox="1"/>
        </xdr:nvSpPr>
        <xdr:spPr>
          <a:xfrm>
            <a:off x="2574810" y="29693322"/>
            <a:ext cx="2044555" cy="1169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Ｃ</a:t>
            </a:r>
            <a:r>
              <a:rPr kumimoji="1" lang="en-US" altLang="ja-JP" sz="1100"/>
              <a:t>.</a:t>
            </a:r>
            <a:r>
              <a:rPr kumimoji="1" lang="ja-JP" altLang="en-US" sz="1100" baseline="0"/>
              <a:t> 大原出版株式会社</a:t>
            </a:r>
            <a:endParaRPr kumimoji="1" lang="en-US" altLang="ja-JP" sz="1000" baseline="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45" name="テキスト ボックス 10"/>
          <xdr:cNvSpPr txBox="1"/>
        </xdr:nvSpPr>
        <xdr:spPr>
          <a:xfrm>
            <a:off x="2861339" y="2939030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6" name="大かっこ 45"/>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t>就職ガイダンス</a:t>
            </a:r>
          </a:p>
        </xdr:txBody>
      </xdr:sp>
    </xdr:grpSp>
    <xdr:clientData/>
  </xdr:twoCellAnchor>
  <xdr:twoCellAnchor>
    <xdr:from>
      <xdr:col>26</xdr:col>
      <xdr:colOff>197794</xdr:colOff>
      <xdr:row>752</xdr:row>
      <xdr:rowOff>255716</xdr:rowOff>
    </xdr:from>
    <xdr:to>
      <xdr:col>26</xdr:col>
      <xdr:colOff>197794</xdr:colOff>
      <xdr:row>760</xdr:row>
      <xdr:rowOff>256746</xdr:rowOff>
    </xdr:to>
    <xdr:cxnSp macro="">
      <xdr:nvCxnSpPr>
        <xdr:cNvPr id="47" name="直線コネクタ 46"/>
        <xdr:cNvCxnSpPr/>
      </xdr:nvCxnSpPr>
      <xdr:spPr bwMode="auto">
        <a:xfrm>
          <a:off x="5398444" y="46223366"/>
          <a:ext cx="0" cy="282043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751</xdr:row>
      <xdr:rowOff>0</xdr:rowOff>
    </xdr:from>
    <xdr:to>
      <xdr:col>32</xdr:col>
      <xdr:colOff>136638</xdr:colOff>
      <xdr:row>756</xdr:row>
      <xdr:rowOff>7408</xdr:rowOff>
    </xdr:to>
    <xdr:sp macro="" textlink="">
      <xdr:nvSpPr>
        <xdr:cNvPr id="48" name="正方形/長方形 47"/>
        <xdr:cNvSpPr/>
      </xdr:nvSpPr>
      <xdr:spPr>
        <a:xfrm>
          <a:off x="1812925" y="45615225"/>
          <a:ext cx="4724513" cy="17695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51486</xdr:colOff>
      <xdr:row>760</xdr:row>
      <xdr:rowOff>94824</xdr:rowOff>
    </xdr:from>
    <xdr:to>
      <xdr:col>22</xdr:col>
      <xdr:colOff>123053</xdr:colOff>
      <xdr:row>764</xdr:row>
      <xdr:rowOff>339394</xdr:rowOff>
    </xdr:to>
    <xdr:grpSp>
      <xdr:nvGrpSpPr>
        <xdr:cNvPr id="49" name="グループ化 85"/>
        <xdr:cNvGrpSpPr>
          <a:grpSpLocks/>
        </xdr:cNvGrpSpPr>
      </xdr:nvGrpSpPr>
      <xdr:grpSpPr bwMode="auto">
        <a:xfrm>
          <a:off x="1473886" y="54869924"/>
          <a:ext cx="3119567" cy="1666970"/>
          <a:chOff x="2574810" y="29992196"/>
          <a:chExt cx="2063905" cy="2184010"/>
        </a:xfrm>
      </xdr:grpSpPr>
      <xdr:sp macro="" textlink="">
        <xdr:nvSpPr>
          <xdr:cNvPr id="50" name="テキスト ボックス 49"/>
          <xdr:cNvSpPr txBox="1"/>
        </xdr:nvSpPr>
        <xdr:spPr>
          <a:xfrm>
            <a:off x="2574810" y="30317199"/>
            <a:ext cx="2044555" cy="1199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100">
                <a:solidFill>
                  <a:schemeClr val="tx1"/>
                </a:solidFill>
              </a:rPr>
              <a:t>D.</a:t>
            </a:r>
            <a:r>
              <a:rPr kumimoji="1" lang="ja-JP" altLang="en-US" sz="1100" baseline="0">
                <a:solidFill>
                  <a:schemeClr val="tx1"/>
                </a:solidFill>
              </a:rPr>
              <a:t> </a:t>
            </a:r>
            <a:r>
              <a:rPr kumimoji="1" lang="ja-JP" altLang="en-US" sz="1000" baseline="0">
                <a:solidFill>
                  <a:schemeClr val="tx1"/>
                </a:solidFill>
                <a:latin typeface="+mn-lt"/>
                <a:ea typeface="+mn-ea"/>
                <a:cs typeface="+mn-cs"/>
              </a:rPr>
              <a:t>事業主（</a:t>
            </a:r>
            <a:r>
              <a:rPr kumimoji="1" lang="en-US" altLang="ja-JP" sz="1000" baseline="0">
                <a:solidFill>
                  <a:schemeClr val="tx1"/>
                </a:solidFill>
                <a:latin typeface="+mn-lt"/>
                <a:ea typeface="+mn-ea"/>
                <a:cs typeface="+mn-cs"/>
              </a:rPr>
              <a:t>338</a:t>
            </a:r>
            <a:r>
              <a:rPr kumimoji="1" lang="ja-JP" altLang="en-US" sz="1000" baseline="0">
                <a:solidFill>
                  <a:schemeClr val="tx1"/>
                </a:solidFill>
                <a:latin typeface="+mn-lt"/>
                <a:ea typeface="+mn-ea"/>
                <a:cs typeface="+mn-cs"/>
              </a:rPr>
              <a:t>社）</a:t>
            </a:r>
            <a:endParaRPr kumimoji="1" lang="en-US" altLang="ja-JP" sz="10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51" name="テキスト ボックス 10"/>
          <xdr:cNvSpPr txBox="1"/>
        </xdr:nvSpPr>
        <xdr:spPr>
          <a:xfrm>
            <a:off x="2765465" y="29992196"/>
            <a:ext cx="1776089" cy="337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 【</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52" name="大かっこ 51"/>
          <xdr:cNvSpPr/>
        </xdr:nvSpPr>
        <xdr:spPr>
          <a:xfrm>
            <a:off x="2576833" y="31698489"/>
            <a:ext cx="2061882" cy="4777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twoCellAnchor>
    <xdr:from>
      <xdr:col>15</xdr:col>
      <xdr:colOff>88302</xdr:colOff>
      <xdr:row>756</xdr:row>
      <xdr:rowOff>24456</xdr:rowOff>
    </xdr:from>
    <xdr:to>
      <xdr:col>15</xdr:col>
      <xdr:colOff>101000</xdr:colOff>
      <xdr:row>760</xdr:row>
      <xdr:rowOff>37671</xdr:rowOff>
    </xdr:to>
    <xdr:cxnSp macro="">
      <xdr:nvCxnSpPr>
        <xdr:cNvPr id="53" name="直線コネクタ 52"/>
        <xdr:cNvCxnSpPr/>
      </xdr:nvCxnSpPr>
      <xdr:spPr bwMode="auto">
        <a:xfrm flipH="1">
          <a:off x="3088677" y="47401806"/>
          <a:ext cx="12698" cy="1422915"/>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1139"/>
  <sheetViews>
    <sheetView tabSelected="1" view="pageBreakPreview" zoomScale="75" zoomScaleNormal="75" zoomScaleSheetLayoutView="75" zoomScalePageLayoutView="85" workbookViewId="0">
      <selection activeCell="G800" sqref="G800:AB80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749</v>
      </c>
      <c r="AK2" s="206"/>
      <c r="AL2" s="206"/>
      <c r="AM2" s="206"/>
      <c r="AN2" s="98" t="s">
        <v>403</v>
      </c>
      <c r="AO2" s="206">
        <v>20</v>
      </c>
      <c r="AP2" s="206"/>
      <c r="AQ2" s="206"/>
      <c r="AR2" s="99" t="s">
        <v>706</v>
      </c>
      <c r="AS2" s="207">
        <v>640</v>
      </c>
      <c r="AT2" s="207"/>
      <c r="AU2" s="207"/>
      <c r="AV2" s="98" t="str">
        <f>IF(AW2="","","-")</f>
        <v/>
      </c>
      <c r="AW2" s="395"/>
      <c r="AX2" s="395"/>
    </row>
    <row r="3" spans="1:50" ht="21" customHeight="1" thickBot="1">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760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710</v>
      </c>
      <c r="H5" s="559"/>
      <c r="I5" s="559"/>
      <c r="J5" s="559"/>
      <c r="K5" s="559"/>
      <c r="L5" s="559"/>
      <c r="M5" s="560" t="s">
        <v>66</v>
      </c>
      <c r="N5" s="561"/>
      <c r="O5" s="561"/>
      <c r="P5" s="561"/>
      <c r="Q5" s="561"/>
      <c r="R5" s="562"/>
      <c r="S5" s="563" t="s">
        <v>711</v>
      </c>
      <c r="T5" s="559"/>
      <c r="U5" s="559"/>
      <c r="V5" s="559"/>
      <c r="W5" s="559"/>
      <c r="X5" s="564"/>
      <c r="Y5" s="714" t="s">
        <v>3</v>
      </c>
      <c r="Z5" s="715"/>
      <c r="AA5" s="715"/>
      <c r="AB5" s="715"/>
      <c r="AC5" s="715"/>
      <c r="AD5" s="716"/>
      <c r="AE5" s="717" t="s">
        <v>712</v>
      </c>
      <c r="AF5" s="717"/>
      <c r="AG5" s="717"/>
      <c r="AH5" s="717"/>
      <c r="AI5" s="717"/>
      <c r="AJ5" s="717"/>
      <c r="AK5" s="717"/>
      <c r="AL5" s="717"/>
      <c r="AM5" s="717"/>
      <c r="AN5" s="717"/>
      <c r="AO5" s="717"/>
      <c r="AP5" s="718"/>
      <c r="AQ5" s="719" t="s">
        <v>709</v>
      </c>
      <c r="AR5" s="720"/>
      <c r="AS5" s="720"/>
      <c r="AT5" s="720"/>
      <c r="AU5" s="720"/>
      <c r="AV5" s="720"/>
      <c r="AW5" s="720"/>
      <c r="AX5" s="721"/>
    </row>
    <row r="6" spans="1:50" ht="39" customHeight="1">
      <c r="A6" s="724" t="s">
        <v>4</v>
      </c>
      <c r="B6" s="725"/>
      <c r="C6" s="725"/>
      <c r="D6" s="725"/>
      <c r="E6" s="725"/>
      <c r="F6" s="725"/>
      <c r="G6" s="872" t="str">
        <f>入力規則等!F39</f>
        <v>一般会計、労働保険特別会計雇用勘定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c r="A7" s="821" t="s">
        <v>22</v>
      </c>
      <c r="B7" s="822"/>
      <c r="C7" s="822"/>
      <c r="D7" s="822"/>
      <c r="E7" s="822"/>
      <c r="F7" s="823"/>
      <c r="G7" s="824" t="s">
        <v>763</v>
      </c>
      <c r="H7" s="825"/>
      <c r="I7" s="825"/>
      <c r="J7" s="825"/>
      <c r="K7" s="825"/>
      <c r="L7" s="825"/>
      <c r="M7" s="825"/>
      <c r="N7" s="825"/>
      <c r="O7" s="825"/>
      <c r="P7" s="825"/>
      <c r="Q7" s="825"/>
      <c r="R7" s="825"/>
      <c r="S7" s="825"/>
      <c r="T7" s="825"/>
      <c r="U7" s="825"/>
      <c r="V7" s="825"/>
      <c r="W7" s="825"/>
      <c r="X7" s="826"/>
      <c r="Y7" s="393" t="s">
        <v>386</v>
      </c>
      <c r="Z7" s="296"/>
      <c r="AA7" s="296"/>
      <c r="AB7" s="296"/>
      <c r="AC7" s="296"/>
      <c r="AD7" s="394"/>
      <c r="AE7" s="380" t="s">
        <v>713</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1" t="s">
        <v>256</v>
      </c>
      <c r="B8" s="822"/>
      <c r="C8" s="822"/>
      <c r="D8" s="822"/>
      <c r="E8" s="822"/>
      <c r="F8" s="823"/>
      <c r="G8" s="218" t="str">
        <f>入力規則等!A27</f>
        <v>高齢社会対策、子ども・若者育成支援</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7"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c r="A9" s="123" t="s">
        <v>23</v>
      </c>
      <c r="B9" s="124"/>
      <c r="C9" s="124"/>
      <c r="D9" s="124"/>
      <c r="E9" s="124"/>
      <c r="F9" s="124"/>
      <c r="G9" s="572" t="s">
        <v>714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715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17" t="s">
        <v>24</v>
      </c>
      <c r="B12" s="118"/>
      <c r="C12" s="118"/>
      <c r="D12" s="118"/>
      <c r="E12" s="118"/>
      <c r="F12" s="119"/>
      <c r="G12" s="678"/>
      <c r="H12" s="679"/>
      <c r="I12" s="679"/>
      <c r="J12" s="679"/>
      <c r="K12" s="679"/>
      <c r="L12" s="679"/>
      <c r="M12" s="679"/>
      <c r="N12" s="679"/>
      <c r="O12" s="679"/>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1"/>
    </row>
    <row r="13" spans="1:50" ht="21" customHeight="1">
      <c r="A13" s="120"/>
      <c r="B13" s="121"/>
      <c r="C13" s="121"/>
      <c r="D13" s="121"/>
      <c r="E13" s="121"/>
      <c r="F13" s="122"/>
      <c r="G13" s="742" t="s">
        <v>6</v>
      </c>
      <c r="H13" s="743"/>
      <c r="I13" s="638" t="s">
        <v>7</v>
      </c>
      <c r="J13" s="639"/>
      <c r="K13" s="639"/>
      <c r="L13" s="639"/>
      <c r="M13" s="639"/>
      <c r="N13" s="639"/>
      <c r="O13" s="640"/>
      <c r="P13" s="163">
        <v>8901</v>
      </c>
      <c r="Q13" s="164"/>
      <c r="R13" s="164"/>
      <c r="S13" s="164"/>
      <c r="T13" s="164"/>
      <c r="U13" s="164"/>
      <c r="V13" s="165"/>
      <c r="W13" s="163">
        <v>8685</v>
      </c>
      <c r="X13" s="164"/>
      <c r="Y13" s="164"/>
      <c r="Z13" s="164"/>
      <c r="AA13" s="164"/>
      <c r="AB13" s="164"/>
      <c r="AC13" s="165"/>
      <c r="AD13" s="163">
        <v>8852</v>
      </c>
      <c r="AE13" s="164"/>
      <c r="AF13" s="164"/>
      <c r="AG13" s="164"/>
      <c r="AH13" s="164"/>
      <c r="AI13" s="164"/>
      <c r="AJ13" s="165"/>
      <c r="AK13" s="163">
        <v>10104</v>
      </c>
      <c r="AL13" s="164"/>
      <c r="AM13" s="164"/>
      <c r="AN13" s="164"/>
      <c r="AO13" s="164"/>
      <c r="AP13" s="164"/>
      <c r="AQ13" s="165"/>
      <c r="AR13" s="160"/>
      <c r="AS13" s="161"/>
      <c r="AT13" s="161"/>
      <c r="AU13" s="161"/>
      <c r="AV13" s="161"/>
      <c r="AW13" s="161"/>
      <c r="AX13" s="392"/>
    </row>
    <row r="14" spans="1:50" ht="21" customHeight="1">
      <c r="A14" s="120"/>
      <c r="B14" s="121"/>
      <c r="C14" s="121"/>
      <c r="D14" s="121"/>
      <c r="E14" s="121"/>
      <c r="F14" s="122"/>
      <c r="G14" s="744"/>
      <c r="H14" s="745"/>
      <c r="I14" s="575"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v>870</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c r="A15" s="120"/>
      <c r="B15" s="121"/>
      <c r="C15" s="121"/>
      <c r="D15" s="121"/>
      <c r="E15" s="121"/>
      <c r="F15" s="122"/>
      <c r="G15" s="744"/>
      <c r="H15" s="745"/>
      <c r="I15" s="575" t="s">
        <v>51</v>
      </c>
      <c r="J15" s="576"/>
      <c r="K15" s="576"/>
      <c r="L15" s="576"/>
      <c r="M15" s="576"/>
      <c r="N15" s="576"/>
      <c r="O15" s="577"/>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8"/>
    </row>
    <row r="16" spans="1:50" ht="21" customHeight="1">
      <c r="A16" s="120"/>
      <c r="B16" s="121"/>
      <c r="C16" s="121"/>
      <c r="D16" s="121"/>
      <c r="E16" s="121"/>
      <c r="F16" s="122"/>
      <c r="G16" s="744"/>
      <c r="H16" s="745"/>
      <c r="I16" s="575" t="s">
        <v>52</v>
      </c>
      <c r="J16" s="576"/>
      <c r="K16" s="576"/>
      <c r="L16" s="576"/>
      <c r="M16" s="576"/>
      <c r="N16" s="576"/>
      <c r="O16" s="577"/>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c r="A17" s="120"/>
      <c r="B17" s="121"/>
      <c r="C17" s="121"/>
      <c r="D17" s="121"/>
      <c r="E17" s="121"/>
      <c r="F17" s="122"/>
      <c r="G17" s="744"/>
      <c r="H17" s="745"/>
      <c r="I17" s="575" t="s">
        <v>50</v>
      </c>
      <c r="J17" s="629"/>
      <c r="K17" s="629"/>
      <c r="L17" s="629"/>
      <c r="M17" s="629"/>
      <c r="N17" s="629"/>
      <c r="O17" s="630"/>
      <c r="P17" s="163" t="s">
        <v>716</v>
      </c>
      <c r="Q17" s="164"/>
      <c r="R17" s="164"/>
      <c r="S17" s="164"/>
      <c r="T17" s="164"/>
      <c r="U17" s="164"/>
      <c r="V17" s="165"/>
      <c r="W17" s="163" t="s">
        <v>716</v>
      </c>
      <c r="X17" s="164"/>
      <c r="Y17" s="164"/>
      <c r="Z17" s="164"/>
      <c r="AA17" s="164"/>
      <c r="AB17" s="164"/>
      <c r="AC17" s="165"/>
      <c r="AD17" s="163">
        <v>-8</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46"/>
      <c r="H18" s="747"/>
      <c r="I18" s="734" t="s">
        <v>20</v>
      </c>
      <c r="J18" s="735"/>
      <c r="K18" s="735"/>
      <c r="L18" s="735"/>
      <c r="M18" s="735"/>
      <c r="N18" s="735"/>
      <c r="O18" s="736"/>
      <c r="P18" s="169">
        <f>SUM(P13:V17)</f>
        <v>8901</v>
      </c>
      <c r="Q18" s="170"/>
      <c r="R18" s="170"/>
      <c r="S18" s="170"/>
      <c r="T18" s="170"/>
      <c r="U18" s="170"/>
      <c r="V18" s="171"/>
      <c r="W18" s="169">
        <f>SUM(W13:AC17)</f>
        <v>8685</v>
      </c>
      <c r="X18" s="170"/>
      <c r="Y18" s="170"/>
      <c r="Z18" s="170"/>
      <c r="AA18" s="170"/>
      <c r="AB18" s="170"/>
      <c r="AC18" s="171"/>
      <c r="AD18" s="169">
        <f>SUM(AD13:AJ17)</f>
        <v>9714</v>
      </c>
      <c r="AE18" s="170"/>
      <c r="AF18" s="170"/>
      <c r="AG18" s="170"/>
      <c r="AH18" s="170"/>
      <c r="AI18" s="170"/>
      <c r="AJ18" s="171"/>
      <c r="AK18" s="169">
        <f>SUM(AK13:AQ17)</f>
        <v>10104</v>
      </c>
      <c r="AL18" s="170"/>
      <c r="AM18" s="170"/>
      <c r="AN18" s="170"/>
      <c r="AO18" s="170"/>
      <c r="AP18" s="170"/>
      <c r="AQ18" s="171"/>
      <c r="AR18" s="169">
        <f>SUM(AR13:AX17)</f>
        <v>0</v>
      </c>
      <c r="AS18" s="170"/>
      <c r="AT18" s="170"/>
      <c r="AU18" s="170"/>
      <c r="AV18" s="170"/>
      <c r="AW18" s="170"/>
      <c r="AX18" s="537"/>
    </row>
    <row r="19" spans="1:50" ht="24.75" customHeight="1">
      <c r="A19" s="120"/>
      <c r="B19" s="121"/>
      <c r="C19" s="121"/>
      <c r="D19" s="121"/>
      <c r="E19" s="121"/>
      <c r="F19" s="122"/>
      <c r="G19" s="535" t="s">
        <v>9</v>
      </c>
      <c r="H19" s="536"/>
      <c r="I19" s="536"/>
      <c r="J19" s="536"/>
      <c r="K19" s="536"/>
      <c r="L19" s="536"/>
      <c r="M19" s="536"/>
      <c r="N19" s="536"/>
      <c r="O19" s="536"/>
      <c r="P19" s="163">
        <v>7731</v>
      </c>
      <c r="Q19" s="164"/>
      <c r="R19" s="164"/>
      <c r="S19" s="164"/>
      <c r="T19" s="164"/>
      <c r="U19" s="164"/>
      <c r="V19" s="165"/>
      <c r="W19" s="163">
        <v>7883</v>
      </c>
      <c r="X19" s="164"/>
      <c r="Y19" s="164"/>
      <c r="Z19" s="164"/>
      <c r="AA19" s="164"/>
      <c r="AB19" s="164"/>
      <c r="AC19" s="165"/>
      <c r="AD19" s="163">
        <v>8589</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c r="A20" s="120"/>
      <c r="B20" s="121"/>
      <c r="C20" s="121"/>
      <c r="D20" s="121"/>
      <c r="E20" s="121"/>
      <c r="F20" s="122"/>
      <c r="G20" s="535" t="s">
        <v>10</v>
      </c>
      <c r="H20" s="536"/>
      <c r="I20" s="536"/>
      <c r="J20" s="536"/>
      <c r="K20" s="536"/>
      <c r="L20" s="536"/>
      <c r="M20" s="536"/>
      <c r="N20" s="536"/>
      <c r="O20" s="536"/>
      <c r="P20" s="539">
        <f>IF(P18=0, "-", SUM(P19)/P18)</f>
        <v>0.86855409504550052</v>
      </c>
      <c r="Q20" s="539"/>
      <c r="R20" s="539"/>
      <c r="S20" s="539"/>
      <c r="T20" s="539"/>
      <c r="U20" s="539"/>
      <c r="V20" s="539"/>
      <c r="W20" s="539">
        <f t="shared" ref="W20" si="0">IF(W18=0, "-", SUM(W19)/W18)</f>
        <v>0.90765687967760511</v>
      </c>
      <c r="X20" s="539"/>
      <c r="Y20" s="539"/>
      <c r="Z20" s="539"/>
      <c r="AA20" s="539"/>
      <c r="AB20" s="539"/>
      <c r="AC20" s="539"/>
      <c r="AD20" s="539">
        <f t="shared" ref="AD20" si="1">IF(AD18=0, "-", SUM(AD19)/AD18)</f>
        <v>0.88418777022853612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23"/>
      <c r="B21" s="124"/>
      <c r="C21" s="124"/>
      <c r="D21" s="124"/>
      <c r="E21" s="124"/>
      <c r="F21" s="125"/>
      <c r="G21" s="921" t="s">
        <v>352</v>
      </c>
      <c r="H21" s="922"/>
      <c r="I21" s="922"/>
      <c r="J21" s="922"/>
      <c r="K21" s="922"/>
      <c r="L21" s="922"/>
      <c r="M21" s="922"/>
      <c r="N21" s="922"/>
      <c r="O21" s="922"/>
      <c r="P21" s="539">
        <f>IF(P19=0, "-", SUM(P19)/SUM(P13,P14))</f>
        <v>0.86855409504550052</v>
      </c>
      <c r="Q21" s="539"/>
      <c r="R21" s="539"/>
      <c r="S21" s="539"/>
      <c r="T21" s="539"/>
      <c r="U21" s="539"/>
      <c r="V21" s="539"/>
      <c r="W21" s="539">
        <f t="shared" ref="W21" si="2">IF(W19=0, "-", SUM(W19)/SUM(W13,W14))</f>
        <v>0.90765687967760511</v>
      </c>
      <c r="X21" s="539"/>
      <c r="Y21" s="539"/>
      <c r="Z21" s="539"/>
      <c r="AA21" s="539"/>
      <c r="AB21" s="539"/>
      <c r="AC21" s="539"/>
      <c r="AD21" s="539">
        <f t="shared" ref="AD21" si="3">IF(AD19=0, "-", SUM(AD19)/SUM(AD13,AD14))</f>
        <v>0.88346019337584858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717</v>
      </c>
      <c r="H23" s="133"/>
      <c r="I23" s="133"/>
      <c r="J23" s="133"/>
      <c r="K23" s="133"/>
      <c r="L23" s="133"/>
      <c r="M23" s="133"/>
      <c r="N23" s="133"/>
      <c r="O23" s="134"/>
      <c r="P23" s="160">
        <v>6263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718</v>
      </c>
      <c r="H24" s="136"/>
      <c r="I24" s="136"/>
      <c r="J24" s="136"/>
      <c r="K24" s="136"/>
      <c r="L24" s="136"/>
      <c r="M24" s="136"/>
      <c r="N24" s="136"/>
      <c r="O24" s="137"/>
      <c r="P24" s="163">
        <v>1920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719</v>
      </c>
      <c r="H25" s="136"/>
      <c r="I25" s="136"/>
      <c r="J25" s="136"/>
      <c r="K25" s="136"/>
      <c r="L25" s="136"/>
      <c r="M25" s="136"/>
      <c r="N25" s="136"/>
      <c r="O25" s="137"/>
      <c r="P25" s="163">
        <v>624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764</v>
      </c>
      <c r="H26" s="136"/>
      <c r="I26" s="136"/>
      <c r="J26" s="136"/>
      <c r="K26" s="136"/>
      <c r="L26" s="136"/>
      <c r="M26" s="136"/>
      <c r="N26" s="136"/>
      <c r="O26" s="137"/>
      <c r="P26" s="163">
        <v>314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t="s">
        <v>765</v>
      </c>
      <c r="H27" s="136"/>
      <c r="I27" s="136"/>
      <c r="J27" s="136"/>
      <c r="K27" s="136"/>
      <c r="L27" s="136"/>
      <c r="M27" s="136"/>
      <c r="N27" s="136"/>
      <c r="O27" s="137"/>
      <c r="P27" s="163">
        <v>314</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335</v>
      </c>
      <c r="H28" s="226"/>
      <c r="I28" s="226"/>
      <c r="J28" s="226"/>
      <c r="K28" s="226"/>
      <c r="L28" s="226"/>
      <c r="M28" s="226"/>
      <c r="N28" s="226"/>
      <c r="O28" s="227"/>
      <c r="P28" s="169">
        <f>P29-SUM(P23:P27)</f>
        <v>669</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332</v>
      </c>
      <c r="H29" s="229"/>
      <c r="I29" s="229"/>
      <c r="J29" s="229"/>
      <c r="K29" s="229"/>
      <c r="L29" s="229"/>
      <c r="M29" s="229"/>
      <c r="N29" s="229"/>
      <c r="O29" s="230"/>
      <c r="P29" s="163">
        <f>AK13</f>
        <v>10104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9" t="s">
        <v>347</v>
      </c>
      <c r="B30" s="510"/>
      <c r="C30" s="510"/>
      <c r="D30" s="510"/>
      <c r="E30" s="510"/>
      <c r="F30" s="511"/>
      <c r="G30" s="650" t="s">
        <v>146</v>
      </c>
      <c r="H30" s="388"/>
      <c r="I30" s="388"/>
      <c r="J30" s="388"/>
      <c r="K30" s="388"/>
      <c r="L30" s="388"/>
      <c r="M30" s="388"/>
      <c r="N30" s="388"/>
      <c r="O30" s="579"/>
      <c r="P30" s="578" t="s">
        <v>59</v>
      </c>
      <c r="Q30" s="388"/>
      <c r="R30" s="388"/>
      <c r="S30" s="388"/>
      <c r="T30" s="388"/>
      <c r="U30" s="388"/>
      <c r="V30" s="388"/>
      <c r="W30" s="388"/>
      <c r="X30" s="579"/>
      <c r="Y30" s="465"/>
      <c r="Z30" s="466"/>
      <c r="AA30" s="467"/>
      <c r="AB30" s="383" t="s">
        <v>11</v>
      </c>
      <c r="AC30" s="384"/>
      <c r="AD30" s="385"/>
      <c r="AE30" s="383" t="s">
        <v>387</v>
      </c>
      <c r="AF30" s="384"/>
      <c r="AG30" s="384"/>
      <c r="AH30" s="385"/>
      <c r="AI30" s="386" t="s">
        <v>409</v>
      </c>
      <c r="AJ30" s="386"/>
      <c r="AK30" s="386"/>
      <c r="AL30" s="383"/>
      <c r="AM30" s="386" t="s">
        <v>506</v>
      </c>
      <c r="AN30" s="386"/>
      <c r="AO30" s="386"/>
      <c r="AP30" s="383"/>
      <c r="AQ30" s="641" t="s">
        <v>232</v>
      </c>
      <c r="AR30" s="642"/>
      <c r="AS30" s="642"/>
      <c r="AT30" s="643"/>
      <c r="AU30" s="388" t="s">
        <v>134</v>
      </c>
      <c r="AV30" s="388"/>
      <c r="AW30" s="388"/>
      <c r="AX30" s="389"/>
    </row>
    <row r="31" spans="1:50" ht="18.75" customHeight="1">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v>3</v>
      </c>
      <c r="AV31" s="271"/>
      <c r="AW31" s="376" t="s">
        <v>179</v>
      </c>
      <c r="AX31" s="377"/>
    </row>
    <row r="32" spans="1:50" ht="23.25" customHeight="1">
      <c r="A32" s="515"/>
      <c r="B32" s="513"/>
      <c r="C32" s="513"/>
      <c r="D32" s="513"/>
      <c r="E32" s="513"/>
      <c r="F32" s="514"/>
      <c r="G32" s="540" t="s">
        <v>768</v>
      </c>
      <c r="H32" s="541"/>
      <c r="I32" s="541"/>
      <c r="J32" s="541"/>
      <c r="K32" s="541"/>
      <c r="L32" s="541"/>
      <c r="M32" s="541"/>
      <c r="N32" s="541"/>
      <c r="O32" s="542"/>
      <c r="P32" s="191" t="s">
        <v>720</v>
      </c>
      <c r="Q32" s="191"/>
      <c r="R32" s="191"/>
      <c r="S32" s="191"/>
      <c r="T32" s="191"/>
      <c r="U32" s="191"/>
      <c r="V32" s="191"/>
      <c r="W32" s="191"/>
      <c r="X32" s="233"/>
      <c r="Y32" s="340" t="s">
        <v>12</v>
      </c>
      <c r="Z32" s="549"/>
      <c r="AA32" s="550"/>
      <c r="AB32" s="551" t="s">
        <v>721</v>
      </c>
      <c r="AC32" s="551"/>
      <c r="AD32" s="551"/>
      <c r="AE32" s="364">
        <v>187845</v>
      </c>
      <c r="AF32" s="365"/>
      <c r="AG32" s="365"/>
      <c r="AH32" s="365"/>
      <c r="AI32" s="364">
        <v>183704</v>
      </c>
      <c r="AJ32" s="365"/>
      <c r="AK32" s="365"/>
      <c r="AL32" s="365"/>
      <c r="AM32" s="364">
        <v>158615</v>
      </c>
      <c r="AN32" s="365"/>
      <c r="AO32" s="365"/>
      <c r="AP32" s="365"/>
      <c r="AQ32" s="166" t="s">
        <v>716</v>
      </c>
      <c r="AR32" s="167"/>
      <c r="AS32" s="167"/>
      <c r="AT32" s="168"/>
      <c r="AU32" s="365" t="s">
        <v>716</v>
      </c>
      <c r="AV32" s="365"/>
      <c r="AW32" s="365"/>
      <c r="AX32" s="366"/>
    </row>
    <row r="33" spans="1:51" ht="23.25" customHeight="1">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721</v>
      </c>
      <c r="AC33" s="522"/>
      <c r="AD33" s="522"/>
      <c r="AE33" s="364">
        <v>169000</v>
      </c>
      <c r="AF33" s="365"/>
      <c r="AG33" s="365"/>
      <c r="AH33" s="365"/>
      <c r="AI33" s="364">
        <v>182000</v>
      </c>
      <c r="AJ33" s="365"/>
      <c r="AK33" s="365"/>
      <c r="AL33" s="365"/>
      <c r="AM33" s="364">
        <v>178000</v>
      </c>
      <c r="AN33" s="365"/>
      <c r="AO33" s="365"/>
      <c r="AP33" s="365"/>
      <c r="AQ33" s="166" t="s">
        <v>716</v>
      </c>
      <c r="AR33" s="167"/>
      <c r="AS33" s="167"/>
      <c r="AT33" s="168"/>
      <c r="AU33" s="365">
        <v>172000</v>
      </c>
      <c r="AV33" s="365"/>
      <c r="AW33" s="365"/>
      <c r="AX33" s="366"/>
    </row>
    <row r="34" spans="1:51" ht="23.25" customHeight="1">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4">
        <v>111.2</v>
      </c>
      <c r="AF34" s="365"/>
      <c r="AG34" s="365"/>
      <c r="AH34" s="365"/>
      <c r="AI34" s="364">
        <v>100.9</v>
      </c>
      <c r="AJ34" s="365"/>
      <c r="AK34" s="365"/>
      <c r="AL34" s="365"/>
      <c r="AM34" s="364">
        <v>89.1</v>
      </c>
      <c r="AN34" s="365"/>
      <c r="AO34" s="365"/>
      <c r="AP34" s="365"/>
      <c r="AQ34" s="166" t="s">
        <v>716</v>
      </c>
      <c r="AR34" s="167"/>
      <c r="AS34" s="167"/>
      <c r="AT34" s="168"/>
      <c r="AU34" s="365" t="s">
        <v>716</v>
      </c>
      <c r="AV34" s="365"/>
      <c r="AW34" s="365"/>
      <c r="AX34" s="366"/>
    </row>
    <row r="35" spans="1:51" ht="23.25" customHeight="1">
      <c r="A35" s="894" t="s">
        <v>377</v>
      </c>
      <c r="B35" s="895"/>
      <c r="C35" s="895"/>
      <c r="D35" s="895"/>
      <c r="E35" s="895"/>
      <c r="F35" s="896"/>
      <c r="G35" s="900" t="s">
        <v>722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c r="A37" s="644" t="s">
        <v>347</v>
      </c>
      <c r="B37" s="645"/>
      <c r="C37" s="645"/>
      <c r="D37" s="645"/>
      <c r="E37" s="645"/>
      <c r="F37" s="646"/>
      <c r="G37" s="565" t="s">
        <v>146</v>
      </c>
      <c r="H37" s="378"/>
      <c r="I37" s="378"/>
      <c r="J37" s="378"/>
      <c r="K37" s="378"/>
      <c r="L37" s="378"/>
      <c r="M37" s="378"/>
      <c r="N37" s="378"/>
      <c r="O37" s="566"/>
      <c r="P37" s="631" t="s">
        <v>59</v>
      </c>
      <c r="Q37" s="378"/>
      <c r="R37" s="378"/>
      <c r="S37" s="378"/>
      <c r="T37" s="378"/>
      <c r="U37" s="378"/>
      <c r="V37" s="378"/>
      <c r="W37" s="378"/>
      <c r="X37" s="566"/>
      <c r="Y37" s="632"/>
      <c r="Z37" s="633"/>
      <c r="AA37" s="634"/>
      <c r="AB37" s="635" t="s">
        <v>11</v>
      </c>
      <c r="AC37" s="636"/>
      <c r="AD37" s="637"/>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1</v>
      </c>
    </row>
    <row r="38" spans="1:51" ht="18.75" customHeight="1">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33"/>
      <c r="AC38" s="334"/>
      <c r="AD38" s="335"/>
      <c r="AE38" s="336"/>
      <c r="AF38" s="336"/>
      <c r="AG38" s="336"/>
      <c r="AH38" s="336"/>
      <c r="AI38" s="336"/>
      <c r="AJ38" s="336"/>
      <c r="AK38" s="336"/>
      <c r="AL38" s="336"/>
      <c r="AM38" s="336"/>
      <c r="AN38" s="336"/>
      <c r="AO38" s="336"/>
      <c r="AP38" s="336"/>
      <c r="AQ38" s="231" t="s">
        <v>716</v>
      </c>
      <c r="AR38" s="178"/>
      <c r="AS38" s="179" t="s">
        <v>233</v>
      </c>
      <c r="AT38" s="202"/>
      <c r="AU38" s="271">
        <v>3</v>
      </c>
      <c r="AV38" s="271"/>
      <c r="AW38" s="376" t="s">
        <v>179</v>
      </c>
      <c r="AX38" s="377"/>
      <c r="AY38">
        <f>$AY$37</f>
        <v>1</v>
      </c>
    </row>
    <row r="39" spans="1:51" ht="23.25" customHeight="1">
      <c r="A39" s="515"/>
      <c r="B39" s="513"/>
      <c r="C39" s="513"/>
      <c r="D39" s="513"/>
      <c r="E39" s="513"/>
      <c r="F39" s="514"/>
      <c r="G39" s="540" t="s">
        <v>769</v>
      </c>
      <c r="H39" s="541"/>
      <c r="I39" s="541"/>
      <c r="J39" s="541"/>
      <c r="K39" s="541"/>
      <c r="L39" s="541"/>
      <c r="M39" s="541"/>
      <c r="N39" s="541"/>
      <c r="O39" s="542"/>
      <c r="P39" s="191" t="s">
        <v>723</v>
      </c>
      <c r="Q39" s="191"/>
      <c r="R39" s="191"/>
      <c r="S39" s="191"/>
      <c r="T39" s="191"/>
      <c r="U39" s="191"/>
      <c r="V39" s="191"/>
      <c r="W39" s="191"/>
      <c r="X39" s="233"/>
      <c r="Y39" s="340" t="s">
        <v>12</v>
      </c>
      <c r="Z39" s="549"/>
      <c r="AA39" s="550"/>
      <c r="AB39" s="551" t="s">
        <v>721</v>
      </c>
      <c r="AC39" s="551"/>
      <c r="AD39" s="551"/>
      <c r="AE39" s="364">
        <v>96852</v>
      </c>
      <c r="AF39" s="365"/>
      <c r="AG39" s="365"/>
      <c r="AH39" s="365"/>
      <c r="AI39" s="364">
        <v>95457</v>
      </c>
      <c r="AJ39" s="365"/>
      <c r="AK39" s="365"/>
      <c r="AL39" s="365"/>
      <c r="AM39" s="364">
        <v>79891</v>
      </c>
      <c r="AN39" s="365"/>
      <c r="AO39" s="365"/>
      <c r="AP39" s="365"/>
      <c r="AQ39" s="166" t="s">
        <v>716</v>
      </c>
      <c r="AR39" s="167"/>
      <c r="AS39" s="167"/>
      <c r="AT39" s="168"/>
      <c r="AU39" s="365" t="s">
        <v>716</v>
      </c>
      <c r="AV39" s="365"/>
      <c r="AW39" s="365"/>
      <c r="AX39" s="366"/>
      <c r="AY39">
        <f t="shared" ref="AY39:AY43" si="4">$AY$37</f>
        <v>1</v>
      </c>
    </row>
    <row r="40" spans="1:51" ht="23.25" customHeight="1">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721</v>
      </c>
      <c r="AC40" s="522"/>
      <c r="AD40" s="522"/>
      <c r="AE40" s="364">
        <v>93000</v>
      </c>
      <c r="AF40" s="365"/>
      <c r="AG40" s="365"/>
      <c r="AH40" s="365"/>
      <c r="AI40" s="364">
        <v>92000</v>
      </c>
      <c r="AJ40" s="365"/>
      <c r="AK40" s="365"/>
      <c r="AL40" s="365"/>
      <c r="AM40" s="364">
        <v>90000</v>
      </c>
      <c r="AN40" s="365"/>
      <c r="AO40" s="365"/>
      <c r="AP40" s="365"/>
      <c r="AQ40" s="166" t="s">
        <v>716</v>
      </c>
      <c r="AR40" s="167"/>
      <c r="AS40" s="167"/>
      <c r="AT40" s="168"/>
      <c r="AU40" s="365">
        <v>80000</v>
      </c>
      <c r="AV40" s="365"/>
      <c r="AW40" s="365"/>
      <c r="AX40" s="366"/>
      <c r="AY40">
        <f t="shared" si="4"/>
        <v>1</v>
      </c>
    </row>
    <row r="41" spans="1:51" ht="23.25" customHeight="1">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4">
        <v>104.1</v>
      </c>
      <c r="AF41" s="365"/>
      <c r="AG41" s="365"/>
      <c r="AH41" s="365"/>
      <c r="AI41" s="364">
        <v>103.8</v>
      </c>
      <c r="AJ41" s="365"/>
      <c r="AK41" s="365"/>
      <c r="AL41" s="365"/>
      <c r="AM41" s="364">
        <v>88.8</v>
      </c>
      <c r="AN41" s="365"/>
      <c r="AO41" s="365"/>
      <c r="AP41" s="365"/>
      <c r="AQ41" s="166" t="s">
        <v>716</v>
      </c>
      <c r="AR41" s="167"/>
      <c r="AS41" s="167"/>
      <c r="AT41" s="168"/>
      <c r="AU41" s="365" t="s">
        <v>716</v>
      </c>
      <c r="AV41" s="365"/>
      <c r="AW41" s="365"/>
      <c r="AX41" s="366"/>
      <c r="AY41">
        <f t="shared" si="4"/>
        <v>1</v>
      </c>
    </row>
    <row r="42" spans="1:51" ht="23.25" customHeight="1">
      <c r="A42" s="894" t="s">
        <v>377</v>
      </c>
      <c r="B42" s="895"/>
      <c r="C42" s="895"/>
      <c r="D42" s="895"/>
      <c r="E42" s="895"/>
      <c r="F42" s="896"/>
      <c r="G42" s="900" t="s">
        <v>722</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c r="A44" s="644" t="s">
        <v>347</v>
      </c>
      <c r="B44" s="645"/>
      <c r="C44" s="645"/>
      <c r="D44" s="645"/>
      <c r="E44" s="645"/>
      <c r="F44" s="646"/>
      <c r="G44" s="565" t="s">
        <v>146</v>
      </c>
      <c r="H44" s="378"/>
      <c r="I44" s="378"/>
      <c r="J44" s="378"/>
      <c r="K44" s="378"/>
      <c r="L44" s="378"/>
      <c r="M44" s="378"/>
      <c r="N44" s="378"/>
      <c r="O44" s="566"/>
      <c r="P44" s="631" t="s">
        <v>59</v>
      </c>
      <c r="Q44" s="378"/>
      <c r="R44" s="378"/>
      <c r="S44" s="378"/>
      <c r="T44" s="378"/>
      <c r="U44" s="378"/>
      <c r="V44" s="378"/>
      <c r="W44" s="378"/>
      <c r="X44" s="566"/>
      <c r="Y44" s="632"/>
      <c r="Z44" s="633"/>
      <c r="AA44" s="634"/>
      <c r="AB44" s="635" t="s">
        <v>11</v>
      </c>
      <c r="AC44" s="636"/>
      <c r="AD44" s="637"/>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0</v>
      </c>
    </row>
    <row r="45" spans="1:51" ht="18.75" hidden="1" customHeight="1">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0" t="s">
        <v>12</v>
      </c>
      <c r="Z46" s="549"/>
      <c r="AA46" s="550"/>
      <c r="AB46" s="551"/>
      <c r="AC46" s="551"/>
      <c r="AD46" s="551"/>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c r="A49" s="894" t="s">
        <v>377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c r="A51" s="512" t="s">
        <v>347</v>
      </c>
      <c r="B51" s="513"/>
      <c r="C51" s="513"/>
      <c r="D51" s="513"/>
      <c r="E51" s="513"/>
      <c r="F51" s="514"/>
      <c r="G51" s="565" t="s">
        <v>146</v>
      </c>
      <c r="H51" s="378"/>
      <c r="I51" s="378"/>
      <c r="J51" s="378"/>
      <c r="K51" s="378"/>
      <c r="L51" s="378"/>
      <c r="M51" s="378"/>
      <c r="N51" s="378"/>
      <c r="O51" s="566"/>
      <c r="P51" s="631" t="s">
        <v>59</v>
      </c>
      <c r="Q51" s="378"/>
      <c r="R51" s="378"/>
      <c r="S51" s="378"/>
      <c r="T51" s="378"/>
      <c r="U51" s="378"/>
      <c r="V51" s="378"/>
      <c r="W51" s="378"/>
      <c r="X51" s="566"/>
      <c r="Y51" s="632"/>
      <c r="Z51" s="633"/>
      <c r="AA51" s="634"/>
      <c r="AB51" s="635" t="s">
        <v>11</v>
      </c>
      <c r="AC51" s="636"/>
      <c r="AD51" s="637"/>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0</v>
      </c>
    </row>
    <row r="52" spans="1:51" ht="18.75" hidden="1" customHeight="1">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0" t="s">
        <v>12</v>
      </c>
      <c r="Z53" s="549"/>
      <c r="AA53" s="550"/>
      <c r="AB53" s="551"/>
      <c r="AC53" s="551"/>
      <c r="AD53" s="551"/>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894" t="s">
        <v>377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c r="A58" s="512" t="s">
        <v>347</v>
      </c>
      <c r="B58" s="513"/>
      <c r="C58" s="513"/>
      <c r="D58" s="513"/>
      <c r="E58" s="513"/>
      <c r="F58" s="514"/>
      <c r="G58" s="565" t="s">
        <v>146</v>
      </c>
      <c r="H58" s="378"/>
      <c r="I58" s="378"/>
      <c r="J58" s="378"/>
      <c r="K58" s="378"/>
      <c r="L58" s="378"/>
      <c r="M58" s="378"/>
      <c r="N58" s="378"/>
      <c r="O58" s="566"/>
      <c r="P58" s="631" t="s">
        <v>59</v>
      </c>
      <c r="Q58" s="378"/>
      <c r="R58" s="378"/>
      <c r="S58" s="378"/>
      <c r="T58" s="378"/>
      <c r="U58" s="378"/>
      <c r="V58" s="378"/>
      <c r="W58" s="378"/>
      <c r="X58" s="566"/>
      <c r="Y58" s="632"/>
      <c r="Z58" s="633"/>
      <c r="AA58" s="634"/>
      <c r="AB58" s="635" t="s">
        <v>11</v>
      </c>
      <c r="AC58" s="636"/>
      <c r="AD58" s="637"/>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0" t="s">
        <v>12</v>
      </c>
      <c r="Z60" s="549"/>
      <c r="AA60" s="550"/>
      <c r="AB60" s="551"/>
      <c r="AC60" s="551"/>
      <c r="AD60" s="551"/>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894" t="s">
        <v>377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6" t="s">
        <v>387</v>
      </c>
      <c r="AF65" s="336"/>
      <c r="AG65" s="336"/>
      <c r="AH65" s="336"/>
      <c r="AI65" s="336" t="s">
        <v>409</v>
      </c>
      <c r="AJ65" s="336"/>
      <c r="AK65" s="336"/>
      <c r="AL65" s="336"/>
      <c r="AM65" s="336" t="s">
        <v>506</v>
      </c>
      <c r="AN65" s="336"/>
      <c r="AO65" s="336"/>
      <c r="AP65" s="336"/>
      <c r="AQ65" s="215" t="s">
        <v>232</v>
      </c>
      <c r="AR65" s="199"/>
      <c r="AS65" s="199"/>
      <c r="AT65" s="200"/>
      <c r="AU65" s="973" t="s">
        <v>134</v>
      </c>
      <c r="AV65" s="973"/>
      <c r="AW65" s="973"/>
      <c r="AX65" s="974"/>
      <c r="AY65">
        <f>COUNTA($H$67)</f>
        <v>0</v>
      </c>
    </row>
    <row r="66" spans="1:51" ht="18.75" hidden="1" customHeight="1">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346</v>
      </c>
      <c r="AX66" s="975"/>
      <c r="AY66">
        <f>$AY$65</f>
        <v>0</v>
      </c>
    </row>
    <row r="67" spans="1:51" ht="23.25" hidden="1" customHeight="1">
      <c r="A67" s="846"/>
      <c r="B67" s="847"/>
      <c r="C67" s="847"/>
      <c r="D67" s="847"/>
      <c r="E67" s="847"/>
      <c r="F67" s="848"/>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367</v>
      </c>
      <c r="AC67" s="948"/>
      <c r="AD67" s="948"/>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c r="A68" s="846"/>
      <c r="B68" s="847"/>
      <c r="C68" s="847"/>
      <c r="D68" s="847"/>
      <c r="E68" s="847"/>
      <c r="F68" s="848"/>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367</v>
      </c>
      <c r="AC68" s="971"/>
      <c r="AD68" s="971"/>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c r="A69" s="846"/>
      <c r="B69" s="847"/>
      <c r="C69" s="847"/>
      <c r="D69" s="847"/>
      <c r="E69" s="847"/>
      <c r="F69" s="848"/>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368</v>
      </c>
      <c r="AC69" s="972"/>
      <c r="AD69" s="972"/>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c r="A70" s="846" t="s">
        <v>353</v>
      </c>
      <c r="B70" s="847"/>
      <c r="C70" s="847"/>
      <c r="D70" s="847"/>
      <c r="E70" s="847"/>
      <c r="F70" s="848"/>
      <c r="G70" s="936" t="s">
        <v>235</v>
      </c>
      <c r="H70" s="937"/>
      <c r="I70" s="937"/>
      <c r="J70" s="937"/>
      <c r="K70" s="937"/>
      <c r="L70" s="937"/>
      <c r="M70" s="937"/>
      <c r="N70" s="937"/>
      <c r="O70" s="937"/>
      <c r="P70" s="937"/>
      <c r="Q70" s="937"/>
      <c r="R70" s="937"/>
      <c r="S70" s="937"/>
      <c r="T70" s="937"/>
      <c r="U70" s="937"/>
      <c r="V70" s="937"/>
      <c r="W70" s="940" t="s">
        <v>366</v>
      </c>
      <c r="X70" s="941"/>
      <c r="Y70" s="946" t="s">
        <v>12</v>
      </c>
      <c r="Z70" s="946"/>
      <c r="AA70" s="947"/>
      <c r="AB70" s="948" t="s">
        <v>367</v>
      </c>
      <c r="AC70" s="948"/>
      <c r="AD70" s="948"/>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c r="A71" s="846"/>
      <c r="B71" s="847"/>
      <c r="C71" s="847"/>
      <c r="D71" s="847"/>
      <c r="E71" s="847"/>
      <c r="F71" s="848"/>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367</v>
      </c>
      <c r="AC71" s="971"/>
      <c r="AD71" s="971"/>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c r="A72" s="849"/>
      <c r="B72" s="850"/>
      <c r="C72" s="850"/>
      <c r="D72" s="850"/>
      <c r="E72" s="850"/>
      <c r="F72" s="851"/>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368</v>
      </c>
      <c r="AC72" s="972"/>
      <c r="AD72" s="972"/>
      <c r="AE72" s="372"/>
      <c r="AF72" s="373"/>
      <c r="AG72" s="373"/>
      <c r="AH72" s="373"/>
      <c r="AI72" s="372"/>
      <c r="AJ72" s="373"/>
      <c r="AK72" s="373"/>
      <c r="AL72" s="373"/>
      <c r="AM72" s="372"/>
      <c r="AN72" s="373"/>
      <c r="AO72" s="373"/>
      <c r="AP72" s="935"/>
      <c r="AQ72" s="364"/>
      <c r="AR72" s="365"/>
      <c r="AS72" s="365"/>
      <c r="AT72" s="811"/>
      <c r="AU72" s="365"/>
      <c r="AV72" s="365"/>
      <c r="AW72" s="365"/>
      <c r="AX72" s="366"/>
      <c r="AY72">
        <f t="shared" si="8"/>
        <v>0</v>
      </c>
    </row>
    <row r="73" spans="1:51" ht="18.75" hidden="1" customHeight="1">
      <c r="A73" s="832" t="s">
        <v>348</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c r="A78" s="909" t="s">
        <v>380</v>
      </c>
      <c r="B78" s="910"/>
      <c r="C78" s="910"/>
      <c r="D78" s="910"/>
      <c r="E78" s="907" t="s">
        <v>326</v>
      </c>
      <c r="F78" s="908"/>
      <c r="G78" s="54" t="s">
        <v>235</v>
      </c>
      <c r="H78" s="789"/>
      <c r="I78" s="245"/>
      <c r="J78" s="245"/>
      <c r="K78" s="245"/>
      <c r="L78" s="245"/>
      <c r="M78" s="245"/>
      <c r="N78" s="245"/>
      <c r="O78" s="79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342</v>
      </c>
      <c r="AP79" s="127"/>
      <c r="AQ79" s="127"/>
      <c r="AR79" s="76" t="s">
        <v>340</v>
      </c>
      <c r="AS79" s="126"/>
      <c r="AT79" s="127"/>
      <c r="AU79" s="127"/>
      <c r="AV79" s="127"/>
      <c r="AW79" s="127"/>
      <c r="AX79" s="128"/>
      <c r="AY79">
        <f>COUNTIF($AR$79,"☑")</f>
        <v>0</v>
      </c>
    </row>
    <row r="80" spans="1:51" ht="18.75" hidden="1" customHeight="1">
      <c r="A80" s="519" t="s">
        <v>147</v>
      </c>
      <c r="B80" s="841" t="s">
        <v>339</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c r="A81" s="520"/>
      <c r="B81" s="844"/>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c r="A85" s="520"/>
      <c r="B85" s="552" t="s">
        <v>145</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8" t="s">
        <v>11</v>
      </c>
      <c r="AC85" s="459"/>
      <c r="AD85" s="460"/>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c r="A87" s="520"/>
      <c r="B87" s="552"/>
      <c r="C87" s="552"/>
      <c r="D87" s="552"/>
      <c r="E87" s="552"/>
      <c r="F87" s="553"/>
      <c r="G87" s="232"/>
      <c r="H87" s="191"/>
      <c r="I87" s="191"/>
      <c r="J87" s="191"/>
      <c r="K87" s="191"/>
      <c r="L87" s="191"/>
      <c r="M87" s="191"/>
      <c r="N87" s="191"/>
      <c r="O87" s="233"/>
      <c r="P87" s="191"/>
      <c r="Q87" s="796"/>
      <c r="R87" s="796"/>
      <c r="S87" s="796"/>
      <c r="T87" s="796"/>
      <c r="U87" s="796"/>
      <c r="V87" s="796"/>
      <c r="W87" s="796"/>
      <c r="X87" s="797"/>
      <c r="Y87" s="752" t="s">
        <v>62</v>
      </c>
      <c r="Z87" s="753"/>
      <c r="AA87" s="754"/>
      <c r="AB87" s="551"/>
      <c r="AC87" s="551"/>
      <c r="AD87" s="551"/>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c r="A88" s="520"/>
      <c r="B88" s="552"/>
      <c r="C88" s="552"/>
      <c r="D88" s="552"/>
      <c r="E88" s="552"/>
      <c r="F88" s="553"/>
      <c r="G88" s="234"/>
      <c r="H88" s="235"/>
      <c r="I88" s="235"/>
      <c r="J88" s="235"/>
      <c r="K88" s="235"/>
      <c r="L88" s="235"/>
      <c r="M88" s="235"/>
      <c r="N88" s="235"/>
      <c r="O88" s="236"/>
      <c r="P88" s="798"/>
      <c r="Q88" s="798"/>
      <c r="R88" s="798"/>
      <c r="S88" s="798"/>
      <c r="T88" s="798"/>
      <c r="U88" s="798"/>
      <c r="V88" s="798"/>
      <c r="W88" s="798"/>
      <c r="X88" s="799"/>
      <c r="Y88" s="729" t="s">
        <v>54</v>
      </c>
      <c r="Z88" s="730"/>
      <c r="AA88" s="731"/>
      <c r="AB88" s="522"/>
      <c r="AC88" s="522"/>
      <c r="AD88" s="522"/>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0"/>
      <c r="Y89" s="729" t="s">
        <v>13</v>
      </c>
      <c r="Z89" s="730"/>
      <c r="AA89" s="731"/>
      <c r="AB89" s="461" t="s">
        <v>14</v>
      </c>
      <c r="AC89" s="461"/>
      <c r="AD89" s="461"/>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c r="A90" s="520"/>
      <c r="B90" s="552" t="s">
        <v>145</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8" t="s">
        <v>11</v>
      </c>
      <c r="AC90" s="459"/>
      <c r="AD90" s="460"/>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c r="A92" s="520"/>
      <c r="B92" s="552"/>
      <c r="C92" s="552"/>
      <c r="D92" s="552"/>
      <c r="E92" s="552"/>
      <c r="F92" s="553"/>
      <c r="G92" s="232"/>
      <c r="H92" s="191"/>
      <c r="I92" s="191"/>
      <c r="J92" s="191"/>
      <c r="K92" s="191"/>
      <c r="L92" s="191"/>
      <c r="M92" s="191"/>
      <c r="N92" s="191"/>
      <c r="O92" s="233"/>
      <c r="P92" s="191"/>
      <c r="Q92" s="796"/>
      <c r="R92" s="796"/>
      <c r="S92" s="796"/>
      <c r="T92" s="796"/>
      <c r="U92" s="796"/>
      <c r="V92" s="796"/>
      <c r="W92" s="796"/>
      <c r="X92" s="797"/>
      <c r="Y92" s="752" t="s">
        <v>62</v>
      </c>
      <c r="Z92" s="753"/>
      <c r="AA92" s="754"/>
      <c r="AB92" s="551"/>
      <c r="AC92" s="551"/>
      <c r="AD92" s="551"/>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c r="A93" s="520"/>
      <c r="B93" s="552"/>
      <c r="C93" s="552"/>
      <c r="D93" s="552"/>
      <c r="E93" s="552"/>
      <c r="F93" s="553"/>
      <c r="G93" s="234"/>
      <c r="H93" s="235"/>
      <c r="I93" s="235"/>
      <c r="J93" s="235"/>
      <c r="K93" s="235"/>
      <c r="L93" s="235"/>
      <c r="M93" s="235"/>
      <c r="N93" s="235"/>
      <c r="O93" s="236"/>
      <c r="P93" s="798"/>
      <c r="Q93" s="798"/>
      <c r="R93" s="798"/>
      <c r="S93" s="798"/>
      <c r="T93" s="798"/>
      <c r="U93" s="798"/>
      <c r="V93" s="798"/>
      <c r="W93" s="798"/>
      <c r="X93" s="799"/>
      <c r="Y93" s="729" t="s">
        <v>54</v>
      </c>
      <c r="Z93" s="730"/>
      <c r="AA93" s="731"/>
      <c r="AB93" s="522"/>
      <c r="AC93" s="522"/>
      <c r="AD93" s="522"/>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0"/>
      <c r="Y94" s="729" t="s">
        <v>13</v>
      </c>
      <c r="Z94" s="730"/>
      <c r="AA94" s="731"/>
      <c r="AB94" s="461" t="s">
        <v>14</v>
      </c>
      <c r="AC94" s="461"/>
      <c r="AD94" s="461"/>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c r="A95" s="520"/>
      <c r="B95" s="552" t="s">
        <v>145</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8" t="s">
        <v>11</v>
      </c>
      <c r="AC95" s="459"/>
      <c r="AD95" s="460"/>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c r="A97" s="520"/>
      <c r="B97" s="552"/>
      <c r="C97" s="552"/>
      <c r="D97" s="552"/>
      <c r="E97" s="552"/>
      <c r="F97" s="553"/>
      <c r="G97" s="232"/>
      <c r="H97" s="191"/>
      <c r="I97" s="191"/>
      <c r="J97" s="191"/>
      <c r="K97" s="191"/>
      <c r="L97" s="191"/>
      <c r="M97" s="191"/>
      <c r="N97" s="191"/>
      <c r="O97" s="233"/>
      <c r="P97" s="191"/>
      <c r="Q97" s="796"/>
      <c r="R97" s="796"/>
      <c r="S97" s="796"/>
      <c r="T97" s="796"/>
      <c r="U97" s="796"/>
      <c r="V97" s="796"/>
      <c r="W97" s="796"/>
      <c r="X97" s="797"/>
      <c r="Y97" s="752" t="s">
        <v>62</v>
      </c>
      <c r="Z97" s="753"/>
      <c r="AA97" s="754"/>
      <c r="AB97" s="405"/>
      <c r="AC97" s="406"/>
      <c r="AD97" s="407"/>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c r="A98" s="520"/>
      <c r="B98" s="552"/>
      <c r="C98" s="552"/>
      <c r="D98" s="552"/>
      <c r="E98" s="552"/>
      <c r="F98" s="553"/>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c r="A99" s="521"/>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387</v>
      </c>
      <c r="AF100" s="819"/>
      <c r="AG100" s="819"/>
      <c r="AH100" s="820"/>
      <c r="AI100" s="818" t="s">
        <v>409</v>
      </c>
      <c r="AJ100" s="819"/>
      <c r="AK100" s="819"/>
      <c r="AL100" s="820"/>
      <c r="AM100" s="818" t="s">
        <v>506</v>
      </c>
      <c r="AN100" s="819"/>
      <c r="AO100" s="819"/>
      <c r="AP100" s="820"/>
      <c r="AQ100" s="923" t="s">
        <v>414</v>
      </c>
      <c r="AR100" s="924"/>
      <c r="AS100" s="924"/>
      <c r="AT100" s="925"/>
      <c r="AU100" s="923" t="s">
        <v>538</v>
      </c>
      <c r="AV100" s="924"/>
      <c r="AW100" s="924"/>
      <c r="AX100" s="926"/>
    </row>
    <row r="101" spans="1:60" ht="23.25" customHeight="1">
      <c r="A101" s="491"/>
      <c r="B101" s="492"/>
      <c r="C101" s="492"/>
      <c r="D101" s="492"/>
      <c r="E101" s="492"/>
      <c r="F101" s="493"/>
      <c r="G101" s="191" t="s">
        <v>724</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51" t="s">
        <v>721</v>
      </c>
      <c r="AC101" s="551"/>
      <c r="AD101" s="551"/>
      <c r="AE101" s="359">
        <v>399420</v>
      </c>
      <c r="AF101" s="359"/>
      <c r="AG101" s="359"/>
      <c r="AH101" s="359"/>
      <c r="AI101" s="359">
        <v>363176</v>
      </c>
      <c r="AJ101" s="359"/>
      <c r="AK101" s="359"/>
      <c r="AL101" s="359"/>
      <c r="AM101" s="359">
        <v>324420</v>
      </c>
      <c r="AN101" s="359"/>
      <c r="AO101" s="359"/>
      <c r="AP101" s="359"/>
      <c r="AQ101" s="359" t="s">
        <v>750</v>
      </c>
      <c r="AR101" s="359"/>
      <c r="AS101" s="359"/>
      <c r="AT101" s="359"/>
      <c r="AU101" s="364"/>
      <c r="AV101" s="365"/>
      <c r="AW101" s="365"/>
      <c r="AX101" s="366"/>
    </row>
    <row r="102" spans="1:60" ht="23.25" customHeight="1">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1"/>
      <c r="AA102" s="342"/>
      <c r="AB102" s="551" t="s">
        <v>721</v>
      </c>
      <c r="AC102" s="551"/>
      <c r="AD102" s="551"/>
      <c r="AE102" s="359">
        <v>430000</v>
      </c>
      <c r="AF102" s="359"/>
      <c r="AG102" s="359"/>
      <c r="AH102" s="359"/>
      <c r="AI102" s="359">
        <v>390000</v>
      </c>
      <c r="AJ102" s="359"/>
      <c r="AK102" s="359"/>
      <c r="AL102" s="359"/>
      <c r="AM102" s="359">
        <v>356000</v>
      </c>
      <c r="AN102" s="359"/>
      <c r="AO102" s="359"/>
      <c r="AP102" s="359"/>
      <c r="AQ102" s="359">
        <v>360000</v>
      </c>
      <c r="AR102" s="359"/>
      <c r="AS102" s="359"/>
      <c r="AT102" s="359"/>
      <c r="AU102" s="372"/>
      <c r="AV102" s="373"/>
      <c r="AW102" s="373"/>
      <c r="AX102" s="927"/>
    </row>
    <row r="103" spans="1:60" ht="31.5" hidden="1" customHeight="1">
      <c r="A103" s="488" t="s">
        <v>349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0</v>
      </c>
    </row>
    <row r="104" spans="1:60" ht="23.25" hidden="1" customHeight="1">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5"/>
      <c r="AC105" s="406"/>
      <c r="AD105" s="407"/>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488" t="s">
        <v>349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0</v>
      </c>
    </row>
    <row r="107" spans="1:60" ht="23.25" hidden="1" customHeight="1">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488" t="s">
        <v>349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88" t="s">
        <v>349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5"/>
      <c r="AC114" s="406"/>
      <c r="AD114" s="407"/>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c r="A116" s="292"/>
      <c r="B116" s="293"/>
      <c r="C116" s="293"/>
      <c r="D116" s="293"/>
      <c r="E116" s="293"/>
      <c r="F116" s="294"/>
      <c r="G116" s="352" t="s">
        <v>725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726</v>
      </c>
      <c r="AC116" s="301"/>
      <c r="AD116" s="302"/>
      <c r="AE116" s="359">
        <v>41156</v>
      </c>
      <c r="AF116" s="359"/>
      <c r="AG116" s="359"/>
      <c r="AH116" s="359"/>
      <c r="AI116" s="359">
        <v>42911</v>
      </c>
      <c r="AJ116" s="359"/>
      <c r="AK116" s="359"/>
      <c r="AL116" s="359"/>
      <c r="AM116" s="359">
        <v>54150</v>
      </c>
      <c r="AN116" s="359"/>
      <c r="AO116" s="359"/>
      <c r="AP116" s="359"/>
      <c r="AQ116" s="364">
        <v>58744</v>
      </c>
      <c r="AR116" s="365"/>
      <c r="AS116" s="365"/>
      <c r="AT116" s="365"/>
      <c r="AU116" s="365"/>
      <c r="AV116" s="365"/>
      <c r="AW116" s="365"/>
      <c r="AX116" s="366"/>
    </row>
    <row r="117" spans="1:51"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356</v>
      </c>
      <c r="AC117" s="344"/>
      <c r="AD117" s="345"/>
      <c r="AE117" s="402" t="s">
        <v>727</v>
      </c>
      <c r="AF117" s="306"/>
      <c r="AG117" s="306"/>
      <c r="AH117" s="306"/>
      <c r="AI117" s="402" t="s">
        <v>751</v>
      </c>
      <c r="AJ117" s="306"/>
      <c r="AK117" s="306"/>
      <c r="AL117" s="306"/>
      <c r="AM117" s="402" t="s">
        <v>782</v>
      </c>
      <c r="AN117" s="306"/>
      <c r="AO117" s="306"/>
      <c r="AP117" s="306"/>
      <c r="AQ117" s="402" t="s">
        <v>770</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1</v>
      </c>
    </row>
    <row r="119" spans="1:51" ht="23.25" customHeight="1">
      <c r="A119" s="292"/>
      <c r="B119" s="293"/>
      <c r="C119" s="293"/>
      <c r="D119" s="293"/>
      <c r="E119" s="293"/>
      <c r="F119" s="294"/>
      <c r="G119" s="352" t="s">
        <v>728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726</v>
      </c>
      <c r="AC119" s="301"/>
      <c r="AD119" s="302"/>
      <c r="AE119" s="359">
        <v>79823</v>
      </c>
      <c r="AF119" s="359"/>
      <c r="AG119" s="359"/>
      <c r="AH119" s="359"/>
      <c r="AI119" s="359">
        <v>82582</v>
      </c>
      <c r="AJ119" s="359"/>
      <c r="AK119" s="359"/>
      <c r="AL119" s="359"/>
      <c r="AM119" s="359">
        <v>107509</v>
      </c>
      <c r="AN119" s="359"/>
      <c r="AO119" s="359"/>
      <c r="AP119" s="359"/>
      <c r="AQ119" s="364">
        <v>126300</v>
      </c>
      <c r="AR119" s="365"/>
      <c r="AS119" s="365"/>
      <c r="AT119" s="365"/>
      <c r="AU119" s="365"/>
      <c r="AV119" s="365"/>
      <c r="AW119" s="365"/>
      <c r="AX119" s="366"/>
      <c r="AY119">
        <f>$AY$118</f>
        <v>1</v>
      </c>
    </row>
    <row r="120" spans="1:51" ht="46.5" customHeight="1" thickBo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6" t="s">
        <v>729</v>
      </c>
      <c r="AF120" s="306"/>
      <c r="AG120" s="306"/>
      <c r="AH120" s="306"/>
      <c r="AI120" s="306" t="s">
        <v>730</v>
      </c>
      <c r="AJ120" s="306"/>
      <c r="AK120" s="306"/>
      <c r="AL120" s="306"/>
      <c r="AM120" s="402" t="s">
        <v>783</v>
      </c>
      <c r="AN120" s="306"/>
      <c r="AO120" s="306"/>
      <c r="AP120" s="306"/>
      <c r="AQ120" s="402" t="s">
        <v>771</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0</v>
      </c>
    </row>
    <row r="122" spans="1:51" ht="23.25" hidden="1" customHeight="1">
      <c r="A122" s="292"/>
      <c r="B122" s="293"/>
      <c r="C122" s="293"/>
      <c r="D122" s="293"/>
      <c r="E122" s="293"/>
      <c r="F122" s="294"/>
      <c r="G122" s="352" t="s">
        <v>357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357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0" t="s">
        <v>402</v>
      </c>
      <c r="B130" s="988"/>
      <c r="C130" s="987" t="s">
        <v>236</v>
      </c>
      <c r="D130" s="988"/>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1"/>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c r="A134" s="991"/>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v>96852</v>
      </c>
      <c r="AF134" s="167"/>
      <c r="AG134" s="167"/>
      <c r="AH134" s="167"/>
      <c r="AI134" s="266">
        <v>95457</v>
      </c>
      <c r="AJ134" s="167"/>
      <c r="AK134" s="167"/>
      <c r="AL134" s="167"/>
      <c r="AM134" s="266">
        <v>79891</v>
      </c>
      <c r="AN134" s="167"/>
      <c r="AO134" s="167"/>
      <c r="AP134" s="167"/>
      <c r="AQ134" s="266" t="s">
        <v>716</v>
      </c>
      <c r="AR134" s="167"/>
      <c r="AS134" s="167"/>
      <c r="AT134" s="167"/>
      <c r="AU134" s="266" t="s">
        <v>716</v>
      </c>
      <c r="AV134" s="167"/>
      <c r="AW134" s="167"/>
      <c r="AX134" s="208"/>
      <c r="AY134">
        <f t="shared" ref="AY134:AY135" si="13">$AY$132</f>
        <v>1</v>
      </c>
    </row>
    <row r="135" spans="1:51" ht="39.75" customHeight="1">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v>93000</v>
      </c>
      <c r="AF135" s="167"/>
      <c r="AG135" s="167"/>
      <c r="AH135" s="167"/>
      <c r="AI135" s="266">
        <v>92000</v>
      </c>
      <c r="AJ135" s="167"/>
      <c r="AK135" s="167"/>
      <c r="AL135" s="167"/>
      <c r="AM135" s="266">
        <v>90000</v>
      </c>
      <c r="AN135" s="167"/>
      <c r="AO135" s="167"/>
      <c r="AP135" s="167"/>
      <c r="AQ135" s="266" t="s">
        <v>716</v>
      </c>
      <c r="AR135" s="167"/>
      <c r="AS135" s="167"/>
      <c r="AT135" s="167"/>
      <c r="AU135" s="266">
        <v>80000</v>
      </c>
      <c r="AV135" s="167"/>
      <c r="AW135" s="167"/>
      <c r="AX135" s="208"/>
      <c r="AY135">
        <f t="shared" si="13"/>
        <v>1</v>
      </c>
    </row>
    <row r="136" spans="1:51" ht="18.75" customHeight="1">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v>3</v>
      </c>
      <c r="AV137" s="178"/>
      <c r="AW137" s="179" t="s">
        <v>179</v>
      </c>
      <c r="AX137" s="180"/>
      <c r="AY137">
        <f>$AY$136</f>
        <v>1</v>
      </c>
    </row>
    <row r="138" spans="1:51" ht="39.75" customHeight="1">
      <c r="A138" s="991"/>
      <c r="B138" s="253"/>
      <c r="C138" s="252"/>
      <c r="D138" s="253"/>
      <c r="E138" s="252"/>
      <c r="F138" s="314"/>
      <c r="G138" s="232" t="s">
        <v>720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721</v>
      </c>
      <c r="AC138" s="224"/>
      <c r="AD138" s="224"/>
      <c r="AE138" s="266">
        <v>187845</v>
      </c>
      <c r="AF138" s="167"/>
      <c r="AG138" s="167"/>
      <c r="AH138" s="167"/>
      <c r="AI138" s="266">
        <v>183704</v>
      </c>
      <c r="AJ138" s="167"/>
      <c r="AK138" s="167"/>
      <c r="AL138" s="167"/>
      <c r="AM138" s="266">
        <v>158615</v>
      </c>
      <c r="AN138" s="167"/>
      <c r="AO138" s="167"/>
      <c r="AP138" s="167"/>
      <c r="AQ138" s="266" t="s">
        <v>716</v>
      </c>
      <c r="AR138" s="167"/>
      <c r="AS138" s="167"/>
      <c r="AT138" s="167"/>
      <c r="AU138" s="266" t="s">
        <v>716</v>
      </c>
      <c r="AV138" s="167"/>
      <c r="AW138" s="167"/>
      <c r="AX138" s="208"/>
      <c r="AY138">
        <f t="shared" ref="AY138:AY139" si="14">$AY$136</f>
        <v>1</v>
      </c>
    </row>
    <row r="139" spans="1:51" ht="39.75" customHeight="1">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721</v>
      </c>
      <c r="AC139" s="175"/>
      <c r="AD139" s="175"/>
      <c r="AE139" s="266">
        <v>169000</v>
      </c>
      <c r="AF139" s="167"/>
      <c r="AG139" s="167"/>
      <c r="AH139" s="167"/>
      <c r="AI139" s="266">
        <v>182000</v>
      </c>
      <c r="AJ139" s="167"/>
      <c r="AK139" s="167"/>
      <c r="AL139" s="167"/>
      <c r="AM139" s="266">
        <v>178000</v>
      </c>
      <c r="AN139" s="167"/>
      <c r="AO139" s="167"/>
      <c r="AP139" s="167"/>
      <c r="AQ139" s="266" t="s">
        <v>716</v>
      </c>
      <c r="AR139" s="167"/>
      <c r="AS139" s="167"/>
      <c r="AT139" s="167"/>
      <c r="AU139" s="266">
        <v>172000</v>
      </c>
      <c r="AV139" s="167"/>
      <c r="AW139" s="167"/>
      <c r="AX139" s="208"/>
      <c r="AY139">
        <f t="shared" si="14"/>
        <v>1</v>
      </c>
    </row>
    <row r="140" spans="1:51" ht="18.75" hidden="1" customHeight="1">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1"/>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91"/>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91"/>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91"/>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91"/>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1"/>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1"/>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1"/>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1"/>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1"/>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1"/>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1"/>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1"/>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1"/>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1"/>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1"/>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1"/>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1"/>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1"/>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1"/>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1"/>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1"/>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1"/>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1"/>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1"/>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1"/>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1"/>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1"/>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1"/>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1"/>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1"/>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1"/>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1"/>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1"/>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1"/>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1"/>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1"/>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1"/>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1"/>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1"/>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1"/>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1"/>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1"/>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1"/>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1"/>
      <c r="B430" s="253"/>
      <c r="C430" s="250" t="s">
        <v>668</v>
      </c>
      <c r="D430" s="251"/>
      <c r="E430" s="239" t="s">
        <v>396</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c r="A433" s="99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8"/>
      <c r="AQ433" s="166" t="s">
        <v>716</v>
      </c>
      <c r="AR433" s="167"/>
      <c r="AS433" s="167"/>
      <c r="AT433" s="168"/>
      <c r="AU433" s="167" t="s">
        <v>716</v>
      </c>
      <c r="AV433" s="167"/>
      <c r="AW433" s="167"/>
      <c r="AX433" s="208"/>
      <c r="AY433">
        <f t="shared" ref="AY433:AY435" si="63">$AY$431</f>
        <v>1</v>
      </c>
    </row>
    <row r="434" spans="1:51" ht="23.25" customHeight="1">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8"/>
      <c r="AQ434" s="166" t="s">
        <v>716</v>
      </c>
      <c r="AR434" s="167"/>
      <c r="AS434" s="167"/>
      <c r="AT434" s="168"/>
      <c r="AU434" s="167" t="s">
        <v>716</v>
      </c>
      <c r="AV434" s="167"/>
      <c r="AW434" s="167"/>
      <c r="AX434" s="208"/>
      <c r="AY434">
        <f t="shared" si="63"/>
        <v>1</v>
      </c>
    </row>
    <row r="435" spans="1:51" ht="23.25" customHeight="1">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8"/>
      <c r="AQ435" s="166" t="s">
        <v>716</v>
      </c>
      <c r="AR435" s="167"/>
      <c r="AS435" s="167"/>
      <c r="AT435" s="168"/>
      <c r="AU435" s="167" t="s">
        <v>716</v>
      </c>
      <c r="AV435" s="167"/>
      <c r="AW435" s="167"/>
      <c r="AX435" s="208"/>
      <c r="AY435">
        <f t="shared" si="63"/>
        <v>1</v>
      </c>
    </row>
    <row r="436" spans="1:51" ht="18.75" hidden="1" customHeight="1">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c r="A458" s="991"/>
      <c r="B458" s="253"/>
      <c r="C458" s="252"/>
      <c r="D458" s="253"/>
      <c r="E458" s="196"/>
      <c r="F458" s="197"/>
      <c r="G458" s="232" t="s">
        <v>733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8"/>
      <c r="AQ458" s="166" t="s">
        <v>716</v>
      </c>
      <c r="AR458" s="167"/>
      <c r="AS458" s="167"/>
      <c r="AT458" s="168"/>
      <c r="AU458" s="167" t="s">
        <v>716</v>
      </c>
      <c r="AV458" s="167"/>
      <c r="AW458" s="167"/>
      <c r="AX458" s="208"/>
      <c r="AY458">
        <f t="shared" ref="AY458:AY460" si="68">$AY$456</f>
        <v>1</v>
      </c>
    </row>
    <row r="459" spans="1:51" ht="23.25" customHeight="1">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767</v>
      </c>
      <c r="AN459" s="167"/>
      <c r="AO459" s="167"/>
      <c r="AP459" s="168"/>
      <c r="AQ459" s="166" t="s">
        <v>716</v>
      </c>
      <c r="AR459" s="167"/>
      <c r="AS459" s="167"/>
      <c r="AT459" s="168"/>
      <c r="AU459" s="167" t="s">
        <v>716</v>
      </c>
      <c r="AV459" s="167"/>
      <c r="AW459" s="167"/>
      <c r="AX459" s="208"/>
      <c r="AY459">
        <f t="shared" si="68"/>
        <v>1</v>
      </c>
    </row>
    <row r="460" spans="1:51" ht="23.25" customHeight="1">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8"/>
      <c r="AQ460" s="166" t="s">
        <v>716</v>
      </c>
      <c r="AR460" s="167"/>
      <c r="AS460" s="167"/>
      <c r="AT460" s="168"/>
      <c r="AU460" s="167" t="s">
        <v>716</v>
      </c>
      <c r="AV460" s="167"/>
      <c r="AW460" s="167"/>
      <c r="AX460" s="208"/>
      <c r="AY460">
        <f t="shared" si="68"/>
        <v>1</v>
      </c>
    </row>
    <row r="461" spans="1:51" ht="18.75" hidden="1" customHeight="1">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91"/>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91"/>
      <c r="B482" s="253"/>
      <c r="C482" s="252"/>
      <c r="D482" s="253"/>
      <c r="E482" s="190" t="s">
        <v>766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91"/>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1"/>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1"/>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1"/>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1"/>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1"/>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1"/>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1"/>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c r="A701" s="5"/>
      <c r="B701" s="6"/>
      <c r="C701" s="87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5" customHeight="1">
      <c r="A702" s="529" t="s">
        <v>140</v>
      </c>
      <c r="B702" s="530"/>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742</v>
      </c>
      <c r="AE702" s="893"/>
      <c r="AF702" s="893"/>
      <c r="AG702" s="880" t="s">
        <v>752</v>
      </c>
      <c r="AH702" s="881"/>
      <c r="AI702" s="881"/>
      <c r="AJ702" s="881"/>
      <c r="AK702" s="881"/>
      <c r="AL702" s="881"/>
      <c r="AM702" s="881"/>
      <c r="AN702" s="881"/>
      <c r="AO702" s="881"/>
      <c r="AP702" s="881"/>
      <c r="AQ702" s="881"/>
      <c r="AR702" s="881"/>
      <c r="AS702" s="881"/>
      <c r="AT702" s="881"/>
      <c r="AU702" s="881"/>
      <c r="AV702" s="881"/>
      <c r="AW702" s="881"/>
      <c r="AX702" s="882"/>
    </row>
    <row r="703" spans="1:51" ht="4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594" t="s">
        <v>753</v>
      </c>
      <c r="AH703" s="595"/>
      <c r="AI703" s="595"/>
      <c r="AJ703" s="595"/>
      <c r="AK703" s="595"/>
      <c r="AL703" s="595"/>
      <c r="AM703" s="595"/>
      <c r="AN703" s="595"/>
      <c r="AO703" s="595"/>
      <c r="AP703" s="595"/>
      <c r="AQ703" s="595"/>
      <c r="AR703" s="595"/>
      <c r="AS703" s="595"/>
      <c r="AT703" s="595"/>
      <c r="AU703" s="595"/>
      <c r="AV703" s="595"/>
      <c r="AW703" s="595"/>
      <c r="AX703" s="596"/>
    </row>
    <row r="704" spans="1:51" ht="60" customHeight="1">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8" t="s">
        <v>754</v>
      </c>
      <c r="AH704" s="235"/>
      <c r="AI704" s="235"/>
      <c r="AJ704" s="235"/>
      <c r="AK704" s="235"/>
      <c r="AL704" s="235"/>
      <c r="AM704" s="235"/>
      <c r="AN704" s="235"/>
      <c r="AO704" s="235"/>
      <c r="AP704" s="235"/>
      <c r="AQ704" s="235"/>
      <c r="AR704" s="235"/>
      <c r="AS704" s="235"/>
      <c r="AT704" s="235"/>
      <c r="AU704" s="235"/>
      <c r="AV704" s="235"/>
      <c r="AW704" s="235"/>
      <c r="AX704" s="429"/>
    </row>
    <row r="705" spans="1:63" ht="27" customHeight="1">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742</v>
      </c>
      <c r="AE705" s="733"/>
      <c r="AF705" s="733"/>
      <c r="AG705" s="190" t="s">
        <v>810</v>
      </c>
      <c r="AH705" s="191"/>
      <c r="AI705" s="191"/>
      <c r="AJ705" s="191"/>
      <c r="AK705" s="191"/>
      <c r="AL705" s="191"/>
      <c r="AM705" s="191"/>
      <c r="AN705" s="191"/>
      <c r="AO705" s="191"/>
      <c r="AP705" s="191"/>
      <c r="AQ705" s="191"/>
      <c r="AR705" s="191"/>
      <c r="AS705" s="191"/>
      <c r="AT705" s="191"/>
      <c r="AU705" s="191"/>
      <c r="AV705" s="191"/>
      <c r="AW705" s="191"/>
      <c r="AX705" s="192"/>
    </row>
    <row r="706" spans="1:63" ht="35.25" customHeight="1">
      <c r="A706" s="658"/>
      <c r="B706" s="767"/>
      <c r="C706" s="614"/>
      <c r="D706" s="615"/>
      <c r="E706" s="683" t="s">
        <v>378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809</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63" ht="26.25" customHeight="1">
      <c r="A707" s="658"/>
      <c r="B707" s="767"/>
      <c r="C707" s="616"/>
      <c r="D707" s="617"/>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811</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63" ht="26.25" customHeight="1">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742</v>
      </c>
      <c r="AE708" s="668"/>
      <c r="AF708" s="668"/>
      <c r="AG708" s="526" t="s">
        <v>744</v>
      </c>
      <c r="AH708" s="527"/>
      <c r="AI708" s="527"/>
      <c r="AJ708" s="527"/>
      <c r="AK708" s="527"/>
      <c r="AL708" s="527"/>
      <c r="AM708" s="527"/>
      <c r="AN708" s="527"/>
      <c r="AO708" s="527"/>
      <c r="AP708" s="527"/>
      <c r="AQ708" s="527"/>
      <c r="AR708" s="527"/>
      <c r="AS708" s="527"/>
      <c r="AT708" s="527"/>
      <c r="AU708" s="527"/>
      <c r="AV708" s="527"/>
      <c r="AW708" s="527"/>
      <c r="AX708" s="528"/>
    </row>
    <row r="709" spans="1:63" ht="45" customHeight="1">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594" t="s">
        <v>812</v>
      </c>
      <c r="AH709" s="595"/>
      <c r="AI709" s="595"/>
      <c r="AJ709" s="595"/>
      <c r="AK709" s="595"/>
      <c r="AL709" s="595"/>
      <c r="AM709" s="595"/>
      <c r="AN709" s="595"/>
      <c r="AO709" s="595"/>
      <c r="AP709" s="595"/>
      <c r="AQ709" s="595"/>
      <c r="AR709" s="595"/>
      <c r="AS709" s="595"/>
      <c r="AT709" s="595"/>
      <c r="AU709" s="595"/>
      <c r="AV709" s="595"/>
      <c r="AW709" s="595"/>
      <c r="AX709" s="596"/>
    </row>
    <row r="710" spans="1:63" ht="26.25" customHeight="1">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745</v>
      </c>
      <c r="AE710" s="185"/>
      <c r="AF710" s="185"/>
      <c r="AG710" s="594" t="s">
        <v>755</v>
      </c>
      <c r="AH710" s="595"/>
      <c r="AI710" s="595"/>
      <c r="AJ710" s="595"/>
      <c r="AK710" s="595"/>
      <c r="AL710" s="595"/>
      <c r="AM710" s="595"/>
      <c r="AN710" s="595"/>
      <c r="AO710" s="595"/>
      <c r="AP710" s="595"/>
      <c r="AQ710" s="595"/>
      <c r="AR710" s="595"/>
      <c r="AS710" s="595"/>
      <c r="AT710" s="595"/>
      <c r="AU710" s="595"/>
      <c r="AV710" s="595"/>
      <c r="AW710" s="595"/>
      <c r="AX710" s="596"/>
    </row>
    <row r="711" spans="1:63" ht="45" customHeight="1">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594" t="s">
        <v>746</v>
      </c>
      <c r="AH711" s="595"/>
      <c r="AI711" s="595"/>
      <c r="AJ711" s="595"/>
      <c r="AK711" s="595"/>
      <c r="AL711" s="595"/>
      <c r="AM711" s="595"/>
      <c r="AN711" s="595"/>
      <c r="AO711" s="595"/>
      <c r="AP711" s="595"/>
      <c r="AQ711" s="595"/>
      <c r="AR711" s="595"/>
      <c r="AS711" s="595"/>
      <c r="AT711" s="595"/>
      <c r="AU711" s="595"/>
      <c r="AV711" s="595"/>
      <c r="AW711" s="595"/>
      <c r="AX711" s="596"/>
    </row>
    <row r="712" spans="1:63" ht="43.5" customHeight="1">
      <c r="A712" s="658"/>
      <c r="B712" s="659"/>
      <c r="C712" s="588" t="s">
        <v>344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742</v>
      </c>
      <c r="AE712" s="586"/>
      <c r="AF712" s="586"/>
      <c r="AG712" s="594" t="s">
        <v>828</v>
      </c>
      <c r="AH712" s="595"/>
      <c r="AI712" s="595"/>
      <c r="AJ712" s="595"/>
      <c r="AK712" s="595"/>
      <c r="AL712" s="595"/>
      <c r="AM712" s="595"/>
      <c r="AN712" s="595"/>
      <c r="AO712" s="595"/>
      <c r="AP712" s="595"/>
      <c r="AQ712" s="595"/>
      <c r="AR712" s="595"/>
      <c r="AS712" s="595"/>
      <c r="AT712" s="595"/>
      <c r="AU712" s="595"/>
      <c r="AV712" s="595"/>
      <c r="AW712" s="595"/>
      <c r="AX712" s="596"/>
    </row>
    <row r="713" spans="1:63" ht="26.25" customHeight="1">
      <c r="A713" s="658"/>
      <c r="B713" s="65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594" t="s">
        <v>755</v>
      </c>
      <c r="AH713" s="595"/>
      <c r="AI713" s="595"/>
      <c r="AJ713" s="595"/>
      <c r="AK713" s="595"/>
      <c r="AL713" s="595"/>
      <c r="AM713" s="595"/>
      <c r="AN713" s="595"/>
      <c r="AO713" s="595"/>
      <c r="AP713" s="595"/>
      <c r="AQ713" s="595"/>
      <c r="AR713" s="595"/>
      <c r="AS713" s="595"/>
      <c r="AT713" s="595"/>
      <c r="AU713" s="595"/>
      <c r="AV713" s="595"/>
      <c r="AW713" s="595"/>
      <c r="AX713" s="596"/>
    </row>
    <row r="714" spans="1:63" ht="26.25" customHeight="1">
      <c r="A714" s="660"/>
      <c r="B714" s="661"/>
      <c r="C714" s="768" t="s">
        <v>323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742</v>
      </c>
      <c r="AE714" s="592"/>
      <c r="AF714" s="593"/>
      <c r="AG714" s="689" t="s">
        <v>747</v>
      </c>
      <c r="AH714" s="690"/>
      <c r="AI714" s="690"/>
      <c r="AJ714" s="690"/>
      <c r="AK714" s="690"/>
      <c r="AL714" s="690"/>
      <c r="AM714" s="690"/>
      <c r="AN714" s="690"/>
      <c r="AO714" s="690"/>
      <c r="AP714" s="690"/>
      <c r="AQ714" s="690"/>
      <c r="AR714" s="690"/>
      <c r="AS714" s="690"/>
      <c r="AT714" s="690"/>
      <c r="AU714" s="690"/>
      <c r="AV714" s="690"/>
      <c r="AW714" s="690"/>
      <c r="AX714" s="691"/>
    </row>
    <row r="715" spans="1:63" ht="45" customHeight="1">
      <c r="A715" s="621" t="s">
        <v>40</v>
      </c>
      <c r="B715" s="657"/>
      <c r="C715" s="662" t="s">
        <v>324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748</v>
      </c>
      <c r="AE715" s="668"/>
      <c r="AF715" s="774"/>
      <c r="AG715" s="526" t="s">
        <v>756</v>
      </c>
      <c r="AH715" s="527"/>
      <c r="AI715" s="527"/>
      <c r="AJ715" s="527"/>
      <c r="AK715" s="527"/>
      <c r="AL715" s="527"/>
      <c r="AM715" s="527"/>
      <c r="AN715" s="527"/>
      <c r="AO715" s="527"/>
      <c r="AP715" s="527"/>
      <c r="AQ715" s="527"/>
      <c r="AR715" s="527"/>
      <c r="AS715" s="527"/>
      <c r="AT715" s="527"/>
      <c r="AU715" s="527"/>
      <c r="AV715" s="527"/>
      <c r="AW715" s="527"/>
      <c r="AX715" s="528"/>
    </row>
    <row r="716" spans="1:63" ht="60" customHeight="1">
      <c r="A716" s="658"/>
      <c r="B716" s="65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742</v>
      </c>
      <c r="AE716" s="756"/>
      <c r="AF716" s="756"/>
      <c r="AG716" s="594" t="s">
        <v>757</v>
      </c>
      <c r="AH716" s="595"/>
      <c r="AI716" s="595"/>
      <c r="AJ716" s="595"/>
      <c r="AK716" s="595"/>
      <c r="AL716" s="595"/>
      <c r="AM716" s="595"/>
      <c r="AN716" s="595"/>
      <c r="AO716" s="595"/>
      <c r="AP716" s="595"/>
      <c r="AQ716" s="595"/>
      <c r="AR716" s="595"/>
      <c r="AS716" s="595"/>
      <c r="AT716" s="595"/>
      <c r="AU716" s="595"/>
      <c r="AV716" s="595"/>
      <c r="AW716" s="595"/>
      <c r="AX716" s="596"/>
    </row>
    <row r="717" spans="1:63" ht="45" customHeight="1">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748</v>
      </c>
      <c r="AE717" s="185"/>
      <c r="AF717" s="185"/>
      <c r="AG717" s="594" t="s">
        <v>756</v>
      </c>
      <c r="AH717" s="595"/>
      <c r="AI717" s="595"/>
      <c r="AJ717" s="595"/>
      <c r="AK717" s="595"/>
      <c r="AL717" s="595"/>
      <c r="AM717" s="595"/>
      <c r="AN717" s="595"/>
      <c r="AO717" s="595"/>
      <c r="AP717" s="595"/>
      <c r="AQ717" s="595"/>
      <c r="AR717" s="595"/>
      <c r="AS717" s="595"/>
      <c r="AT717" s="595"/>
      <c r="AU717" s="595"/>
      <c r="AV717" s="595"/>
      <c r="AW717" s="595"/>
      <c r="AX717" s="596"/>
    </row>
    <row r="718" spans="1:63" ht="27" customHeight="1">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742</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63" ht="41.25" hidden="1" customHeight="1">
      <c r="A719" s="651" t="s">
        <v>58</v>
      </c>
      <c r="B719" s="652"/>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63" ht="19.7" hidden="1" customHeight="1">
      <c r="A720" s="653"/>
      <c r="B720" s="654"/>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hidden="1" customHeight="1">
      <c r="A721" s="653"/>
      <c r="B721" s="654"/>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c r="A722" s="653"/>
      <c r="B722" s="654"/>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c r="A723" s="653"/>
      <c r="B723" s="654"/>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c r="A724" s="653"/>
      <c r="B724" s="654"/>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c r="A725" s="655"/>
      <c r="B725" s="656"/>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98.25" customHeight="1">
      <c r="A726" s="621" t="s">
        <v>48</v>
      </c>
      <c r="B726" s="622"/>
      <c r="C726" s="443" t="s">
        <v>53</v>
      </c>
      <c r="D726" s="581"/>
      <c r="E726" s="581"/>
      <c r="F726" s="582"/>
      <c r="G726" s="794" t="s">
        <v>759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c r="A727" s="623"/>
      <c r="B727" s="624"/>
      <c r="C727" s="695" t="s">
        <v>57</v>
      </c>
      <c r="D727" s="696"/>
      <c r="E727" s="696"/>
      <c r="F727" s="697"/>
      <c r="G727" s="792" t="s">
        <v>761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143.25" customHeight="1" thickBot="1">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143.2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143.25" customHeight="1" thickBot="1">
      <c r="A733" s="618"/>
      <c r="B733" s="619"/>
      <c r="C733" s="619"/>
      <c r="D733" s="619"/>
      <c r="E733" s="62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81"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c r="A736" s="771" t="s">
        <v>350</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c r="A737" s="157" t="s">
        <v>669</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394</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393</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392</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391</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390</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389</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388</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387</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542</v>
      </c>
      <c r="B746" s="109"/>
      <c r="C746" s="109"/>
      <c r="D746" s="109"/>
      <c r="E746" s="112" t="s">
        <v>707</v>
      </c>
      <c r="F746" s="113"/>
      <c r="G746" s="113"/>
      <c r="H746" s="100" t="str">
        <f>IF(E746="","","-")</f>
        <v>-</v>
      </c>
      <c r="I746" s="113"/>
      <c r="J746" s="113"/>
      <c r="K746" s="100" t="str">
        <f>IF(I746="","","-")</f>
        <v/>
      </c>
      <c r="L746" s="104">
        <v>574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506</v>
      </c>
      <c r="B747" s="109"/>
      <c r="C747" s="109"/>
      <c r="D747" s="109"/>
      <c r="E747" s="112" t="s">
        <v>707</v>
      </c>
      <c r="F747" s="113"/>
      <c r="G747" s="113"/>
      <c r="H747" s="100" t="str">
        <f>IF(E747="","","-")</f>
        <v>-</v>
      </c>
      <c r="I747" s="113"/>
      <c r="J747" s="113"/>
      <c r="K747" s="100" t="str">
        <f>IF(I747="","","-")</f>
        <v/>
      </c>
      <c r="L747" s="104">
        <v>582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7" t="s">
        <v>383</v>
      </c>
      <c r="B787" s="758"/>
      <c r="C787" s="758"/>
      <c r="D787" s="758"/>
      <c r="E787" s="758"/>
      <c r="F787" s="759"/>
      <c r="G787" s="439" t="s">
        <v>796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827</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c r="A788" s="556"/>
      <c r="B788" s="760"/>
      <c r="C788" s="760"/>
      <c r="D788" s="760"/>
      <c r="E788" s="760"/>
      <c r="F788" s="76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c r="A789" s="556"/>
      <c r="B789" s="760"/>
      <c r="C789" s="760"/>
      <c r="D789" s="760"/>
      <c r="E789" s="760"/>
      <c r="F789" s="761"/>
      <c r="G789" s="449" t="s">
        <v>786</v>
      </c>
      <c r="H789" s="450"/>
      <c r="I789" s="450"/>
      <c r="J789" s="450"/>
      <c r="K789" s="451"/>
      <c r="L789" s="452" t="s">
        <v>784</v>
      </c>
      <c r="M789" s="453"/>
      <c r="N789" s="453"/>
      <c r="O789" s="453"/>
      <c r="P789" s="453"/>
      <c r="Q789" s="453"/>
      <c r="R789" s="453"/>
      <c r="S789" s="453"/>
      <c r="T789" s="453"/>
      <c r="U789" s="453"/>
      <c r="V789" s="453"/>
      <c r="W789" s="453"/>
      <c r="X789" s="454"/>
      <c r="Y789" s="455">
        <v>713</v>
      </c>
      <c r="Z789" s="456"/>
      <c r="AA789" s="456"/>
      <c r="AB789" s="557"/>
      <c r="AC789" s="449" t="s">
        <v>788</v>
      </c>
      <c r="AD789" s="450"/>
      <c r="AE789" s="450"/>
      <c r="AF789" s="450"/>
      <c r="AG789" s="451"/>
      <c r="AH789" s="452" t="s">
        <v>789</v>
      </c>
      <c r="AI789" s="453"/>
      <c r="AJ789" s="453"/>
      <c r="AK789" s="453"/>
      <c r="AL789" s="453"/>
      <c r="AM789" s="453"/>
      <c r="AN789" s="453"/>
      <c r="AO789" s="453"/>
      <c r="AP789" s="453"/>
      <c r="AQ789" s="453"/>
      <c r="AR789" s="453"/>
      <c r="AS789" s="453"/>
      <c r="AT789" s="454"/>
      <c r="AU789" s="455">
        <v>17</v>
      </c>
      <c r="AV789" s="456"/>
      <c r="AW789" s="456"/>
      <c r="AX789" s="457"/>
    </row>
    <row r="790" spans="1:51" ht="24.75" customHeight="1">
      <c r="A790" s="556"/>
      <c r="B790" s="760"/>
      <c r="C790" s="760"/>
      <c r="D790" s="760"/>
      <c r="E790" s="760"/>
      <c r="F790" s="761"/>
      <c r="G790" s="349" t="s">
        <v>787</v>
      </c>
      <c r="H790" s="350"/>
      <c r="I790" s="350"/>
      <c r="J790" s="350"/>
      <c r="K790" s="351"/>
      <c r="L790" s="399" t="s">
        <v>785</v>
      </c>
      <c r="M790" s="400"/>
      <c r="N790" s="400"/>
      <c r="O790" s="400"/>
      <c r="P790" s="400"/>
      <c r="Q790" s="400"/>
      <c r="R790" s="400"/>
      <c r="S790" s="400"/>
      <c r="T790" s="400"/>
      <c r="U790" s="400"/>
      <c r="V790" s="400"/>
      <c r="W790" s="400"/>
      <c r="X790" s="401"/>
      <c r="Y790" s="396">
        <v>218</v>
      </c>
      <c r="Z790" s="397"/>
      <c r="AA790" s="397"/>
      <c r="AB790" s="404"/>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c r="A791" s="556"/>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4"/>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c r="A792" s="556"/>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4"/>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c r="A793" s="556"/>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4"/>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c r="A794" s="556"/>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4"/>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c r="A795" s="556"/>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4"/>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c r="A796" s="556"/>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4"/>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c r="A797" s="556"/>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4"/>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c r="A798" s="556"/>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4"/>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c r="A799" s="556"/>
      <c r="B799" s="760"/>
      <c r="C799" s="760"/>
      <c r="D799" s="760"/>
      <c r="E799" s="760"/>
      <c r="F799" s="761"/>
      <c r="G799" s="408" t="s">
        <v>20</v>
      </c>
      <c r="H799" s="409"/>
      <c r="I799" s="409"/>
      <c r="J799" s="409"/>
      <c r="K799" s="409"/>
      <c r="L799" s="410"/>
      <c r="M799" s="411"/>
      <c r="N799" s="411"/>
      <c r="O799" s="411"/>
      <c r="P799" s="411"/>
      <c r="Q799" s="411"/>
      <c r="R799" s="411"/>
      <c r="S799" s="411"/>
      <c r="T799" s="411"/>
      <c r="U799" s="411"/>
      <c r="V799" s="411"/>
      <c r="W799" s="411"/>
      <c r="X799" s="412"/>
      <c r="Y799" s="413">
        <f>SUM(Y789:AB798)</f>
        <v>931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17</v>
      </c>
      <c r="AV799" s="414"/>
      <c r="AW799" s="414"/>
      <c r="AX799" s="416"/>
    </row>
    <row r="800" spans="1:51" ht="24.75" customHeight="1">
      <c r="A800" s="556"/>
      <c r="B800" s="760"/>
      <c r="C800" s="760"/>
      <c r="D800" s="760"/>
      <c r="E800" s="760"/>
      <c r="F800" s="761"/>
      <c r="G800" s="439" t="s">
        <v>829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795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c r="A801" s="556"/>
      <c r="B801" s="760"/>
      <c r="C801" s="760"/>
      <c r="D801" s="760"/>
      <c r="E801" s="760"/>
      <c r="F801" s="76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c r="A802" s="556"/>
      <c r="B802" s="760"/>
      <c r="C802" s="760"/>
      <c r="D802" s="760"/>
      <c r="E802" s="760"/>
      <c r="F802" s="761"/>
      <c r="G802" s="449" t="s">
        <v>787</v>
      </c>
      <c r="H802" s="450"/>
      <c r="I802" s="450"/>
      <c r="J802" s="450"/>
      <c r="K802" s="451"/>
      <c r="L802" s="452" t="s">
        <v>792</v>
      </c>
      <c r="M802" s="453"/>
      <c r="N802" s="453"/>
      <c r="O802" s="453"/>
      <c r="P802" s="453"/>
      <c r="Q802" s="453"/>
      <c r="R802" s="453"/>
      <c r="S802" s="453"/>
      <c r="T802" s="453"/>
      <c r="U802" s="453"/>
      <c r="V802" s="453"/>
      <c r="W802" s="453"/>
      <c r="X802" s="454"/>
      <c r="Y802" s="455">
        <v>97</v>
      </c>
      <c r="Z802" s="456"/>
      <c r="AA802" s="456"/>
      <c r="AB802" s="557"/>
      <c r="AC802" s="449" t="s">
        <v>794</v>
      </c>
      <c r="AD802" s="450"/>
      <c r="AE802" s="450"/>
      <c r="AF802" s="450"/>
      <c r="AG802" s="451"/>
      <c r="AH802" s="452" t="s">
        <v>793</v>
      </c>
      <c r="AI802" s="453"/>
      <c r="AJ802" s="453"/>
      <c r="AK802" s="453"/>
      <c r="AL802" s="453"/>
      <c r="AM802" s="453"/>
      <c r="AN802" s="453"/>
      <c r="AO802" s="453"/>
      <c r="AP802" s="453"/>
      <c r="AQ802" s="453"/>
      <c r="AR802" s="453"/>
      <c r="AS802" s="453"/>
      <c r="AT802" s="454"/>
      <c r="AU802" s="455">
        <v>0.6</v>
      </c>
      <c r="AV802" s="456"/>
      <c r="AW802" s="456"/>
      <c r="AX802" s="457"/>
      <c r="AY802">
        <f t="shared" ref="AY802:AY812" si="115">$AY$800</f>
        <v>2</v>
      </c>
    </row>
    <row r="803" spans="1:51" ht="24.75" customHeight="1">
      <c r="A803" s="556"/>
      <c r="B803" s="760"/>
      <c r="C803" s="760"/>
      <c r="D803" s="760"/>
      <c r="E803" s="760"/>
      <c r="F803" s="761"/>
      <c r="G803" s="349" t="s">
        <v>790</v>
      </c>
      <c r="H803" s="350"/>
      <c r="I803" s="350"/>
      <c r="J803" s="350"/>
      <c r="K803" s="351"/>
      <c r="L803" s="399" t="s">
        <v>786</v>
      </c>
      <c r="M803" s="400"/>
      <c r="N803" s="400"/>
      <c r="O803" s="400"/>
      <c r="P803" s="400"/>
      <c r="Q803" s="400"/>
      <c r="R803" s="400"/>
      <c r="S803" s="400"/>
      <c r="T803" s="400"/>
      <c r="U803" s="400"/>
      <c r="V803" s="400"/>
      <c r="W803" s="400"/>
      <c r="X803" s="401"/>
      <c r="Y803" s="396">
        <v>11</v>
      </c>
      <c r="Z803" s="397"/>
      <c r="AA803" s="397"/>
      <c r="AB803" s="404"/>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c r="A804" s="556"/>
      <c r="B804" s="760"/>
      <c r="C804" s="760"/>
      <c r="D804" s="760"/>
      <c r="E804" s="760"/>
      <c r="F804" s="761"/>
      <c r="G804" s="349" t="s">
        <v>791</v>
      </c>
      <c r="H804" s="350"/>
      <c r="I804" s="350"/>
      <c r="J804" s="350"/>
      <c r="K804" s="351"/>
      <c r="L804" s="399"/>
      <c r="M804" s="400"/>
      <c r="N804" s="400"/>
      <c r="O804" s="400"/>
      <c r="P804" s="400"/>
      <c r="Q804" s="400"/>
      <c r="R804" s="400"/>
      <c r="S804" s="400"/>
      <c r="T804" s="400"/>
      <c r="U804" s="400"/>
      <c r="V804" s="400"/>
      <c r="W804" s="400"/>
      <c r="X804" s="401"/>
      <c r="Y804" s="396">
        <v>11</v>
      </c>
      <c r="Z804" s="397"/>
      <c r="AA804" s="397"/>
      <c r="AB804" s="404"/>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c r="A805" s="556"/>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4"/>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c r="A806" s="556"/>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4"/>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c r="A807" s="556"/>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4"/>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c r="A808" s="556"/>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4"/>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c r="A809" s="556"/>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4"/>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c r="A810" s="556"/>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4"/>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c r="A811" s="556"/>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4"/>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c r="A812" s="556"/>
      <c r="B812" s="760"/>
      <c r="C812" s="760"/>
      <c r="D812" s="760"/>
      <c r="E812" s="760"/>
      <c r="F812" s="761"/>
      <c r="G812" s="408" t="s">
        <v>20</v>
      </c>
      <c r="H812" s="409"/>
      <c r="I812" s="409"/>
      <c r="J812" s="409"/>
      <c r="K812" s="409"/>
      <c r="L812" s="410"/>
      <c r="M812" s="411"/>
      <c r="N812" s="411"/>
      <c r="O812" s="411"/>
      <c r="P812" s="411"/>
      <c r="Q812" s="411"/>
      <c r="R812" s="411"/>
      <c r="S812" s="411"/>
      <c r="T812" s="411"/>
      <c r="U812" s="411"/>
      <c r="V812" s="411"/>
      <c r="W812" s="411"/>
      <c r="X812" s="412"/>
      <c r="Y812" s="413">
        <f>SUM(Y802:AB811)</f>
        <v>119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0.6</v>
      </c>
      <c r="AV812" s="414"/>
      <c r="AW812" s="414"/>
      <c r="AX812" s="416"/>
      <c r="AY812">
        <f t="shared" si="115"/>
        <v>2</v>
      </c>
    </row>
    <row r="813" spans="1:51" ht="24.75" hidden="1" customHeight="1">
      <c r="A813" s="556"/>
      <c r="B813" s="760"/>
      <c r="C813" s="760"/>
      <c r="D813" s="760"/>
      <c r="E813" s="760"/>
      <c r="F813" s="761"/>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c r="A814" s="556"/>
      <c r="B814" s="760"/>
      <c r="C814" s="760"/>
      <c r="D814" s="760"/>
      <c r="E814" s="760"/>
      <c r="F814" s="76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c r="A815" s="556"/>
      <c r="B815" s="760"/>
      <c r="C815" s="760"/>
      <c r="D815" s="760"/>
      <c r="E815" s="760"/>
      <c r="F815" s="76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c r="A816" s="556"/>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4"/>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6"/>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4"/>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6"/>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4"/>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6"/>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4"/>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6"/>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4"/>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6"/>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4"/>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6"/>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4"/>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6"/>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4"/>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6"/>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4"/>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6"/>
      <c r="B825" s="760"/>
      <c r="C825" s="760"/>
      <c r="D825" s="760"/>
      <c r="E825" s="760"/>
      <c r="F825" s="761"/>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c r="A826" s="556"/>
      <c r="B826" s="760"/>
      <c r="C826" s="760"/>
      <c r="D826" s="760"/>
      <c r="E826" s="760"/>
      <c r="F826" s="76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c r="A827" s="556"/>
      <c r="B827" s="760"/>
      <c r="C827" s="760"/>
      <c r="D827" s="760"/>
      <c r="E827" s="760"/>
      <c r="F827" s="76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c r="A828" s="556"/>
      <c r="B828" s="760"/>
      <c r="C828" s="760"/>
      <c r="D828" s="760"/>
      <c r="E828" s="760"/>
      <c r="F828" s="76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c r="A829" s="556"/>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4"/>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6"/>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4"/>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6"/>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4"/>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6"/>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4"/>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6"/>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4"/>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6"/>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4"/>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6"/>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4"/>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6"/>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4"/>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6"/>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4"/>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6"/>
      <c r="B838" s="760"/>
      <c r="C838" s="760"/>
      <c r="D838" s="760"/>
      <c r="E838" s="760"/>
      <c r="F838" s="761"/>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2" t="s">
        <v>342</v>
      </c>
      <c r="AM839" s="953"/>
      <c r="AN839" s="953"/>
      <c r="AO839" s="102" t="s">
        <v>340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364</v>
      </c>
      <c r="AI844" s="348"/>
      <c r="AJ844" s="348"/>
      <c r="AK844" s="348"/>
      <c r="AL844" s="348" t="s">
        <v>21</v>
      </c>
      <c r="AM844" s="348"/>
      <c r="AN844" s="348"/>
      <c r="AO844" s="423"/>
      <c r="AP844" s="424" t="s">
        <v>298</v>
      </c>
      <c r="AQ844" s="424"/>
      <c r="AR844" s="424"/>
      <c r="AS844" s="424"/>
      <c r="AT844" s="424"/>
      <c r="AU844" s="424"/>
      <c r="AV844" s="424"/>
      <c r="AW844" s="424"/>
      <c r="AX844" s="424"/>
    </row>
    <row r="845" spans="1:51" ht="47.25" customHeight="1">
      <c r="A845" s="403">
        <v>1</v>
      </c>
      <c r="B845" s="403">
        <v>1</v>
      </c>
      <c r="C845" s="422" t="s">
        <v>772</v>
      </c>
      <c r="D845" s="417"/>
      <c r="E845" s="417"/>
      <c r="F845" s="417"/>
      <c r="G845" s="417"/>
      <c r="H845" s="417"/>
      <c r="I845" s="417"/>
      <c r="J845" s="418"/>
      <c r="K845" s="419"/>
      <c r="L845" s="419"/>
      <c r="M845" s="419"/>
      <c r="N845" s="419"/>
      <c r="O845" s="419"/>
      <c r="P845" s="317" t="s">
        <v>797</v>
      </c>
      <c r="Q845" s="318"/>
      <c r="R845" s="318"/>
      <c r="S845" s="318"/>
      <c r="T845" s="318"/>
      <c r="U845" s="318"/>
      <c r="V845" s="318"/>
      <c r="W845" s="318"/>
      <c r="X845" s="318"/>
      <c r="Y845" s="319">
        <v>931</v>
      </c>
      <c r="Z845" s="320"/>
      <c r="AA845" s="320"/>
      <c r="AB845" s="321"/>
      <c r="AC845" s="323"/>
      <c r="AD845" s="324"/>
      <c r="AE845" s="324"/>
      <c r="AF845" s="324"/>
      <c r="AG845" s="324"/>
      <c r="AH845" s="420"/>
      <c r="AI845" s="421"/>
      <c r="AJ845" s="421"/>
      <c r="AK845" s="421"/>
      <c r="AL845" s="327"/>
      <c r="AM845" s="328"/>
      <c r="AN845" s="328"/>
      <c r="AO845" s="329"/>
      <c r="AP845" s="322"/>
      <c r="AQ845" s="322"/>
      <c r="AR845" s="322"/>
      <c r="AS845" s="322"/>
      <c r="AT845" s="322"/>
      <c r="AU845" s="322"/>
      <c r="AV845" s="322"/>
      <c r="AW845" s="322"/>
      <c r="AX845" s="322"/>
    </row>
    <row r="846" spans="1:51" ht="47.25" customHeight="1">
      <c r="A846" s="403">
        <v>2</v>
      </c>
      <c r="B846" s="403">
        <v>1</v>
      </c>
      <c r="C846" s="422" t="s">
        <v>773</v>
      </c>
      <c r="D846" s="417"/>
      <c r="E846" s="417"/>
      <c r="F846" s="417"/>
      <c r="G846" s="417"/>
      <c r="H846" s="417"/>
      <c r="I846" s="417"/>
      <c r="J846" s="418"/>
      <c r="K846" s="419"/>
      <c r="L846" s="419"/>
      <c r="M846" s="419"/>
      <c r="N846" s="419"/>
      <c r="O846" s="419"/>
      <c r="P846" s="317" t="s">
        <v>797</v>
      </c>
      <c r="Q846" s="318"/>
      <c r="R846" s="318"/>
      <c r="S846" s="318"/>
      <c r="T846" s="318"/>
      <c r="U846" s="318"/>
      <c r="V846" s="318"/>
      <c r="W846" s="318"/>
      <c r="X846" s="318"/>
      <c r="Y846" s="319">
        <v>521</v>
      </c>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1</v>
      </c>
    </row>
    <row r="847" spans="1:51" ht="47.25" customHeight="1">
      <c r="A847" s="403">
        <v>3</v>
      </c>
      <c r="B847" s="403">
        <v>1</v>
      </c>
      <c r="C847" s="422" t="s">
        <v>774</v>
      </c>
      <c r="D847" s="417"/>
      <c r="E847" s="417"/>
      <c r="F847" s="417"/>
      <c r="G847" s="417"/>
      <c r="H847" s="417"/>
      <c r="I847" s="417"/>
      <c r="J847" s="418"/>
      <c r="K847" s="419"/>
      <c r="L847" s="419"/>
      <c r="M847" s="419"/>
      <c r="N847" s="419"/>
      <c r="O847" s="419"/>
      <c r="P847" s="317" t="s">
        <v>797</v>
      </c>
      <c r="Q847" s="318"/>
      <c r="R847" s="318"/>
      <c r="S847" s="318"/>
      <c r="T847" s="318"/>
      <c r="U847" s="318"/>
      <c r="V847" s="318"/>
      <c r="W847" s="318"/>
      <c r="X847" s="318"/>
      <c r="Y847" s="319">
        <v>364</v>
      </c>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1</v>
      </c>
    </row>
    <row r="848" spans="1:51" ht="47.25" customHeight="1">
      <c r="A848" s="403">
        <v>4</v>
      </c>
      <c r="B848" s="403">
        <v>1</v>
      </c>
      <c r="C848" s="422" t="s">
        <v>775</v>
      </c>
      <c r="D848" s="417"/>
      <c r="E848" s="417"/>
      <c r="F848" s="417"/>
      <c r="G848" s="417"/>
      <c r="H848" s="417"/>
      <c r="I848" s="417"/>
      <c r="J848" s="418"/>
      <c r="K848" s="419"/>
      <c r="L848" s="419"/>
      <c r="M848" s="419"/>
      <c r="N848" s="419"/>
      <c r="O848" s="419"/>
      <c r="P848" s="317" t="s">
        <v>797</v>
      </c>
      <c r="Q848" s="318"/>
      <c r="R848" s="318"/>
      <c r="S848" s="318"/>
      <c r="T848" s="318"/>
      <c r="U848" s="318"/>
      <c r="V848" s="318"/>
      <c r="W848" s="318"/>
      <c r="X848" s="318"/>
      <c r="Y848" s="319">
        <v>329</v>
      </c>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1</v>
      </c>
    </row>
    <row r="849" spans="1:51" ht="47.25" customHeight="1">
      <c r="A849" s="403">
        <v>5</v>
      </c>
      <c r="B849" s="403">
        <v>1</v>
      </c>
      <c r="C849" s="422" t="s">
        <v>776</v>
      </c>
      <c r="D849" s="417"/>
      <c r="E849" s="417"/>
      <c r="F849" s="417"/>
      <c r="G849" s="417"/>
      <c r="H849" s="417"/>
      <c r="I849" s="417"/>
      <c r="J849" s="418"/>
      <c r="K849" s="419"/>
      <c r="L849" s="419"/>
      <c r="M849" s="419"/>
      <c r="N849" s="419"/>
      <c r="O849" s="419"/>
      <c r="P849" s="317" t="s">
        <v>797</v>
      </c>
      <c r="Q849" s="318"/>
      <c r="R849" s="318"/>
      <c r="S849" s="318"/>
      <c r="T849" s="318"/>
      <c r="U849" s="318"/>
      <c r="V849" s="318"/>
      <c r="W849" s="318"/>
      <c r="X849" s="318"/>
      <c r="Y849" s="319">
        <v>300</v>
      </c>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1</v>
      </c>
    </row>
    <row r="850" spans="1:51" ht="47.25" customHeight="1">
      <c r="A850" s="403">
        <v>6</v>
      </c>
      <c r="B850" s="403">
        <v>1</v>
      </c>
      <c r="C850" s="422" t="s">
        <v>777</v>
      </c>
      <c r="D850" s="417"/>
      <c r="E850" s="417"/>
      <c r="F850" s="417"/>
      <c r="G850" s="417"/>
      <c r="H850" s="417"/>
      <c r="I850" s="417"/>
      <c r="J850" s="418"/>
      <c r="K850" s="419"/>
      <c r="L850" s="419"/>
      <c r="M850" s="419"/>
      <c r="N850" s="419"/>
      <c r="O850" s="419"/>
      <c r="P850" s="317" t="s">
        <v>797</v>
      </c>
      <c r="Q850" s="318"/>
      <c r="R850" s="318"/>
      <c r="S850" s="318"/>
      <c r="T850" s="318"/>
      <c r="U850" s="318"/>
      <c r="V850" s="318"/>
      <c r="W850" s="318"/>
      <c r="X850" s="318"/>
      <c r="Y850" s="319">
        <v>299</v>
      </c>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1</v>
      </c>
    </row>
    <row r="851" spans="1:51" ht="47.25" customHeight="1">
      <c r="A851" s="403">
        <v>7</v>
      </c>
      <c r="B851" s="403">
        <v>1</v>
      </c>
      <c r="C851" s="422" t="s">
        <v>778</v>
      </c>
      <c r="D851" s="417"/>
      <c r="E851" s="417"/>
      <c r="F851" s="417"/>
      <c r="G851" s="417"/>
      <c r="H851" s="417"/>
      <c r="I851" s="417"/>
      <c r="J851" s="418"/>
      <c r="K851" s="419"/>
      <c r="L851" s="419"/>
      <c r="M851" s="419"/>
      <c r="N851" s="419"/>
      <c r="O851" s="419"/>
      <c r="P851" s="317" t="s">
        <v>797</v>
      </c>
      <c r="Q851" s="318"/>
      <c r="R851" s="318"/>
      <c r="S851" s="318"/>
      <c r="T851" s="318"/>
      <c r="U851" s="318"/>
      <c r="V851" s="318"/>
      <c r="W851" s="318"/>
      <c r="X851" s="318"/>
      <c r="Y851" s="319">
        <v>285</v>
      </c>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1</v>
      </c>
    </row>
    <row r="852" spans="1:51" ht="47.25" customHeight="1">
      <c r="A852" s="403">
        <v>8</v>
      </c>
      <c r="B852" s="403">
        <v>1</v>
      </c>
      <c r="C852" s="422" t="s">
        <v>779</v>
      </c>
      <c r="D852" s="417"/>
      <c r="E852" s="417"/>
      <c r="F852" s="417"/>
      <c r="G852" s="417"/>
      <c r="H852" s="417"/>
      <c r="I852" s="417"/>
      <c r="J852" s="418"/>
      <c r="K852" s="419"/>
      <c r="L852" s="419"/>
      <c r="M852" s="419"/>
      <c r="N852" s="419"/>
      <c r="O852" s="419"/>
      <c r="P852" s="317" t="s">
        <v>797</v>
      </c>
      <c r="Q852" s="318"/>
      <c r="R852" s="318"/>
      <c r="S852" s="318"/>
      <c r="T852" s="318"/>
      <c r="U852" s="318"/>
      <c r="V852" s="318"/>
      <c r="W852" s="318"/>
      <c r="X852" s="318"/>
      <c r="Y852" s="319">
        <v>272</v>
      </c>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1</v>
      </c>
    </row>
    <row r="853" spans="1:51" ht="47.25" customHeight="1">
      <c r="A853" s="403">
        <v>9</v>
      </c>
      <c r="B853" s="403">
        <v>1</v>
      </c>
      <c r="C853" s="422" t="s">
        <v>780</v>
      </c>
      <c r="D853" s="417"/>
      <c r="E853" s="417"/>
      <c r="F853" s="417"/>
      <c r="G853" s="417"/>
      <c r="H853" s="417"/>
      <c r="I853" s="417"/>
      <c r="J853" s="418"/>
      <c r="K853" s="419"/>
      <c r="L853" s="419"/>
      <c r="M853" s="419"/>
      <c r="N853" s="419"/>
      <c r="O853" s="419"/>
      <c r="P853" s="317" t="s">
        <v>797</v>
      </c>
      <c r="Q853" s="318"/>
      <c r="R853" s="318"/>
      <c r="S853" s="318"/>
      <c r="T853" s="318"/>
      <c r="U853" s="318"/>
      <c r="V853" s="318"/>
      <c r="W853" s="318"/>
      <c r="X853" s="318"/>
      <c r="Y853" s="319">
        <v>265</v>
      </c>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1</v>
      </c>
    </row>
    <row r="854" spans="1:51" ht="47.25" customHeight="1">
      <c r="A854" s="403">
        <v>10</v>
      </c>
      <c r="B854" s="403">
        <v>1</v>
      </c>
      <c r="C854" s="422" t="s">
        <v>781</v>
      </c>
      <c r="D854" s="417"/>
      <c r="E854" s="417"/>
      <c r="F854" s="417"/>
      <c r="G854" s="417"/>
      <c r="H854" s="417"/>
      <c r="I854" s="417"/>
      <c r="J854" s="418"/>
      <c r="K854" s="419"/>
      <c r="L854" s="419"/>
      <c r="M854" s="419"/>
      <c r="N854" s="419"/>
      <c r="O854" s="419"/>
      <c r="P854" s="317" t="s">
        <v>797</v>
      </c>
      <c r="Q854" s="318"/>
      <c r="R854" s="318"/>
      <c r="S854" s="318"/>
      <c r="T854" s="318"/>
      <c r="U854" s="318"/>
      <c r="V854" s="318"/>
      <c r="W854" s="318"/>
      <c r="X854" s="318"/>
      <c r="Y854" s="319">
        <v>243</v>
      </c>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1</v>
      </c>
    </row>
    <row r="855" spans="1:51" ht="30" hidden="1" customHeight="1">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364</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c r="A878" s="403">
        <v>1</v>
      </c>
      <c r="B878" s="403">
        <v>1</v>
      </c>
      <c r="C878" s="422" t="s">
        <v>815</v>
      </c>
      <c r="D878" s="417"/>
      <c r="E878" s="417"/>
      <c r="F878" s="417"/>
      <c r="G878" s="417"/>
      <c r="H878" s="417"/>
      <c r="I878" s="417"/>
      <c r="J878" s="418">
        <v>7010401009665</v>
      </c>
      <c r="K878" s="419"/>
      <c r="L878" s="419"/>
      <c r="M878" s="419"/>
      <c r="N878" s="419"/>
      <c r="O878" s="419"/>
      <c r="P878" s="317" t="s">
        <v>816</v>
      </c>
      <c r="Q878" s="318"/>
      <c r="R878" s="318"/>
      <c r="S878" s="318"/>
      <c r="T878" s="318"/>
      <c r="U878" s="318"/>
      <c r="V878" s="318"/>
      <c r="W878" s="318"/>
      <c r="X878" s="318"/>
      <c r="Y878" s="319">
        <v>17</v>
      </c>
      <c r="Z878" s="320"/>
      <c r="AA878" s="320"/>
      <c r="AB878" s="321"/>
      <c r="AC878" s="323" t="s">
        <v>369</v>
      </c>
      <c r="AD878" s="324"/>
      <c r="AE878" s="324"/>
      <c r="AF878" s="324"/>
      <c r="AG878" s="324"/>
      <c r="AH878" s="420">
        <v>1</v>
      </c>
      <c r="AI878" s="421"/>
      <c r="AJ878" s="421"/>
      <c r="AK878" s="421"/>
      <c r="AL878" s="327">
        <v>95.2</v>
      </c>
      <c r="AM878" s="328"/>
      <c r="AN878" s="328"/>
      <c r="AO878" s="329"/>
      <c r="AP878" s="322"/>
      <c r="AQ878" s="322"/>
      <c r="AR878" s="322"/>
      <c r="AS878" s="322"/>
      <c r="AT878" s="322"/>
      <c r="AU878" s="322"/>
      <c r="AV878" s="322"/>
      <c r="AW878" s="322"/>
      <c r="AX878" s="322"/>
      <c r="AY878">
        <f t="shared" si="118"/>
        <v>1</v>
      </c>
    </row>
    <row r="879" spans="1:51" ht="30" customHeight="1">
      <c r="A879" s="403">
        <v>2</v>
      </c>
      <c r="B879" s="403">
        <v>1</v>
      </c>
      <c r="C879" s="422" t="s">
        <v>817</v>
      </c>
      <c r="D879" s="417"/>
      <c r="E879" s="417"/>
      <c r="F879" s="417"/>
      <c r="G879" s="417"/>
      <c r="H879" s="417"/>
      <c r="I879" s="417"/>
      <c r="J879" s="418">
        <v>2010401083715</v>
      </c>
      <c r="K879" s="419"/>
      <c r="L879" s="419"/>
      <c r="M879" s="419"/>
      <c r="N879" s="419"/>
      <c r="O879" s="419"/>
      <c r="P879" s="317" t="s">
        <v>818</v>
      </c>
      <c r="Q879" s="318"/>
      <c r="R879" s="318"/>
      <c r="S879" s="318"/>
      <c r="T879" s="318"/>
      <c r="U879" s="318"/>
      <c r="V879" s="318"/>
      <c r="W879" s="318"/>
      <c r="X879" s="318"/>
      <c r="Y879" s="319">
        <v>13</v>
      </c>
      <c r="Z879" s="320"/>
      <c r="AA879" s="320"/>
      <c r="AB879" s="321"/>
      <c r="AC879" s="323" t="s">
        <v>369</v>
      </c>
      <c r="AD879" s="324"/>
      <c r="AE879" s="324"/>
      <c r="AF879" s="324"/>
      <c r="AG879" s="324"/>
      <c r="AH879" s="420">
        <v>2</v>
      </c>
      <c r="AI879" s="421"/>
      <c r="AJ879" s="421"/>
      <c r="AK879" s="421"/>
      <c r="AL879" s="327">
        <v>67.16</v>
      </c>
      <c r="AM879" s="328"/>
      <c r="AN879" s="328"/>
      <c r="AO879" s="329"/>
      <c r="AP879" s="322"/>
      <c r="AQ879" s="322"/>
      <c r="AR879" s="322"/>
      <c r="AS879" s="322"/>
      <c r="AT879" s="322"/>
      <c r="AU879" s="322"/>
      <c r="AV879" s="322"/>
      <c r="AW879" s="322"/>
      <c r="AX879" s="322"/>
      <c r="AY879">
        <f>COUNTA($C$879)</f>
        <v>1</v>
      </c>
    </row>
    <row r="880" spans="1:51" ht="30" customHeight="1">
      <c r="A880" s="403">
        <v>3</v>
      </c>
      <c r="B880" s="403">
        <v>1</v>
      </c>
      <c r="C880" s="422" t="s">
        <v>819</v>
      </c>
      <c r="D880" s="417"/>
      <c r="E880" s="417"/>
      <c r="F880" s="417"/>
      <c r="G880" s="417"/>
      <c r="H880" s="417"/>
      <c r="I880" s="417"/>
      <c r="J880" s="418">
        <v>3120001071843</v>
      </c>
      <c r="K880" s="419"/>
      <c r="L880" s="419"/>
      <c r="M880" s="419"/>
      <c r="N880" s="419"/>
      <c r="O880" s="419"/>
      <c r="P880" s="317" t="s">
        <v>820</v>
      </c>
      <c r="Q880" s="318"/>
      <c r="R880" s="318"/>
      <c r="S880" s="318"/>
      <c r="T880" s="318"/>
      <c r="U880" s="318"/>
      <c r="V880" s="318"/>
      <c r="W880" s="318"/>
      <c r="X880" s="318"/>
      <c r="Y880" s="319">
        <v>11</v>
      </c>
      <c r="Z880" s="320"/>
      <c r="AA880" s="320"/>
      <c r="AB880" s="321"/>
      <c r="AC880" s="323" t="s">
        <v>370</v>
      </c>
      <c r="AD880" s="324"/>
      <c r="AE880" s="324"/>
      <c r="AF880" s="324"/>
      <c r="AG880" s="324"/>
      <c r="AH880" s="325">
        <v>3</v>
      </c>
      <c r="AI880" s="326"/>
      <c r="AJ880" s="326"/>
      <c r="AK880" s="326"/>
      <c r="AL880" s="327">
        <v>72.94</v>
      </c>
      <c r="AM880" s="328"/>
      <c r="AN880" s="328"/>
      <c r="AO880" s="329"/>
      <c r="AP880" s="322"/>
      <c r="AQ880" s="322"/>
      <c r="AR880" s="322"/>
      <c r="AS880" s="322"/>
      <c r="AT880" s="322"/>
      <c r="AU880" s="322"/>
      <c r="AV880" s="322"/>
      <c r="AW880" s="322"/>
      <c r="AX880" s="322"/>
      <c r="AY880">
        <f>COUNTA($C$880)</f>
        <v>1</v>
      </c>
    </row>
    <row r="881" spans="1:51" ht="30" customHeight="1">
      <c r="A881" s="403">
        <v>4</v>
      </c>
      <c r="B881" s="403">
        <v>1</v>
      </c>
      <c r="C881" s="422" t="s">
        <v>821</v>
      </c>
      <c r="D881" s="417"/>
      <c r="E881" s="417"/>
      <c r="F881" s="417"/>
      <c r="G881" s="417"/>
      <c r="H881" s="417"/>
      <c r="I881" s="417"/>
      <c r="J881" s="418">
        <v>9240001027159</v>
      </c>
      <c r="K881" s="419"/>
      <c r="L881" s="419"/>
      <c r="M881" s="419"/>
      <c r="N881" s="419"/>
      <c r="O881" s="419"/>
      <c r="P881" s="317" t="s">
        <v>822</v>
      </c>
      <c r="Q881" s="318"/>
      <c r="R881" s="318"/>
      <c r="S881" s="318"/>
      <c r="T881" s="318"/>
      <c r="U881" s="318"/>
      <c r="V881" s="318"/>
      <c r="W881" s="318"/>
      <c r="X881" s="318"/>
      <c r="Y881" s="319">
        <v>16</v>
      </c>
      <c r="Z881" s="320"/>
      <c r="AA881" s="320"/>
      <c r="AB881" s="321"/>
      <c r="AC881" s="323" t="s">
        <v>369</v>
      </c>
      <c r="AD881" s="324"/>
      <c r="AE881" s="324"/>
      <c r="AF881" s="324"/>
      <c r="AG881" s="324"/>
      <c r="AH881" s="325">
        <v>1</v>
      </c>
      <c r="AI881" s="326"/>
      <c r="AJ881" s="326"/>
      <c r="AK881" s="326"/>
      <c r="AL881" s="327">
        <v>77.400000000000006</v>
      </c>
      <c r="AM881" s="328"/>
      <c r="AN881" s="328"/>
      <c r="AO881" s="329"/>
      <c r="AP881" s="322"/>
      <c r="AQ881" s="322"/>
      <c r="AR881" s="322"/>
      <c r="AS881" s="322"/>
      <c r="AT881" s="322"/>
      <c r="AU881" s="322"/>
      <c r="AV881" s="322"/>
      <c r="AW881" s="322"/>
      <c r="AX881" s="322"/>
      <c r="AY881">
        <f>COUNTA($C$881)</f>
        <v>1</v>
      </c>
    </row>
    <row r="882" spans="1:51" ht="30" customHeight="1">
      <c r="A882" s="403">
        <v>5</v>
      </c>
      <c r="B882" s="403">
        <v>1</v>
      </c>
      <c r="C882" s="422" t="s">
        <v>823</v>
      </c>
      <c r="D882" s="417"/>
      <c r="E882" s="417"/>
      <c r="F882" s="417"/>
      <c r="G882" s="417"/>
      <c r="H882" s="417"/>
      <c r="I882" s="417"/>
      <c r="J882" s="418">
        <v>5010001067883</v>
      </c>
      <c r="K882" s="419"/>
      <c r="L882" s="419"/>
      <c r="M882" s="419"/>
      <c r="N882" s="419"/>
      <c r="O882" s="419"/>
      <c r="P882" s="317" t="s">
        <v>824</v>
      </c>
      <c r="Q882" s="318"/>
      <c r="R882" s="318"/>
      <c r="S882" s="318"/>
      <c r="T882" s="318"/>
      <c r="U882" s="318"/>
      <c r="V882" s="318"/>
      <c r="W882" s="318"/>
      <c r="X882" s="318"/>
      <c r="Y882" s="319">
        <v>6</v>
      </c>
      <c r="Z882" s="320"/>
      <c r="AA882" s="320"/>
      <c r="AB882" s="321"/>
      <c r="AC882" s="323" t="s">
        <v>369</v>
      </c>
      <c r="AD882" s="324"/>
      <c r="AE882" s="324"/>
      <c r="AF882" s="324"/>
      <c r="AG882" s="324"/>
      <c r="AH882" s="325">
        <v>2</v>
      </c>
      <c r="AI882" s="326"/>
      <c r="AJ882" s="326"/>
      <c r="AK882" s="326"/>
      <c r="AL882" s="327">
        <v>51.6</v>
      </c>
      <c r="AM882" s="328"/>
      <c r="AN882" s="328"/>
      <c r="AO882" s="329"/>
      <c r="AP882" s="322"/>
      <c r="AQ882" s="322"/>
      <c r="AR882" s="322"/>
      <c r="AS882" s="322"/>
      <c r="AT882" s="322"/>
      <c r="AU882" s="322"/>
      <c r="AV882" s="322"/>
      <c r="AW882" s="322"/>
      <c r="AX882" s="322"/>
      <c r="AY882">
        <f>COUNTA($C$882)</f>
        <v>1</v>
      </c>
    </row>
    <row r="883" spans="1:51" ht="30" customHeight="1">
      <c r="A883" s="403">
        <v>6</v>
      </c>
      <c r="B883" s="403">
        <v>1</v>
      </c>
      <c r="C883" s="422" t="s">
        <v>825</v>
      </c>
      <c r="D883" s="417"/>
      <c r="E883" s="417"/>
      <c r="F883" s="417"/>
      <c r="G883" s="417"/>
      <c r="H883" s="417"/>
      <c r="I883" s="417"/>
      <c r="J883" s="418">
        <v>9010601040880</v>
      </c>
      <c r="K883" s="419"/>
      <c r="L883" s="419"/>
      <c r="M883" s="419"/>
      <c r="N883" s="419"/>
      <c r="O883" s="419"/>
      <c r="P883" s="317" t="s">
        <v>826</v>
      </c>
      <c r="Q883" s="318"/>
      <c r="R883" s="318"/>
      <c r="S883" s="318"/>
      <c r="T883" s="318"/>
      <c r="U883" s="318"/>
      <c r="V883" s="318"/>
      <c r="W883" s="318"/>
      <c r="X883" s="318"/>
      <c r="Y883" s="319">
        <v>2</v>
      </c>
      <c r="Z883" s="320"/>
      <c r="AA883" s="320"/>
      <c r="AB883" s="321"/>
      <c r="AC883" s="323" t="s">
        <v>369</v>
      </c>
      <c r="AD883" s="324"/>
      <c r="AE883" s="324"/>
      <c r="AF883" s="324"/>
      <c r="AG883" s="324"/>
      <c r="AH883" s="325">
        <v>4</v>
      </c>
      <c r="AI883" s="326"/>
      <c r="AJ883" s="326"/>
      <c r="AK883" s="326"/>
      <c r="AL883" s="327">
        <v>55</v>
      </c>
      <c r="AM883" s="328"/>
      <c r="AN883" s="328"/>
      <c r="AO883" s="329"/>
      <c r="AP883" s="322"/>
      <c r="AQ883" s="322"/>
      <c r="AR883" s="322"/>
      <c r="AS883" s="322"/>
      <c r="AT883" s="322"/>
      <c r="AU883" s="322"/>
      <c r="AV883" s="322"/>
      <c r="AW883" s="322"/>
      <c r="AX883" s="322"/>
      <c r="AY883">
        <f>COUNTA($C$883)</f>
        <v>1</v>
      </c>
    </row>
    <row r="884" spans="1:51" ht="30" hidden="1" customHeight="1">
      <c r="A884" s="403">
        <v>7</v>
      </c>
      <c r="B884" s="403">
        <v>1</v>
      </c>
      <c r="C884" s="417"/>
      <c r="D884" s="417"/>
      <c r="E884" s="417"/>
      <c r="F884" s="417"/>
      <c r="G884" s="417"/>
      <c r="H884" s="417"/>
      <c r="I884" s="417"/>
      <c r="J884" s="418"/>
      <c r="K884" s="419"/>
      <c r="L884" s="419"/>
      <c r="M884" s="419"/>
      <c r="N884" s="419"/>
      <c r="O884" s="419"/>
      <c r="P884" s="317"/>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c r="A885" s="403">
        <v>8</v>
      </c>
      <c r="B885" s="403">
        <v>1</v>
      </c>
      <c r="C885" s="422"/>
      <c r="D885" s="417"/>
      <c r="E885" s="417"/>
      <c r="F885" s="417"/>
      <c r="G885" s="417"/>
      <c r="H885" s="417"/>
      <c r="I885" s="417"/>
      <c r="J885" s="418"/>
      <c r="K885" s="419"/>
      <c r="L885" s="419"/>
      <c r="M885" s="419"/>
      <c r="N885" s="419"/>
      <c r="O885" s="419"/>
      <c r="P885" s="317"/>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c r="A886" s="403">
        <v>9</v>
      </c>
      <c r="B886" s="403">
        <v>1</v>
      </c>
      <c r="C886" s="417"/>
      <c r="D886" s="417"/>
      <c r="E886" s="417"/>
      <c r="F886" s="417"/>
      <c r="G886" s="417"/>
      <c r="H886" s="417"/>
      <c r="I886" s="417"/>
      <c r="J886" s="418"/>
      <c r="K886" s="419"/>
      <c r="L886" s="419"/>
      <c r="M886" s="419"/>
      <c r="N886" s="419"/>
      <c r="O886" s="419"/>
      <c r="P886" s="317"/>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c r="A887" s="403">
        <v>10</v>
      </c>
      <c r="B887" s="403">
        <v>1</v>
      </c>
      <c r="C887" s="417"/>
      <c r="D887" s="417"/>
      <c r="E887" s="417"/>
      <c r="F887" s="417"/>
      <c r="G887" s="417"/>
      <c r="H887" s="417"/>
      <c r="I887" s="417"/>
      <c r="J887" s="418"/>
      <c r="K887" s="419"/>
      <c r="L887" s="419"/>
      <c r="M887" s="419"/>
      <c r="N887" s="419"/>
      <c r="O887" s="419"/>
      <c r="P887" s="317"/>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364</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c r="A911" s="403">
        <v>1</v>
      </c>
      <c r="B911" s="403">
        <v>1</v>
      </c>
      <c r="C911" s="422" t="s">
        <v>813</v>
      </c>
      <c r="D911" s="417"/>
      <c r="E911" s="417"/>
      <c r="F911" s="417"/>
      <c r="G911" s="417"/>
      <c r="H911" s="417"/>
      <c r="I911" s="417"/>
      <c r="J911" s="418">
        <v>3010001012908</v>
      </c>
      <c r="K911" s="419"/>
      <c r="L911" s="419"/>
      <c r="M911" s="419"/>
      <c r="N911" s="419"/>
      <c r="O911" s="419"/>
      <c r="P911" s="317" t="s">
        <v>814</v>
      </c>
      <c r="Q911" s="318"/>
      <c r="R911" s="318"/>
      <c r="S911" s="318"/>
      <c r="T911" s="318"/>
      <c r="U911" s="318"/>
      <c r="V911" s="318"/>
      <c r="W911" s="318"/>
      <c r="X911" s="318"/>
      <c r="Y911" s="319">
        <v>119</v>
      </c>
      <c r="Z911" s="320"/>
      <c r="AA911" s="320"/>
      <c r="AB911" s="321"/>
      <c r="AC911" s="323" t="s">
        <v>369</v>
      </c>
      <c r="AD911" s="324"/>
      <c r="AE911" s="324"/>
      <c r="AF911" s="324"/>
      <c r="AG911" s="324"/>
      <c r="AH911" s="420">
        <v>2</v>
      </c>
      <c r="AI911" s="421"/>
      <c r="AJ911" s="421"/>
      <c r="AK911" s="421"/>
      <c r="AL911" s="327">
        <v>86.41</v>
      </c>
      <c r="AM911" s="328"/>
      <c r="AN911" s="328"/>
      <c r="AO911" s="329"/>
      <c r="AP911" s="322"/>
      <c r="AQ911" s="322"/>
      <c r="AR911" s="322"/>
      <c r="AS911" s="322"/>
      <c r="AT911" s="322"/>
      <c r="AU911" s="322"/>
      <c r="AV911" s="322"/>
      <c r="AW911" s="322"/>
      <c r="AX911" s="322"/>
      <c r="AY911">
        <f t="shared" si="119"/>
        <v>1</v>
      </c>
    </row>
    <row r="912" spans="1:51" ht="30" hidden="1" customHeight="1">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c r="A913" s="403">
        <v>3</v>
      </c>
      <c r="B913" s="403">
        <v>1</v>
      </c>
      <c r="C913" s="422"/>
      <c r="D913" s="417"/>
      <c r="E913" s="417"/>
      <c r="F913" s="417"/>
      <c r="G913" s="417"/>
      <c r="H913" s="417"/>
      <c r="I913" s="417"/>
      <c r="J913" s="418"/>
      <c r="K913" s="419"/>
      <c r="L913" s="419"/>
      <c r="M913" s="419"/>
      <c r="N913" s="419"/>
      <c r="O913" s="419"/>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3">
        <v>4</v>
      </c>
      <c r="B914" s="403">
        <v>1</v>
      </c>
      <c r="C914" s="422"/>
      <c r="D914" s="417"/>
      <c r="E914" s="417"/>
      <c r="F914" s="417"/>
      <c r="G914" s="417"/>
      <c r="H914" s="417"/>
      <c r="I914" s="417"/>
      <c r="J914" s="418"/>
      <c r="K914" s="419"/>
      <c r="L914" s="419"/>
      <c r="M914" s="419"/>
      <c r="N914" s="419"/>
      <c r="O914" s="419"/>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364</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c r="A944" s="403">
        <v>1</v>
      </c>
      <c r="B944" s="403">
        <v>1</v>
      </c>
      <c r="C944" s="422" t="s">
        <v>798</v>
      </c>
      <c r="D944" s="417"/>
      <c r="E944" s="417"/>
      <c r="F944" s="417"/>
      <c r="G944" s="417"/>
      <c r="H944" s="417"/>
      <c r="I944" s="417"/>
      <c r="J944" s="418" t="s">
        <v>403</v>
      </c>
      <c r="K944" s="419"/>
      <c r="L944" s="419"/>
      <c r="M944" s="419"/>
      <c r="N944" s="419"/>
      <c r="O944" s="419"/>
      <c r="P944" s="890" t="s">
        <v>808</v>
      </c>
      <c r="Q944" s="425"/>
      <c r="R944" s="425"/>
      <c r="S944" s="425"/>
      <c r="T944" s="425"/>
      <c r="U944" s="425"/>
      <c r="V944" s="425"/>
      <c r="W944" s="425"/>
      <c r="X944" s="425"/>
      <c r="Y944" s="319">
        <v>0.6</v>
      </c>
      <c r="Z944" s="320"/>
      <c r="AA944" s="320"/>
      <c r="AB944" s="321"/>
      <c r="AC944" s="427" t="s">
        <v>80</v>
      </c>
      <c r="AD944" s="891"/>
      <c r="AE944" s="891"/>
      <c r="AF944" s="891"/>
      <c r="AG944" s="891"/>
      <c r="AH944" s="420" t="s">
        <v>403</v>
      </c>
      <c r="AI944" s="421"/>
      <c r="AJ944" s="421"/>
      <c r="AK944" s="421"/>
      <c r="AL944" s="327" t="s">
        <v>716</v>
      </c>
      <c r="AM944" s="328"/>
      <c r="AN944" s="328"/>
      <c r="AO944" s="329"/>
      <c r="AP944" s="322" t="s">
        <v>403</v>
      </c>
      <c r="AQ944" s="322"/>
      <c r="AR944" s="322"/>
      <c r="AS944" s="322"/>
      <c r="AT944" s="322"/>
      <c r="AU944" s="322"/>
      <c r="AV944" s="322"/>
      <c r="AW944" s="322"/>
      <c r="AX944" s="322"/>
      <c r="AY944">
        <f t="shared" si="120"/>
        <v>1</v>
      </c>
    </row>
    <row r="945" spans="1:51" ht="30" customHeight="1">
      <c r="A945" s="403">
        <v>2</v>
      </c>
      <c r="B945" s="403">
        <v>1</v>
      </c>
      <c r="C945" s="422" t="s">
        <v>799</v>
      </c>
      <c r="D945" s="417"/>
      <c r="E945" s="417"/>
      <c r="F945" s="417"/>
      <c r="G945" s="417"/>
      <c r="H945" s="417"/>
      <c r="I945" s="417"/>
      <c r="J945" s="418" t="s">
        <v>716</v>
      </c>
      <c r="K945" s="419"/>
      <c r="L945" s="419"/>
      <c r="M945" s="419"/>
      <c r="N945" s="419"/>
      <c r="O945" s="419"/>
      <c r="P945" s="425" t="s">
        <v>808</v>
      </c>
      <c r="Q945" s="425"/>
      <c r="R945" s="425"/>
      <c r="S945" s="425"/>
      <c r="T945" s="425"/>
      <c r="U945" s="425"/>
      <c r="V945" s="425"/>
      <c r="W945" s="425"/>
      <c r="X945" s="425"/>
      <c r="Y945" s="319">
        <v>0.6</v>
      </c>
      <c r="Z945" s="320"/>
      <c r="AA945" s="320"/>
      <c r="AB945" s="321"/>
      <c r="AC945" s="427" t="s">
        <v>80</v>
      </c>
      <c r="AD945" s="427"/>
      <c r="AE945" s="427"/>
      <c r="AF945" s="427"/>
      <c r="AG945" s="427"/>
      <c r="AH945" s="420" t="s">
        <v>716</v>
      </c>
      <c r="AI945" s="421"/>
      <c r="AJ945" s="421"/>
      <c r="AK945" s="421"/>
      <c r="AL945" s="327" t="s">
        <v>716</v>
      </c>
      <c r="AM945" s="328"/>
      <c r="AN945" s="328"/>
      <c r="AO945" s="329"/>
      <c r="AP945" s="322" t="s">
        <v>716</v>
      </c>
      <c r="AQ945" s="322"/>
      <c r="AR945" s="322"/>
      <c r="AS945" s="322"/>
      <c r="AT945" s="322"/>
      <c r="AU945" s="322"/>
      <c r="AV945" s="322"/>
      <c r="AW945" s="322"/>
      <c r="AX945" s="322"/>
      <c r="AY945">
        <f>COUNTA($C$945)</f>
        <v>1</v>
      </c>
    </row>
    <row r="946" spans="1:51" ht="30" customHeight="1">
      <c r="A946" s="403">
        <v>3</v>
      </c>
      <c r="B946" s="403">
        <v>1</v>
      </c>
      <c r="C946" s="422" t="s">
        <v>800</v>
      </c>
      <c r="D946" s="417"/>
      <c r="E946" s="417"/>
      <c r="F946" s="417"/>
      <c r="G946" s="417"/>
      <c r="H946" s="417"/>
      <c r="I946" s="417"/>
      <c r="J946" s="418" t="s">
        <v>716</v>
      </c>
      <c r="K946" s="419"/>
      <c r="L946" s="419"/>
      <c r="M946" s="419"/>
      <c r="N946" s="419"/>
      <c r="O946" s="419"/>
      <c r="P946" s="890" t="s">
        <v>808</v>
      </c>
      <c r="Q946" s="425"/>
      <c r="R946" s="425"/>
      <c r="S946" s="425"/>
      <c r="T946" s="425"/>
      <c r="U946" s="425"/>
      <c r="V946" s="425"/>
      <c r="W946" s="425"/>
      <c r="X946" s="425"/>
      <c r="Y946" s="319">
        <v>0.6</v>
      </c>
      <c r="Z946" s="320"/>
      <c r="AA946" s="320"/>
      <c r="AB946" s="321"/>
      <c r="AC946" s="427" t="s">
        <v>80</v>
      </c>
      <c r="AD946" s="427"/>
      <c r="AE946" s="427"/>
      <c r="AF946" s="427"/>
      <c r="AG946" s="427"/>
      <c r="AH946" s="325" t="s">
        <v>716</v>
      </c>
      <c r="AI946" s="326"/>
      <c r="AJ946" s="326"/>
      <c r="AK946" s="326"/>
      <c r="AL946" s="327" t="s">
        <v>716</v>
      </c>
      <c r="AM946" s="328"/>
      <c r="AN946" s="328"/>
      <c r="AO946" s="329"/>
      <c r="AP946" s="322" t="s">
        <v>716</v>
      </c>
      <c r="AQ946" s="322"/>
      <c r="AR946" s="322"/>
      <c r="AS946" s="322"/>
      <c r="AT946" s="322"/>
      <c r="AU946" s="322"/>
      <c r="AV946" s="322"/>
      <c r="AW946" s="322"/>
      <c r="AX946" s="322"/>
      <c r="AY946">
        <f>COUNTA($C$946)</f>
        <v>1</v>
      </c>
    </row>
    <row r="947" spans="1:51" ht="30" customHeight="1">
      <c r="A947" s="403">
        <v>4</v>
      </c>
      <c r="B947" s="403">
        <v>1</v>
      </c>
      <c r="C947" s="422" t="s">
        <v>801</v>
      </c>
      <c r="D947" s="417"/>
      <c r="E947" s="417"/>
      <c r="F947" s="417"/>
      <c r="G947" s="417"/>
      <c r="H947" s="417"/>
      <c r="I947" s="417"/>
      <c r="J947" s="418" t="s">
        <v>716</v>
      </c>
      <c r="K947" s="419"/>
      <c r="L947" s="419"/>
      <c r="M947" s="419"/>
      <c r="N947" s="419"/>
      <c r="O947" s="419"/>
      <c r="P947" s="890" t="s">
        <v>808</v>
      </c>
      <c r="Q947" s="425"/>
      <c r="R947" s="425"/>
      <c r="S947" s="425"/>
      <c r="T947" s="425"/>
      <c r="U947" s="425"/>
      <c r="V947" s="425"/>
      <c r="W947" s="425"/>
      <c r="X947" s="425"/>
      <c r="Y947" s="319">
        <v>0.6</v>
      </c>
      <c r="Z947" s="320"/>
      <c r="AA947" s="320"/>
      <c r="AB947" s="321"/>
      <c r="AC947" s="427" t="s">
        <v>80</v>
      </c>
      <c r="AD947" s="427"/>
      <c r="AE947" s="427"/>
      <c r="AF947" s="427"/>
      <c r="AG947" s="427"/>
      <c r="AH947" s="325" t="s">
        <v>716</v>
      </c>
      <c r="AI947" s="326"/>
      <c r="AJ947" s="326"/>
      <c r="AK947" s="326"/>
      <c r="AL947" s="327" t="s">
        <v>716</v>
      </c>
      <c r="AM947" s="328"/>
      <c r="AN947" s="328"/>
      <c r="AO947" s="329"/>
      <c r="AP947" s="322" t="s">
        <v>716</v>
      </c>
      <c r="AQ947" s="322"/>
      <c r="AR947" s="322"/>
      <c r="AS947" s="322"/>
      <c r="AT947" s="322"/>
      <c r="AU947" s="322"/>
      <c r="AV947" s="322"/>
      <c r="AW947" s="322"/>
      <c r="AX947" s="322"/>
      <c r="AY947">
        <f>COUNTA($C$947)</f>
        <v>1</v>
      </c>
    </row>
    <row r="948" spans="1:51" ht="30" customHeight="1">
      <c r="A948" s="403">
        <v>5</v>
      </c>
      <c r="B948" s="403">
        <v>1</v>
      </c>
      <c r="C948" s="422" t="s">
        <v>802</v>
      </c>
      <c r="D948" s="417"/>
      <c r="E948" s="417"/>
      <c r="F948" s="417"/>
      <c r="G948" s="417"/>
      <c r="H948" s="417"/>
      <c r="I948" s="417"/>
      <c r="J948" s="418" t="s">
        <v>716</v>
      </c>
      <c r="K948" s="419"/>
      <c r="L948" s="419"/>
      <c r="M948" s="419"/>
      <c r="N948" s="419"/>
      <c r="O948" s="419"/>
      <c r="P948" s="425" t="s">
        <v>808</v>
      </c>
      <c r="Q948" s="425"/>
      <c r="R948" s="425"/>
      <c r="S948" s="425"/>
      <c r="T948" s="425"/>
      <c r="U948" s="425"/>
      <c r="V948" s="425"/>
      <c r="W948" s="425"/>
      <c r="X948" s="425"/>
      <c r="Y948" s="319">
        <v>0.6</v>
      </c>
      <c r="Z948" s="320"/>
      <c r="AA948" s="320"/>
      <c r="AB948" s="321"/>
      <c r="AC948" s="426" t="s">
        <v>80</v>
      </c>
      <c r="AD948" s="426"/>
      <c r="AE948" s="426"/>
      <c r="AF948" s="426"/>
      <c r="AG948" s="426"/>
      <c r="AH948" s="325" t="s">
        <v>716</v>
      </c>
      <c r="AI948" s="326"/>
      <c r="AJ948" s="326"/>
      <c r="AK948" s="326"/>
      <c r="AL948" s="327" t="s">
        <v>716</v>
      </c>
      <c r="AM948" s="328"/>
      <c r="AN948" s="328"/>
      <c r="AO948" s="329"/>
      <c r="AP948" s="322" t="s">
        <v>716</v>
      </c>
      <c r="AQ948" s="322"/>
      <c r="AR948" s="322"/>
      <c r="AS948" s="322"/>
      <c r="AT948" s="322"/>
      <c r="AU948" s="322"/>
      <c r="AV948" s="322"/>
      <c r="AW948" s="322"/>
      <c r="AX948" s="322"/>
      <c r="AY948">
        <f>COUNTA($C$948)</f>
        <v>1</v>
      </c>
    </row>
    <row r="949" spans="1:51" ht="30" customHeight="1">
      <c r="A949" s="403">
        <v>6</v>
      </c>
      <c r="B949" s="403">
        <v>1</v>
      </c>
      <c r="C949" s="422" t="s">
        <v>803</v>
      </c>
      <c r="D949" s="417"/>
      <c r="E949" s="417"/>
      <c r="F949" s="417"/>
      <c r="G949" s="417"/>
      <c r="H949" s="417"/>
      <c r="I949" s="417"/>
      <c r="J949" s="418" t="s">
        <v>716</v>
      </c>
      <c r="K949" s="419"/>
      <c r="L949" s="419"/>
      <c r="M949" s="419"/>
      <c r="N949" s="419"/>
      <c r="O949" s="419"/>
      <c r="P949" s="425" t="s">
        <v>808</v>
      </c>
      <c r="Q949" s="425"/>
      <c r="R949" s="425"/>
      <c r="S949" s="425"/>
      <c r="T949" s="425"/>
      <c r="U949" s="425"/>
      <c r="V949" s="425"/>
      <c r="W949" s="425"/>
      <c r="X949" s="425"/>
      <c r="Y949" s="319">
        <v>0.6</v>
      </c>
      <c r="Z949" s="320"/>
      <c r="AA949" s="320"/>
      <c r="AB949" s="321"/>
      <c r="AC949" s="426" t="s">
        <v>80</v>
      </c>
      <c r="AD949" s="426"/>
      <c r="AE949" s="426"/>
      <c r="AF949" s="426"/>
      <c r="AG949" s="426"/>
      <c r="AH949" s="325" t="s">
        <v>716</v>
      </c>
      <c r="AI949" s="326"/>
      <c r="AJ949" s="326"/>
      <c r="AK949" s="326"/>
      <c r="AL949" s="327" t="s">
        <v>716</v>
      </c>
      <c r="AM949" s="328"/>
      <c r="AN949" s="328"/>
      <c r="AO949" s="329"/>
      <c r="AP949" s="322" t="s">
        <v>716</v>
      </c>
      <c r="AQ949" s="322"/>
      <c r="AR949" s="322"/>
      <c r="AS949" s="322"/>
      <c r="AT949" s="322"/>
      <c r="AU949" s="322"/>
      <c r="AV949" s="322"/>
      <c r="AW949" s="322"/>
      <c r="AX949" s="322"/>
      <c r="AY949">
        <f>COUNTA($C$949)</f>
        <v>1</v>
      </c>
    </row>
    <row r="950" spans="1:51" ht="30" customHeight="1">
      <c r="A950" s="403">
        <v>7</v>
      </c>
      <c r="B950" s="403">
        <v>1</v>
      </c>
      <c r="C950" s="422" t="s">
        <v>804</v>
      </c>
      <c r="D950" s="417"/>
      <c r="E950" s="417"/>
      <c r="F950" s="417"/>
      <c r="G950" s="417"/>
      <c r="H950" s="417"/>
      <c r="I950" s="417"/>
      <c r="J950" s="418" t="s">
        <v>716</v>
      </c>
      <c r="K950" s="419"/>
      <c r="L950" s="419"/>
      <c r="M950" s="419"/>
      <c r="N950" s="419"/>
      <c r="O950" s="419"/>
      <c r="P950" s="425" t="s">
        <v>808</v>
      </c>
      <c r="Q950" s="425"/>
      <c r="R950" s="425"/>
      <c r="S950" s="425"/>
      <c r="T950" s="425"/>
      <c r="U950" s="425"/>
      <c r="V950" s="425"/>
      <c r="W950" s="425"/>
      <c r="X950" s="425"/>
      <c r="Y950" s="319">
        <v>0.6</v>
      </c>
      <c r="Z950" s="320"/>
      <c r="AA950" s="320"/>
      <c r="AB950" s="321"/>
      <c r="AC950" s="426" t="s">
        <v>80</v>
      </c>
      <c r="AD950" s="426"/>
      <c r="AE950" s="426"/>
      <c r="AF950" s="426"/>
      <c r="AG950" s="426"/>
      <c r="AH950" s="325" t="s">
        <v>716</v>
      </c>
      <c r="AI950" s="326"/>
      <c r="AJ950" s="326"/>
      <c r="AK950" s="326"/>
      <c r="AL950" s="327" t="s">
        <v>716</v>
      </c>
      <c r="AM950" s="328"/>
      <c r="AN950" s="328"/>
      <c r="AO950" s="329"/>
      <c r="AP950" s="322" t="s">
        <v>716</v>
      </c>
      <c r="AQ950" s="322"/>
      <c r="AR950" s="322"/>
      <c r="AS950" s="322"/>
      <c r="AT950" s="322"/>
      <c r="AU950" s="322"/>
      <c r="AV950" s="322"/>
      <c r="AW950" s="322"/>
      <c r="AX950" s="322"/>
      <c r="AY950">
        <f>COUNTA($C$950)</f>
        <v>1</v>
      </c>
    </row>
    <row r="951" spans="1:51" ht="30" customHeight="1">
      <c r="A951" s="403">
        <v>8</v>
      </c>
      <c r="B951" s="403">
        <v>1</v>
      </c>
      <c r="C951" s="422" t="s">
        <v>805</v>
      </c>
      <c r="D951" s="417"/>
      <c r="E951" s="417"/>
      <c r="F951" s="417"/>
      <c r="G951" s="417"/>
      <c r="H951" s="417"/>
      <c r="I951" s="417"/>
      <c r="J951" s="418" t="s">
        <v>716</v>
      </c>
      <c r="K951" s="419"/>
      <c r="L951" s="419"/>
      <c r="M951" s="419"/>
      <c r="N951" s="419"/>
      <c r="O951" s="419"/>
      <c r="P951" s="425" t="s">
        <v>808</v>
      </c>
      <c r="Q951" s="425"/>
      <c r="R951" s="425"/>
      <c r="S951" s="425"/>
      <c r="T951" s="425"/>
      <c r="U951" s="425"/>
      <c r="V951" s="425"/>
      <c r="W951" s="425"/>
      <c r="X951" s="425"/>
      <c r="Y951" s="319">
        <v>0.6</v>
      </c>
      <c r="Z951" s="320"/>
      <c r="AA951" s="320"/>
      <c r="AB951" s="321"/>
      <c r="AC951" s="426" t="s">
        <v>80</v>
      </c>
      <c r="AD951" s="426"/>
      <c r="AE951" s="426"/>
      <c r="AF951" s="426"/>
      <c r="AG951" s="426"/>
      <c r="AH951" s="325" t="s">
        <v>716</v>
      </c>
      <c r="AI951" s="326"/>
      <c r="AJ951" s="326"/>
      <c r="AK951" s="326"/>
      <c r="AL951" s="327" t="s">
        <v>716</v>
      </c>
      <c r="AM951" s="328"/>
      <c r="AN951" s="328"/>
      <c r="AO951" s="329"/>
      <c r="AP951" s="322" t="s">
        <v>716</v>
      </c>
      <c r="AQ951" s="322"/>
      <c r="AR951" s="322"/>
      <c r="AS951" s="322"/>
      <c r="AT951" s="322"/>
      <c r="AU951" s="322"/>
      <c r="AV951" s="322"/>
      <c r="AW951" s="322"/>
      <c r="AX951" s="322"/>
      <c r="AY951">
        <f>COUNTA($C$951)</f>
        <v>1</v>
      </c>
    </row>
    <row r="952" spans="1:51" ht="30" customHeight="1">
      <c r="A952" s="403">
        <v>9</v>
      </c>
      <c r="B952" s="403">
        <v>1</v>
      </c>
      <c r="C952" s="422" t="s">
        <v>806</v>
      </c>
      <c r="D952" s="417"/>
      <c r="E952" s="417"/>
      <c r="F952" s="417"/>
      <c r="G952" s="417"/>
      <c r="H952" s="417"/>
      <c r="I952" s="417"/>
      <c r="J952" s="418" t="s">
        <v>716</v>
      </c>
      <c r="K952" s="419"/>
      <c r="L952" s="419"/>
      <c r="M952" s="419"/>
      <c r="N952" s="419"/>
      <c r="O952" s="419"/>
      <c r="P952" s="425" t="s">
        <v>808</v>
      </c>
      <c r="Q952" s="425"/>
      <c r="R952" s="425"/>
      <c r="S952" s="425"/>
      <c r="T952" s="425"/>
      <c r="U952" s="425"/>
      <c r="V952" s="425"/>
      <c r="W952" s="425"/>
      <c r="X952" s="425"/>
      <c r="Y952" s="319">
        <v>0.6</v>
      </c>
      <c r="Z952" s="320"/>
      <c r="AA952" s="320"/>
      <c r="AB952" s="321"/>
      <c r="AC952" s="426" t="s">
        <v>80</v>
      </c>
      <c r="AD952" s="426"/>
      <c r="AE952" s="426"/>
      <c r="AF952" s="426"/>
      <c r="AG952" s="426"/>
      <c r="AH952" s="325" t="s">
        <v>716</v>
      </c>
      <c r="AI952" s="326"/>
      <c r="AJ952" s="326"/>
      <c r="AK952" s="326"/>
      <c r="AL952" s="327" t="s">
        <v>716</v>
      </c>
      <c r="AM952" s="328"/>
      <c r="AN952" s="328"/>
      <c r="AO952" s="329"/>
      <c r="AP952" s="322" t="s">
        <v>716</v>
      </c>
      <c r="AQ952" s="322"/>
      <c r="AR952" s="322"/>
      <c r="AS952" s="322"/>
      <c r="AT952" s="322"/>
      <c r="AU952" s="322"/>
      <c r="AV952" s="322"/>
      <c r="AW952" s="322"/>
      <c r="AX952" s="322"/>
      <c r="AY952">
        <f>COUNTA($C$952)</f>
        <v>1</v>
      </c>
    </row>
    <row r="953" spans="1:51" ht="30" customHeight="1">
      <c r="A953" s="403">
        <v>10</v>
      </c>
      <c r="B953" s="403">
        <v>1</v>
      </c>
      <c r="C953" s="422" t="s">
        <v>807</v>
      </c>
      <c r="D953" s="417"/>
      <c r="E953" s="417"/>
      <c r="F953" s="417"/>
      <c r="G953" s="417"/>
      <c r="H953" s="417"/>
      <c r="I953" s="417"/>
      <c r="J953" s="418" t="s">
        <v>716</v>
      </c>
      <c r="K953" s="419"/>
      <c r="L953" s="419"/>
      <c r="M953" s="419"/>
      <c r="N953" s="419"/>
      <c r="O953" s="419"/>
      <c r="P953" s="425" t="s">
        <v>808</v>
      </c>
      <c r="Q953" s="425"/>
      <c r="R953" s="425"/>
      <c r="S953" s="425"/>
      <c r="T953" s="425"/>
      <c r="U953" s="425"/>
      <c r="V953" s="425"/>
      <c r="W953" s="425"/>
      <c r="X953" s="425"/>
      <c r="Y953" s="319">
        <v>0.6</v>
      </c>
      <c r="Z953" s="320"/>
      <c r="AA953" s="320"/>
      <c r="AB953" s="321"/>
      <c r="AC953" s="426" t="s">
        <v>80</v>
      </c>
      <c r="AD953" s="426"/>
      <c r="AE953" s="426"/>
      <c r="AF953" s="426"/>
      <c r="AG953" s="426"/>
      <c r="AH953" s="325" t="s">
        <v>716</v>
      </c>
      <c r="AI953" s="326"/>
      <c r="AJ953" s="326"/>
      <c r="AK953" s="326"/>
      <c r="AL953" s="327" t="s">
        <v>716</v>
      </c>
      <c r="AM953" s="328"/>
      <c r="AN953" s="328"/>
      <c r="AO953" s="329"/>
      <c r="AP953" s="322" t="s">
        <v>716</v>
      </c>
      <c r="AQ953" s="322"/>
      <c r="AR953" s="322"/>
      <c r="AS953" s="322"/>
      <c r="AT953" s="322"/>
      <c r="AU953" s="322"/>
      <c r="AV953" s="322"/>
      <c r="AW953" s="322"/>
      <c r="AX953" s="322"/>
      <c r="AY953">
        <f>COUNTA($C$953)</f>
        <v>1</v>
      </c>
    </row>
    <row r="954" spans="1:51" ht="30" hidden="1" customHeight="1">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364</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c r="A979" s="403">
        <v>3</v>
      </c>
      <c r="B979" s="403">
        <v>1</v>
      </c>
      <c r="C979" s="422"/>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3">
        <v>4</v>
      </c>
      <c r="B980" s="403">
        <v>1</v>
      </c>
      <c r="C980" s="422"/>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364</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3">
        <v>3</v>
      </c>
      <c r="B1012" s="403">
        <v>1</v>
      </c>
      <c r="C1012" s="422"/>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3">
        <v>4</v>
      </c>
      <c r="B1013" s="403">
        <v>1</v>
      </c>
      <c r="C1013" s="422"/>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364</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3">
        <v>3</v>
      </c>
      <c r="B1045" s="403">
        <v>1</v>
      </c>
      <c r="C1045" s="422"/>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3">
        <v>4</v>
      </c>
      <c r="B1046" s="403">
        <v>1</v>
      </c>
      <c r="C1046" s="422"/>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364</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3">
        <v>3</v>
      </c>
      <c r="B1078" s="403">
        <v>1</v>
      </c>
      <c r="C1078" s="422"/>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3">
        <v>4</v>
      </c>
      <c r="B1079" s="403">
        <v>1</v>
      </c>
      <c r="C1079" s="422"/>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4" t="s">
        <v>342</v>
      </c>
      <c r="AM1106" s="955"/>
      <c r="AN1106" s="955"/>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3"/>
      <c r="B1109" s="403"/>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4" t="s">
        <v>328</v>
      </c>
      <c r="AQ1109" s="424"/>
      <c r="AR1109" s="424"/>
      <c r="AS1109" s="424"/>
      <c r="AT1109" s="424"/>
      <c r="AU1109" s="424"/>
      <c r="AV1109" s="424"/>
      <c r="AW1109" s="424"/>
      <c r="AX1109" s="424"/>
    </row>
    <row r="1110" spans="1:51" ht="30" customHeight="1">
      <c r="A1110" s="403">
        <v>1</v>
      </c>
      <c r="B1110" s="403">
        <v>1</v>
      </c>
      <c r="C1110" s="888"/>
      <c r="D1110" s="888"/>
      <c r="E1110" s="262" t="s">
        <v>762</v>
      </c>
      <c r="F1110" s="887"/>
      <c r="G1110" s="887"/>
      <c r="H1110" s="887"/>
      <c r="I1110" s="887"/>
      <c r="J1110" s="418" t="s">
        <v>762</v>
      </c>
      <c r="K1110" s="419"/>
      <c r="L1110" s="419"/>
      <c r="M1110" s="419"/>
      <c r="N1110" s="419"/>
      <c r="O1110" s="419"/>
      <c r="P1110" s="317" t="s">
        <v>762</v>
      </c>
      <c r="Q1110" s="318"/>
      <c r="R1110" s="318"/>
      <c r="S1110" s="318"/>
      <c r="T1110" s="318"/>
      <c r="U1110" s="318"/>
      <c r="V1110" s="318"/>
      <c r="W1110" s="318"/>
      <c r="X1110" s="318"/>
      <c r="Y1110" s="319" t="s">
        <v>762</v>
      </c>
      <c r="Z1110" s="320"/>
      <c r="AA1110" s="320"/>
      <c r="AB1110" s="321"/>
      <c r="AC1110" s="323"/>
      <c r="AD1110" s="324"/>
      <c r="AE1110" s="324"/>
      <c r="AF1110" s="324"/>
      <c r="AG1110" s="324"/>
      <c r="AH1110" s="325" t="s">
        <v>762</v>
      </c>
      <c r="AI1110" s="326"/>
      <c r="AJ1110" s="326"/>
      <c r="AK1110" s="326"/>
      <c r="AL1110" s="327" t="s">
        <v>762</v>
      </c>
      <c r="AM1110" s="328"/>
      <c r="AN1110" s="328"/>
      <c r="AO1110" s="329"/>
      <c r="AP1110" s="322" t="s">
        <v>762</v>
      </c>
      <c r="AQ1110" s="322"/>
      <c r="AR1110" s="322"/>
      <c r="AS1110" s="322"/>
      <c r="AT1110" s="322"/>
      <c r="AU1110" s="322"/>
      <c r="AV1110" s="322"/>
      <c r="AW1110" s="322"/>
      <c r="AX1110" s="322"/>
    </row>
    <row r="1111" spans="1:51" ht="30" hidden="1" customHeight="1">
      <c r="A1111" s="403">
        <v>2</v>
      </c>
      <c r="B1111" s="403">
        <v>1</v>
      </c>
      <c r="C1111" s="888"/>
      <c r="D1111" s="888"/>
      <c r="E1111" s="887"/>
      <c r="F1111" s="887"/>
      <c r="G1111" s="887"/>
      <c r="H1111" s="887"/>
      <c r="I1111" s="88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3">
        <v>3</v>
      </c>
      <c r="B1112" s="403">
        <v>1</v>
      </c>
      <c r="C1112" s="888"/>
      <c r="D1112" s="888"/>
      <c r="E1112" s="887"/>
      <c r="F1112" s="887"/>
      <c r="G1112" s="887"/>
      <c r="H1112" s="887"/>
      <c r="I1112" s="88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3">
        <v>4</v>
      </c>
      <c r="B1113" s="403">
        <v>1</v>
      </c>
      <c r="C1113" s="888"/>
      <c r="D1113" s="888"/>
      <c r="E1113" s="887"/>
      <c r="F1113" s="887"/>
      <c r="G1113" s="887"/>
      <c r="H1113" s="887"/>
      <c r="I1113" s="88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3">
        <v>5</v>
      </c>
      <c r="B1114" s="403">
        <v>1</v>
      </c>
      <c r="C1114" s="888"/>
      <c r="D1114" s="888"/>
      <c r="E1114" s="887"/>
      <c r="F1114" s="887"/>
      <c r="G1114" s="887"/>
      <c r="H1114" s="887"/>
      <c r="I1114" s="88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3">
        <v>6</v>
      </c>
      <c r="B1115" s="403">
        <v>1</v>
      </c>
      <c r="C1115" s="888"/>
      <c r="D1115" s="888"/>
      <c r="E1115" s="887"/>
      <c r="F1115" s="887"/>
      <c r="G1115" s="887"/>
      <c r="H1115" s="887"/>
      <c r="I1115" s="88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3">
        <v>7</v>
      </c>
      <c r="B1116" s="403">
        <v>1</v>
      </c>
      <c r="C1116" s="888"/>
      <c r="D1116" s="888"/>
      <c r="E1116" s="887"/>
      <c r="F1116" s="887"/>
      <c r="G1116" s="887"/>
      <c r="H1116" s="887"/>
      <c r="I1116" s="88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3">
        <v>8</v>
      </c>
      <c r="B1117" s="403">
        <v>1</v>
      </c>
      <c r="C1117" s="888"/>
      <c r="D1117" s="888"/>
      <c r="E1117" s="887"/>
      <c r="F1117" s="887"/>
      <c r="G1117" s="887"/>
      <c r="H1117" s="887"/>
      <c r="I1117" s="88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3">
        <v>9</v>
      </c>
      <c r="B1118" s="403">
        <v>1</v>
      </c>
      <c r="C1118" s="888"/>
      <c r="D1118" s="888"/>
      <c r="E1118" s="887"/>
      <c r="F1118" s="887"/>
      <c r="G1118" s="887"/>
      <c r="H1118" s="887"/>
      <c r="I1118" s="88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3">
        <v>10</v>
      </c>
      <c r="B1119" s="403">
        <v>1</v>
      </c>
      <c r="C1119" s="888"/>
      <c r="D1119" s="888"/>
      <c r="E1119" s="887"/>
      <c r="F1119" s="887"/>
      <c r="G1119" s="887"/>
      <c r="H1119" s="887"/>
      <c r="I1119" s="88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3">
        <v>11</v>
      </c>
      <c r="B1120" s="403">
        <v>1</v>
      </c>
      <c r="C1120" s="888"/>
      <c r="D1120" s="888"/>
      <c r="E1120" s="887"/>
      <c r="F1120" s="887"/>
      <c r="G1120" s="887"/>
      <c r="H1120" s="887"/>
      <c r="I1120" s="88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3">
        <v>12</v>
      </c>
      <c r="B1121" s="403">
        <v>1</v>
      </c>
      <c r="C1121" s="888"/>
      <c r="D1121" s="888"/>
      <c r="E1121" s="887"/>
      <c r="F1121" s="887"/>
      <c r="G1121" s="887"/>
      <c r="H1121" s="887"/>
      <c r="I1121" s="88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3">
        <v>13</v>
      </c>
      <c r="B1122" s="403">
        <v>1</v>
      </c>
      <c r="C1122" s="888"/>
      <c r="D1122" s="888"/>
      <c r="E1122" s="887"/>
      <c r="F1122" s="887"/>
      <c r="G1122" s="887"/>
      <c r="H1122" s="887"/>
      <c r="I1122" s="88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3">
        <v>14</v>
      </c>
      <c r="B1123" s="403">
        <v>1</v>
      </c>
      <c r="C1123" s="888"/>
      <c r="D1123" s="888"/>
      <c r="E1123" s="887"/>
      <c r="F1123" s="887"/>
      <c r="G1123" s="887"/>
      <c r="H1123" s="887"/>
      <c r="I1123" s="887"/>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3">
        <v>15</v>
      </c>
      <c r="B1124" s="403">
        <v>1</v>
      </c>
      <c r="C1124" s="888"/>
      <c r="D1124" s="888"/>
      <c r="E1124" s="887"/>
      <c r="F1124" s="887"/>
      <c r="G1124" s="887"/>
      <c r="H1124" s="887"/>
      <c r="I1124" s="887"/>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3">
        <v>16</v>
      </c>
      <c r="B1125" s="403">
        <v>1</v>
      </c>
      <c r="C1125" s="888"/>
      <c r="D1125" s="888"/>
      <c r="E1125" s="887"/>
      <c r="F1125" s="887"/>
      <c r="G1125" s="887"/>
      <c r="H1125" s="887"/>
      <c r="I1125" s="887"/>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3">
        <v>17</v>
      </c>
      <c r="B1126" s="403">
        <v>1</v>
      </c>
      <c r="C1126" s="888"/>
      <c r="D1126" s="888"/>
      <c r="E1126" s="887"/>
      <c r="F1126" s="887"/>
      <c r="G1126" s="887"/>
      <c r="H1126" s="887"/>
      <c r="I1126" s="88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3">
        <v>18</v>
      </c>
      <c r="B1127" s="403">
        <v>1</v>
      </c>
      <c r="C1127" s="888"/>
      <c r="D1127" s="888"/>
      <c r="E1127" s="262"/>
      <c r="F1127" s="887"/>
      <c r="G1127" s="887"/>
      <c r="H1127" s="887"/>
      <c r="I1127" s="88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3">
        <v>19</v>
      </c>
      <c r="B1128" s="403">
        <v>1</v>
      </c>
      <c r="C1128" s="888"/>
      <c r="D1128" s="888"/>
      <c r="E1128" s="887"/>
      <c r="F1128" s="887"/>
      <c r="G1128" s="887"/>
      <c r="H1128" s="887"/>
      <c r="I1128" s="88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3">
        <v>20</v>
      </c>
      <c r="B1129" s="403">
        <v>1</v>
      </c>
      <c r="C1129" s="888"/>
      <c r="D1129" s="888"/>
      <c r="E1129" s="887"/>
      <c r="F1129" s="887"/>
      <c r="G1129" s="887"/>
      <c r="H1129" s="887"/>
      <c r="I1129" s="88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3">
        <v>21</v>
      </c>
      <c r="B1130" s="403">
        <v>1</v>
      </c>
      <c r="C1130" s="888"/>
      <c r="D1130" s="888"/>
      <c r="E1130" s="887"/>
      <c r="F1130" s="887"/>
      <c r="G1130" s="887"/>
      <c r="H1130" s="887"/>
      <c r="I1130" s="88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3">
        <v>22</v>
      </c>
      <c r="B1131" s="403">
        <v>1</v>
      </c>
      <c r="C1131" s="888"/>
      <c r="D1131" s="888"/>
      <c r="E1131" s="887"/>
      <c r="F1131" s="887"/>
      <c r="G1131" s="887"/>
      <c r="H1131" s="887"/>
      <c r="I1131" s="88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3">
        <v>23</v>
      </c>
      <c r="B1132" s="403">
        <v>1</v>
      </c>
      <c r="C1132" s="888"/>
      <c r="D1132" s="888"/>
      <c r="E1132" s="887"/>
      <c r="F1132" s="887"/>
      <c r="G1132" s="887"/>
      <c r="H1132" s="887"/>
      <c r="I1132" s="88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3">
        <v>24</v>
      </c>
      <c r="B1133" s="403">
        <v>1</v>
      </c>
      <c r="C1133" s="888"/>
      <c r="D1133" s="888"/>
      <c r="E1133" s="887"/>
      <c r="F1133" s="887"/>
      <c r="G1133" s="887"/>
      <c r="H1133" s="887"/>
      <c r="I1133" s="88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3">
        <v>25</v>
      </c>
      <c r="B1134" s="403">
        <v>1</v>
      </c>
      <c r="C1134" s="888"/>
      <c r="D1134" s="888"/>
      <c r="E1134" s="887"/>
      <c r="F1134" s="887"/>
      <c r="G1134" s="887"/>
      <c r="H1134" s="887"/>
      <c r="I1134" s="88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3">
        <v>26</v>
      </c>
      <c r="B1135" s="403">
        <v>1</v>
      </c>
      <c r="C1135" s="888"/>
      <c r="D1135" s="888"/>
      <c r="E1135" s="887"/>
      <c r="F1135" s="887"/>
      <c r="G1135" s="887"/>
      <c r="H1135" s="887"/>
      <c r="I1135" s="88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3">
        <v>27</v>
      </c>
      <c r="B1136" s="403">
        <v>1</v>
      </c>
      <c r="C1136" s="888"/>
      <c r="D1136" s="888"/>
      <c r="E1136" s="887"/>
      <c r="F1136" s="887"/>
      <c r="G1136" s="887"/>
      <c r="H1136" s="887"/>
      <c r="I1136" s="88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3">
        <v>28</v>
      </c>
      <c r="B1137" s="403">
        <v>1</v>
      </c>
      <c r="C1137" s="888"/>
      <c r="D1137" s="888"/>
      <c r="E1137" s="887"/>
      <c r="F1137" s="887"/>
      <c r="G1137" s="887"/>
      <c r="H1137" s="887"/>
      <c r="I1137" s="88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3">
        <v>29</v>
      </c>
      <c r="B1138" s="403">
        <v>1</v>
      </c>
      <c r="C1138" s="888"/>
      <c r="D1138" s="888"/>
      <c r="E1138" s="887"/>
      <c r="F1138" s="887"/>
      <c r="G1138" s="887"/>
      <c r="H1138" s="887"/>
      <c r="I1138" s="88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3">
        <v>30</v>
      </c>
      <c r="B1139" s="403">
        <v>1</v>
      </c>
      <c r="C1139" s="888"/>
      <c r="D1139" s="888"/>
      <c r="E1139" s="887"/>
      <c r="F1139" s="887"/>
      <c r="G1139" s="887"/>
      <c r="H1139" s="887"/>
      <c r="I1139" s="88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90">
    <cfRule type="expression" dxfId="2799" priority="13891">
      <formula>IF(RIGHT(TEXT(Y790,"0.#"),1)=".",FALSE,TRUE)</formula>
    </cfRule>
    <cfRule type="expression" dxfId="2798" priority="13892">
      <formula>IF(RIGHT(TEXT(Y790,"0.#"),1)=".",TRUE,FALSE)</formula>
    </cfRule>
  </conditionalFormatting>
  <conditionalFormatting sqref="Y799">
    <cfRule type="expression" dxfId="2797" priority="13887">
      <formula>IF(RIGHT(TEXT(Y799,"0.#"),1)=".",FALSE,TRUE)</formula>
    </cfRule>
    <cfRule type="expression" dxfId="2796" priority="13888">
      <formula>IF(RIGHT(TEXT(Y799,"0.#"),1)=".",TRUE,FALSE)</formula>
    </cfRule>
  </conditionalFormatting>
  <conditionalFormatting sqref="Y830:Y837 Y828 Y817:Y824 Y815 Y804:Y811 Y802">
    <cfRule type="expression" dxfId="2795" priority="13669">
      <formula>IF(RIGHT(TEXT(Y802,"0.#"),1)=".",FALSE,TRUE)</formula>
    </cfRule>
    <cfRule type="expression" dxfId="2794" priority="13670">
      <formula>IF(RIGHT(TEXT(Y802,"0.#"),1)=".",TRUE,FALSE)</formula>
    </cfRule>
  </conditionalFormatting>
  <conditionalFormatting sqref="P15:AJ17 P13:AX13 AR15:AX15">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91:Y798 Y789">
    <cfRule type="expression" dxfId="2787" priority="13693">
      <formula>IF(RIGHT(TEXT(Y789,"0.#"),1)=".",FALSE,TRUE)</formula>
    </cfRule>
    <cfRule type="expression" dxfId="2786" priority="13694">
      <formula>IF(RIGHT(TEXT(Y789,"0.#"),1)=".",TRUE,FALSE)</formula>
    </cfRule>
  </conditionalFormatting>
  <conditionalFormatting sqref="AU790">
    <cfRule type="expression" dxfId="2785" priority="13691">
      <formula>IF(RIGHT(TEXT(AU790,"0.#"),1)=".",FALSE,TRUE)</formula>
    </cfRule>
    <cfRule type="expression" dxfId="2784" priority="13692">
      <formula>IF(RIGHT(TEXT(AU790,"0.#"),1)=".",TRUE,FALSE)</formula>
    </cfRule>
  </conditionalFormatting>
  <conditionalFormatting sqref="AU799">
    <cfRule type="expression" dxfId="2783" priority="13689">
      <formula>IF(RIGHT(TEXT(AU799,"0.#"),1)=".",FALSE,TRUE)</formula>
    </cfRule>
    <cfRule type="expression" dxfId="2782" priority="13690">
      <formula>IF(RIGHT(TEXT(AU799,"0.#"),1)=".",TRUE,FALSE)</formula>
    </cfRule>
  </conditionalFormatting>
  <conditionalFormatting sqref="AU791:AU798 AU789">
    <cfRule type="expression" dxfId="2781" priority="13687">
      <formula>IF(RIGHT(TEXT(AU789,"0.#"),1)=".",FALSE,TRUE)</formula>
    </cfRule>
    <cfRule type="expression" dxfId="2780" priority="13688">
      <formula>IF(RIGHT(TEXT(AU789,"0.#"),1)=".",TRUE,FALSE)</formula>
    </cfRule>
  </conditionalFormatting>
  <conditionalFormatting sqref="Y829 Y816 Y803">
    <cfRule type="expression" dxfId="2779" priority="13673">
      <formula>IF(RIGHT(TEXT(Y803,"0.#"),1)=".",FALSE,TRUE)</formula>
    </cfRule>
    <cfRule type="expression" dxfId="2778" priority="13674">
      <formula>IF(RIGHT(TEXT(Y803,"0.#"),1)=".",TRUE,FALSE)</formula>
    </cfRule>
  </conditionalFormatting>
  <conditionalFormatting sqref="Y838 Y825 Y812">
    <cfRule type="expression" dxfId="2777" priority="13671">
      <formula>IF(RIGHT(TEXT(Y812,"0.#"),1)=".",FALSE,TRUE)</formula>
    </cfRule>
    <cfRule type="expression" dxfId="2776" priority="13672">
      <formula>IF(RIGHT(TEXT(Y812,"0.#"),1)=".",TRUE,FALSE)</formula>
    </cfRule>
  </conditionalFormatting>
  <conditionalFormatting sqref="AU829 AU816 AU803">
    <cfRule type="expression" dxfId="2775" priority="13667">
      <formula>IF(RIGHT(TEXT(AU803,"0.#"),1)=".",FALSE,TRUE)</formula>
    </cfRule>
    <cfRule type="expression" dxfId="2774" priority="13668">
      <formula>IF(RIGHT(TEXT(AU803,"0.#"),1)=".",TRUE,FALSE)</formula>
    </cfRule>
  </conditionalFormatting>
  <conditionalFormatting sqref="AU838 AU825 AU812">
    <cfRule type="expression" dxfId="2773" priority="13665">
      <formula>IF(RIGHT(TEXT(AU812,"0.#"),1)=".",FALSE,TRUE)</formula>
    </cfRule>
    <cfRule type="expression" dxfId="2772" priority="13666">
      <formula>IF(RIGHT(TEXT(AU812,"0.#"),1)=".",TRUE,FALSE)</formula>
    </cfRule>
  </conditionalFormatting>
  <conditionalFormatting sqref="AU830:AU837 AU828 AU817:AU824 AU815 AU804:AU811 AU802">
    <cfRule type="expression" dxfId="2771" priority="13663">
      <formula>IF(RIGHT(TEXT(AU802,"0.#"),1)=".",FALSE,TRUE)</formula>
    </cfRule>
    <cfRule type="expression" dxfId="2770" priority="13664">
      <formula>IF(RIGHT(TEXT(AU802,"0.#"),1)=".",TRUE,FALSE)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5:AO846">
    <cfRule type="expression" dxfId="2389" priority="2827">
      <formula>IF(AND(AL845&gt;=0, RIGHT(TEXT(AL845,"0.#"),1)&lt;&gt;"."),TRUE,FALSE)</formula>
    </cfRule>
    <cfRule type="expression" dxfId="2388" priority="2828">
      <formula>IF(AND(AL845&gt;=0, RIGHT(TEXT(AL845,"0.#"),1)="."),TRUE,FALSE)</formula>
    </cfRule>
    <cfRule type="expression" dxfId="2387" priority="2829">
      <formula>IF(AND(AL845&lt;0, RIGHT(TEXT(AL845,"0.#"),1)&lt;&gt;"."),TRUE,FALSE)</formula>
    </cfRule>
    <cfRule type="expression" dxfId="2386" priority="2830">
      <formula>IF(AND(AL845&lt;0, RIGHT(TEXT(AL845,"0.#"),1)="."),TRUE,FALSE)</formula>
    </cfRule>
  </conditionalFormatting>
  <conditionalFormatting sqref="Y845:Y846">
    <cfRule type="expression" dxfId="2385" priority="2825">
      <formula>IF(RIGHT(TEXT(Y845,"0.#"),1)=".",FALSE,TRUE)</formula>
    </cfRule>
    <cfRule type="expression" dxfId="2384" priority="2826">
      <formula>IF(RIGHT(TEXT(Y845,"0.#"),1)=".",TRUE,FALSE)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0:Y907">
    <cfRule type="expression" dxfId="2067" priority="2085">
      <formula>IF(RIGHT(TEXT(Y880,"0.#"),1)=".",FALSE,TRUE)</formula>
    </cfRule>
    <cfRule type="expression" dxfId="2066" priority="2086">
      <formula>IF(RIGHT(TEXT(Y880,"0.#"),1)=".",TRUE,FALSE)</formula>
    </cfRule>
  </conditionalFormatting>
  <conditionalFormatting sqref="Y878:Y879">
    <cfRule type="expression" dxfId="2065" priority="2079">
      <formula>IF(RIGHT(TEXT(Y878,"0.#"),1)=".",FALSE,TRUE)</formula>
    </cfRule>
    <cfRule type="expression" dxfId="2064" priority="2080">
      <formula>IF(RIGHT(TEXT(Y878,"0.#"),1)=".",TRUE,FALSE)</formula>
    </cfRule>
  </conditionalFormatting>
  <conditionalFormatting sqref="Y913:Y940">
    <cfRule type="expression" dxfId="2063" priority="2073">
      <formula>IF(RIGHT(TEXT(Y913,"0.#"),1)=".",FALSE,TRUE)</formula>
    </cfRule>
    <cfRule type="expression" dxfId="2062" priority="2074">
      <formula>IF(RIGHT(TEXT(Y913,"0.#"),1)=".",TRUE,FALSE)</formula>
    </cfRule>
  </conditionalFormatting>
  <conditionalFormatting sqref="Y911:Y912">
    <cfRule type="expression" dxfId="2061" priority="2067">
      <formula>IF(RIGHT(TEXT(Y911,"0.#"),1)=".",FALSE,TRUE)</formula>
    </cfRule>
    <cfRule type="expression" dxfId="2060" priority="2068">
      <formula>IF(RIGHT(TEXT(Y911,"0.#"),1)=".",TRUE,FALSE)</formula>
    </cfRule>
  </conditionalFormatting>
  <conditionalFormatting sqref="Y954:Y973">
    <cfRule type="expression" dxfId="2059" priority="2061">
      <formula>IF(RIGHT(TEXT(Y954,"0.#"),1)=".",FALSE,TRUE)</formula>
    </cfRule>
    <cfRule type="expression" dxfId="2058" priority="2062">
      <formula>IF(RIGHT(TEXT(Y954,"0.#"),1)=".",TRUE,FALSE)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907">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8:AO879">
    <cfRule type="expression" dxfId="1967" priority="2081">
      <formula>IF(AND(AL878&gt;=0, RIGHT(TEXT(AL878,"0.#"),1)&lt;&gt;"."),TRUE,FALSE)</formula>
    </cfRule>
    <cfRule type="expression" dxfId="1966" priority="2082">
      <formula>IF(AND(AL878&gt;=0, RIGHT(TEXT(AL878,"0.#"),1)="."),TRUE,FALSE)</formula>
    </cfRule>
    <cfRule type="expression" dxfId="1965" priority="2083">
      <formula>IF(AND(AL878&lt;0, RIGHT(TEXT(AL878,"0.#"),1)&lt;&gt;"."),TRUE,FALSE)</formula>
    </cfRule>
    <cfRule type="expression" dxfId="1964" priority="2084">
      <formula>IF(AND(AL878&lt;0, RIGHT(TEXT(AL878,"0.#"),1)="."),TRUE,FALSE)</formula>
    </cfRule>
  </conditionalFormatting>
  <conditionalFormatting sqref="AL913:AO940">
    <cfRule type="expression" dxfId="1963" priority="2075">
      <formula>IF(AND(AL913&gt;=0, RIGHT(TEXT(AL913,"0.#"),1)&lt;&gt;"."),TRUE,FALSE)</formula>
    </cfRule>
    <cfRule type="expression" dxfId="1962" priority="2076">
      <formula>IF(AND(AL913&gt;=0, RIGHT(TEXT(AL913,"0.#"),1)="."),TRUE,FALSE)</formula>
    </cfRule>
    <cfRule type="expression" dxfId="1961" priority="2077">
      <formula>IF(AND(AL913&lt;0, RIGHT(TEXT(AL913,"0.#"),1)&lt;&gt;"."),TRUE,FALSE)</formula>
    </cfRule>
    <cfRule type="expression" dxfId="1960" priority="2078">
      <formula>IF(AND(AL913&lt;0, RIGHT(TEXT(AL913,"0.#"),1)="."),TRUE,FALSE)</formula>
    </cfRule>
  </conditionalFormatting>
  <conditionalFormatting sqref="AL911:AO912">
    <cfRule type="expression" dxfId="1959" priority="2069">
      <formula>IF(AND(AL911&gt;=0, RIGHT(TEXT(AL911,"0.#"),1)&lt;&gt;"."),TRUE,FALSE)</formula>
    </cfRule>
    <cfRule type="expression" dxfId="1958" priority="2070">
      <formula>IF(AND(AL911&gt;=0, RIGHT(TEXT(AL911,"0.#"),1)="."),TRUE,FALSE)</formula>
    </cfRule>
    <cfRule type="expression" dxfId="1957" priority="2071">
      <formula>IF(AND(AL911&lt;0, RIGHT(TEXT(AL911,"0.#"),1)&lt;&gt;"."),TRUE,FALSE)</formula>
    </cfRule>
    <cfRule type="expression" dxfId="1956" priority="2072">
      <formula>IF(AND(AL911&lt;0, RIGHT(TEXT(AL911,"0.#"),1)="."),TRUE,FALSE)</formula>
    </cfRule>
  </conditionalFormatting>
  <conditionalFormatting sqref="AL954:AO973">
    <cfRule type="expression" dxfId="1955" priority="2063">
      <formula>IF(AND(AL954&gt;=0, RIGHT(TEXT(AL954,"0.#"),1)&lt;&gt;"."),TRUE,FALSE)</formula>
    </cfRule>
    <cfRule type="expression" dxfId="1954" priority="2064">
      <formula>IF(AND(AL954&gt;=0, RIGHT(TEXT(AL954,"0.#"),1)="."),TRUE,FALSE)</formula>
    </cfRule>
    <cfRule type="expression" dxfId="1953" priority="2065">
      <formula>IF(AND(AL954&lt;0, RIGHT(TEXT(AL954,"0.#"),1)&lt;&gt;"."),TRUE,FALSE)</formula>
    </cfRule>
    <cfRule type="expression" dxfId="1952" priority="2066">
      <formula>IF(AND(AL954&lt;0, RIGHT(TEXT(AL954,"0.#"),1)="."),TRUE,FALSE)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Y944:Y953">
    <cfRule type="expression" dxfId="709" priority="1">
      <formula>IF(RIGHT(TEXT(Y944,"0.#"),1)=".",FALSE,TRUE)</formula>
    </cfRule>
    <cfRule type="expression" dxfId="708" priority="2">
      <formula>IF(RIGHT(TEXT(Y944,"0.#"),1)=".",TRUE,FALSE)</formula>
    </cfRule>
  </conditionalFormatting>
  <conditionalFormatting sqref="AL946:AO953">
    <cfRule type="expression" dxfId="707" priority="7">
      <formula>IF(AND(AL946&gt;=0, RIGHT(TEXT(AL946,"0.#"),1)&lt;&gt;"."),TRUE,FALSE)</formula>
    </cfRule>
    <cfRule type="expression" dxfId="706" priority="8">
      <formula>IF(AND(AL946&gt;=0, RIGHT(TEXT(AL946,"0.#"),1)="."),TRUE,FALSE)</formula>
    </cfRule>
    <cfRule type="expression" dxfId="705" priority="9">
      <formula>IF(AND(AL946&lt;0, RIGHT(TEXT(AL946,"0.#"),1)&lt;&gt;"."),TRUE,FALSE)</formula>
    </cfRule>
    <cfRule type="expression" dxfId="704" priority="10">
      <formula>IF(AND(AL946&lt;0, RIGHT(TEXT(AL946,"0.#"),1)="."),TRUE,FALSE)</formula>
    </cfRule>
  </conditionalFormatting>
  <conditionalFormatting sqref="AL944:AO945">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3" max="49" man="1"/>
    <brk id="786" max="49" man="1"/>
    <brk id="87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t="s">
        <v>742</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c r="A9" s="14" t="s">
        <v>92</v>
      </c>
      <c r="B9" s="15" t="s">
        <v>742</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c r="A11" s="14" t="s">
        <v>93</v>
      </c>
      <c r="B11" s="15" t="s">
        <v>742</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742</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c r="A13" s="14" t="s">
        <v>95</v>
      </c>
      <c r="B13" s="15"/>
      <c r="C13" s="13" t="str">
        <f t="shared" si="9"/>
        <v/>
      </c>
      <c r="D13" s="13" t="str">
        <f t="shared" si="8"/>
        <v>高齢社会対策、子ども・若者育成支援</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c r="A14" s="14" t="s">
        <v>96</v>
      </c>
      <c r="B14" s="15"/>
      <c r="C14" s="13" t="str">
        <f t="shared" si="9"/>
        <v/>
      </c>
      <c r="D14" s="13" t="str">
        <f t="shared" si="8"/>
        <v>高齢社会対策、子ども・若者育成支援</v>
      </c>
      <c r="F14" s="18" t="s">
        <v>121</v>
      </c>
      <c r="G14" s="17" t="s">
        <v>742</v>
      </c>
      <c r="H14" s="13" t="str">
        <f t="shared" si="1"/>
        <v>労働保険特別会計雇用勘定</v>
      </c>
      <c r="I14" s="13" t="str">
        <f t="shared" si="5"/>
        <v>一般会計、労働保険特別会計雇用勘定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c r="A15" s="14" t="s">
        <v>97</v>
      </c>
      <c r="B15" s="15"/>
      <c r="C15" s="13" t="str">
        <f t="shared" si="9"/>
        <v/>
      </c>
      <c r="D15" s="13" t="str">
        <f t="shared" si="8"/>
        <v>高齢社会対策、子ども・若者育成支援</v>
      </c>
      <c r="F15" s="18" t="s">
        <v>122</v>
      </c>
      <c r="G15" s="17"/>
      <c r="H15" s="13" t="str">
        <f t="shared" si="1"/>
        <v/>
      </c>
      <c r="I15" s="13" t="str">
        <f t="shared" si="5"/>
        <v>一般会計、労働保険特別会計雇用勘定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c r="A16" s="14" t="s">
        <v>98</v>
      </c>
      <c r="B16" s="15"/>
      <c r="C16" s="13" t="str">
        <f t="shared" si="9"/>
        <v/>
      </c>
      <c r="D16" s="13" t="str">
        <f t="shared" si="8"/>
        <v>高齢社会対策、子ども・若者育成支援</v>
      </c>
      <c r="F16" s="18" t="s">
        <v>123</v>
      </c>
      <c r="G16" s="17"/>
      <c r="H16" s="13" t="str">
        <f t="shared" si="1"/>
        <v/>
      </c>
      <c r="I16" s="13" t="str">
        <f t="shared" si="5"/>
        <v>一般会計、労働保険特別会計雇用勘定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c r="A17" s="14" t="s">
        <v>99</v>
      </c>
      <c r="B17" s="15"/>
      <c r="C17" s="13" t="str">
        <f t="shared" si="9"/>
        <v/>
      </c>
      <c r="D17" s="13" t="str">
        <f t="shared" si="8"/>
        <v>高齢社会対策、子ども・若者育成支援</v>
      </c>
      <c r="F17" s="18" t="s">
        <v>124</v>
      </c>
      <c r="G17" s="17"/>
      <c r="H17" s="13" t="str">
        <f t="shared" si="1"/>
        <v/>
      </c>
      <c r="I17" s="13" t="str">
        <f t="shared" si="5"/>
        <v>一般会計、労働保険特別会計雇用勘定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c r="A18" s="14" t="s">
        <v>100</v>
      </c>
      <c r="B18" s="15"/>
      <c r="C18" s="13" t="str">
        <f t="shared" si="9"/>
        <v/>
      </c>
      <c r="D18" s="13" t="str">
        <f t="shared" si="8"/>
        <v>高齢社会対策、子ども・若者育成支援</v>
      </c>
      <c r="F18" s="18" t="s">
        <v>125</v>
      </c>
      <c r="G18" s="17"/>
      <c r="H18" s="13" t="str">
        <f t="shared" si="1"/>
        <v/>
      </c>
      <c r="I18" s="13" t="str">
        <f t="shared" si="5"/>
        <v>一般会計、労働保険特別会計雇用勘定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c r="A19" s="14" t="s">
        <v>101</v>
      </c>
      <c r="B19" s="15"/>
      <c r="C19" s="13" t="str">
        <f t="shared" si="9"/>
        <v/>
      </c>
      <c r="D19" s="13" t="str">
        <f t="shared" si="8"/>
        <v>高齢社会対策、子ども・若者育成支援</v>
      </c>
      <c r="F19" s="18" t="s">
        <v>126</v>
      </c>
      <c r="G19" s="17"/>
      <c r="H19" s="13" t="str">
        <f t="shared" si="1"/>
        <v/>
      </c>
      <c r="I19" s="13" t="str">
        <f t="shared" si="5"/>
        <v>一般会計、労働保険特別会計雇用勘定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c r="A20" s="14" t="s">
        <v>311</v>
      </c>
      <c r="B20" s="15"/>
      <c r="C20" s="13" t="str">
        <f t="shared" si="9"/>
        <v/>
      </c>
      <c r="D20" s="13" t="str">
        <f t="shared" si="8"/>
        <v>高齢社会対策、子ども・若者育成支援</v>
      </c>
      <c r="F20" s="18" t="s">
        <v>310</v>
      </c>
      <c r="G20" s="17"/>
      <c r="H20" s="13" t="str">
        <f t="shared" si="1"/>
        <v/>
      </c>
      <c r="I20" s="13" t="str">
        <f t="shared" si="5"/>
        <v>一般会計、労働保険特別会計雇用勘定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c r="A21" s="14" t="s">
        <v>312</v>
      </c>
      <c r="B21" s="15"/>
      <c r="C21" s="13" t="str">
        <f t="shared" si="9"/>
        <v/>
      </c>
      <c r="D21" s="13" t="str">
        <f t="shared" si="8"/>
        <v>高齢社会対策、子ども・若者育成支援</v>
      </c>
      <c r="F21" s="18" t="s">
        <v>127</v>
      </c>
      <c r="G21" s="17"/>
      <c r="H21" s="13" t="str">
        <f t="shared" si="1"/>
        <v/>
      </c>
      <c r="I21" s="13" t="str">
        <f t="shared" si="5"/>
        <v>一般会計、労働保険特別会計雇用勘定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c r="A22" s="14" t="s">
        <v>313</v>
      </c>
      <c r="B22" s="15"/>
      <c r="C22" s="13" t="str">
        <f t="shared" si="9"/>
        <v/>
      </c>
      <c r="D22" s="13" t="str">
        <f>IF(C22="",D21,IF(D21&lt;&gt;"",CONCATENATE(D21,"、",C22),C22))</f>
        <v>高齢社会対策、子ども・若者育成支援</v>
      </c>
      <c r="F22" s="18" t="s">
        <v>128</v>
      </c>
      <c r="G22" s="17"/>
      <c r="H22" s="13" t="str">
        <f t="shared" si="1"/>
        <v/>
      </c>
      <c r="I22" s="13" t="str">
        <f t="shared" si="5"/>
        <v>一般会計、労働保険特別会計雇用勘定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c r="A23" s="14" t="s">
        <v>314</v>
      </c>
      <c r="B23" s="15"/>
      <c r="C23" s="13" t="str">
        <f t="shared" si="9"/>
        <v/>
      </c>
      <c r="D23" s="13" t="str">
        <f>IF(C23="",D22,IF(D22&lt;&gt;"",CONCATENATE(D22,"、",C23),C23))</f>
        <v>高齢社会対策、子ども・若者育成支援</v>
      </c>
      <c r="F23" s="18" t="s">
        <v>129</v>
      </c>
      <c r="G23" s="17"/>
      <c r="H23" s="13" t="str">
        <f t="shared" si="1"/>
        <v/>
      </c>
      <c r="I23" s="13" t="str">
        <f t="shared" si="5"/>
        <v>一般会計、労働保険特別会計雇用勘定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c r="A24" s="88" t="s">
        <v>401</v>
      </c>
      <c r="B24" s="15"/>
      <c r="C24" s="13" t="str">
        <f t="shared" si="9"/>
        <v/>
      </c>
      <c r="D24" s="13" t="str">
        <f>IF(C24="",D23,IF(D23&lt;&gt;"",CONCATENATE(D23,"、",C24),C24))</f>
        <v>高齢社会対策、子ども・若者育成支援</v>
      </c>
      <c r="F24" s="18" t="s">
        <v>406</v>
      </c>
      <c r="G24" s="17"/>
      <c r="H24" s="13" t="str">
        <f t="shared" si="1"/>
        <v/>
      </c>
      <c r="I24" s="13" t="str">
        <f t="shared" si="5"/>
        <v>一般会計、労働保険特別会計雇用勘定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c r="A25" s="90"/>
      <c r="B25" s="89"/>
      <c r="F25" s="18" t="s">
        <v>130</v>
      </c>
      <c r="G25" s="17"/>
      <c r="H25" s="13" t="str">
        <f t="shared" si="1"/>
        <v/>
      </c>
      <c r="I25" s="13" t="str">
        <f t="shared" si="5"/>
        <v>一般会計、労働保険特別会計雇用勘定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c r="A26" s="87"/>
      <c r="B26" s="86"/>
      <c r="F26" s="18" t="s">
        <v>131</v>
      </c>
      <c r="G26" s="17"/>
      <c r="H26" s="13" t="str">
        <f t="shared" si="1"/>
        <v/>
      </c>
      <c r="I26" s="13" t="str">
        <f t="shared" si="5"/>
        <v>一般会計、労働保険特別会計雇用勘定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c r="A27" s="13" t="str">
        <f>IF(D24="", "-", D24)</f>
        <v>高齢社会対策、子ども・若者育成支援</v>
      </c>
      <c r="B27" s="13"/>
      <c r="F27" s="18" t="s">
        <v>132</v>
      </c>
      <c r="G27" s="17"/>
      <c r="H27" s="13" t="str">
        <f t="shared" si="1"/>
        <v/>
      </c>
      <c r="I27" s="13" t="str">
        <f t="shared" si="5"/>
        <v>一般会計、労働保険特別会計雇用勘定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c r="B28" s="13"/>
      <c r="F28" s="18" t="s">
        <v>133</v>
      </c>
      <c r="G28" s="17"/>
      <c r="H28" s="13" t="str">
        <f t="shared" si="1"/>
        <v/>
      </c>
      <c r="I28" s="13" t="str">
        <f t="shared" si="5"/>
        <v>一般会計、労働保険特別会計雇用勘定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c r="A29" s="13"/>
      <c r="B29" s="13"/>
      <c r="F29" s="18" t="s">
        <v>302</v>
      </c>
      <c r="G29" s="17"/>
      <c r="H29" s="13" t="str">
        <f t="shared" si="1"/>
        <v/>
      </c>
      <c r="I29" s="13" t="str">
        <f t="shared" si="5"/>
        <v>一般会計、労働保険特別会計雇用勘定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c r="A30" s="13"/>
      <c r="B30" s="13"/>
      <c r="F30" s="18" t="s">
        <v>303</v>
      </c>
      <c r="G30" s="17"/>
      <c r="H30" s="13" t="str">
        <f t="shared" si="1"/>
        <v/>
      </c>
      <c r="I30" s="13" t="str">
        <f t="shared" si="5"/>
        <v>一般会計、労働保険特別会計雇用勘定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c r="A31" s="13"/>
      <c r="B31" s="13"/>
      <c r="F31" s="18" t="s">
        <v>304</v>
      </c>
      <c r="G31" s="17"/>
      <c r="H31" s="13" t="str">
        <f t="shared" si="1"/>
        <v/>
      </c>
      <c r="I31" s="13" t="str">
        <f t="shared" si="5"/>
        <v>一般会計、労働保険特別会計雇用勘定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c r="A32" s="13"/>
      <c r="B32" s="13"/>
      <c r="F32" s="18" t="s">
        <v>305</v>
      </c>
      <c r="G32" s="17"/>
      <c r="H32" s="13" t="str">
        <f t="shared" si="1"/>
        <v/>
      </c>
      <c r="I32" s="13" t="str">
        <f t="shared" si="5"/>
        <v>一般会計、労働保険特別会計雇用勘定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一般会計、労働保険特別会計雇用勘定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一般会計、労働保険特別会計雇用勘定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c r="A35" s="13"/>
      <c r="B35" s="13"/>
      <c r="F35" s="18" t="s">
        <v>308</v>
      </c>
      <c r="G35" s="17"/>
      <c r="H35" s="13" t="str">
        <f t="shared" si="1"/>
        <v/>
      </c>
      <c r="I35" s="13" t="str">
        <f t="shared" si="5"/>
        <v>一般会計、労働保険特別会計雇用勘定</v>
      </c>
      <c r="K35" s="13"/>
      <c r="L35" s="13"/>
      <c r="O35" s="13"/>
      <c r="P35" s="13"/>
      <c r="Q35" s="19"/>
      <c r="T35" s="13"/>
      <c r="Y35" s="32" t="s">
        <v>446</v>
      </c>
      <c r="Z35" s="32" t="s">
        <v>577</v>
      </c>
      <c r="AC35" s="31"/>
      <c r="AF35" s="30"/>
      <c r="AK35" s="51" t="str">
        <f t="shared" si="7"/>
        <v>h</v>
      </c>
    </row>
    <row r="36" spans="1:37" ht="13.5" customHeight="1">
      <c r="A36" s="13"/>
      <c r="B36" s="13"/>
      <c r="F36" s="18" t="s">
        <v>309</v>
      </c>
      <c r="G36" s="17"/>
      <c r="H36" s="13" t="str">
        <f t="shared" si="1"/>
        <v/>
      </c>
      <c r="I36" s="13" t="str">
        <f t="shared" si="5"/>
        <v>一般会計、労働保険特別会計雇用勘定</v>
      </c>
      <c r="K36" s="13"/>
      <c r="L36" s="13"/>
      <c r="O36" s="13"/>
      <c r="P36" s="13"/>
      <c r="Q36" s="19"/>
      <c r="T36" s="13"/>
      <c r="U36" s="32" t="s">
        <v>694</v>
      </c>
      <c r="Y36" s="32" t="s">
        <v>447</v>
      </c>
      <c r="Z36" s="32" t="s">
        <v>578</v>
      </c>
      <c r="AF36" s="30"/>
      <c r="AK36" s="51"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U37" s="32"/>
      <c r="Y37" s="32" t="s">
        <v>448</v>
      </c>
      <c r="Z37" s="32" t="s">
        <v>579</v>
      </c>
      <c r="AF37" s="30"/>
      <c r="AK37" s="51" t="str">
        <f t="shared" si="7"/>
        <v>j</v>
      </c>
    </row>
    <row r="38" spans="1:37">
      <c r="A38" s="13"/>
      <c r="B38" s="13"/>
      <c r="F38" s="13"/>
      <c r="G38" s="19"/>
      <c r="K38" s="13"/>
      <c r="L38" s="13"/>
      <c r="O38" s="13"/>
      <c r="P38" s="13"/>
      <c r="Q38" s="19"/>
      <c r="T38" s="13"/>
      <c r="U38" s="32" t="s">
        <v>385</v>
      </c>
      <c r="Y38" s="32" t="s">
        <v>449</v>
      </c>
      <c r="Z38" s="32" t="s">
        <v>580</v>
      </c>
      <c r="AF38" s="30"/>
      <c r="AK38" s="51" t="str">
        <f t="shared" si="7"/>
        <v>k</v>
      </c>
    </row>
    <row r="39" spans="1:37">
      <c r="A39" s="13"/>
      <c r="B39" s="13"/>
      <c r="F39" s="13" t="str">
        <f>I37</f>
        <v>一般会計、労働保険特別会計雇用勘定</v>
      </c>
      <c r="G39" s="19"/>
      <c r="K39" s="13"/>
      <c r="L39" s="13"/>
      <c r="O39" s="13"/>
      <c r="P39" s="13"/>
      <c r="Q39" s="19"/>
      <c r="T39" s="13"/>
      <c r="U39" s="32" t="s">
        <v>395</v>
      </c>
      <c r="Y39" s="32" t="s">
        <v>450</v>
      </c>
      <c r="Z39" s="32" t="s">
        <v>581</v>
      </c>
      <c r="AF39" s="30"/>
      <c r="AK39" s="51" t="str">
        <f t="shared" si="7"/>
        <v>l</v>
      </c>
    </row>
    <row r="40" spans="1:37">
      <c r="A40" s="13"/>
      <c r="B40" s="13"/>
      <c r="F40" s="13"/>
      <c r="G40" s="19"/>
      <c r="K40" s="13"/>
      <c r="L40" s="13"/>
      <c r="O40" s="13"/>
      <c r="P40" s="13"/>
      <c r="Q40" s="19"/>
      <c r="T40" s="13"/>
      <c r="Y40" s="32" t="s">
        <v>451</v>
      </c>
      <c r="Z40" s="32" t="s">
        <v>582</v>
      </c>
      <c r="AF40" s="30"/>
      <c r="AK40" s="51" t="str">
        <f t="shared" si="7"/>
        <v>m</v>
      </c>
    </row>
    <row r="41" spans="1:37">
      <c r="A41" s="13"/>
      <c r="B41" s="13"/>
      <c r="F41" s="13"/>
      <c r="G41" s="19"/>
      <c r="K41" s="13"/>
      <c r="L41" s="13"/>
      <c r="O41" s="13"/>
      <c r="P41" s="13"/>
      <c r="Q41" s="19"/>
      <c r="T41" s="13"/>
      <c r="Y41" s="32" t="s">
        <v>452</v>
      </c>
      <c r="Z41" s="32" t="s">
        <v>583</v>
      </c>
      <c r="AF41" s="30"/>
      <c r="AK41" s="51" t="str">
        <f t="shared" si="7"/>
        <v>n</v>
      </c>
    </row>
    <row r="42" spans="1:37">
      <c r="A42" s="13"/>
      <c r="B42" s="13"/>
      <c r="F42" s="13"/>
      <c r="G42" s="19"/>
      <c r="K42" s="13"/>
      <c r="L42" s="13"/>
      <c r="O42" s="13"/>
      <c r="P42" s="13"/>
      <c r="Q42" s="19"/>
      <c r="T42" s="13"/>
      <c r="Y42" s="32" t="s">
        <v>453</v>
      </c>
      <c r="Z42" s="32" t="s">
        <v>584</v>
      </c>
      <c r="AF42" s="30"/>
      <c r="AK42" s="51" t="str">
        <f t="shared" si="7"/>
        <v>o</v>
      </c>
    </row>
    <row r="43" spans="1:37">
      <c r="A43" s="13"/>
      <c r="B43" s="13"/>
      <c r="F43" s="13"/>
      <c r="G43" s="19"/>
      <c r="K43" s="13"/>
      <c r="L43" s="13"/>
      <c r="O43" s="13"/>
      <c r="P43" s="13"/>
      <c r="Q43" s="19"/>
      <c r="T43" s="13"/>
      <c r="Y43" s="32" t="s">
        <v>454</v>
      </c>
      <c r="Z43" s="32" t="s">
        <v>585</v>
      </c>
      <c r="AF43" s="30"/>
      <c r="AK43" s="51" t="str">
        <f t="shared" si="7"/>
        <v>p</v>
      </c>
    </row>
    <row r="44" spans="1:37">
      <c r="A44" s="13"/>
      <c r="B44" s="13"/>
      <c r="F44" s="13"/>
      <c r="G44" s="19"/>
      <c r="K44" s="13"/>
      <c r="L44" s="13"/>
      <c r="O44" s="13"/>
      <c r="P44" s="13"/>
      <c r="Q44" s="19"/>
      <c r="T44" s="13"/>
      <c r="Y44" s="32" t="s">
        <v>455</v>
      </c>
      <c r="Z44" s="32" t="s">
        <v>586</v>
      </c>
      <c r="AF44" s="30"/>
      <c r="AK44" s="51" t="str">
        <f t="shared" si="7"/>
        <v>q</v>
      </c>
    </row>
    <row r="45" spans="1:37">
      <c r="A45" s="13"/>
      <c r="B45" s="13"/>
      <c r="F45" s="13"/>
      <c r="G45" s="19"/>
      <c r="K45" s="13"/>
      <c r="L45" s="13"/>
      <c r="O45" s="13"/>
      <c r="P45" s="13"/>
      <c r="Q45" s="19"/>
      <c r="T45" s="13"/>
      <c r="Y45" s="32" t="s">
        <v>456</v>
      </c>
      <c r="Z45" s="32" t="s">
        <v>587</v>
      </c>
      <c r="AF45" s="30"/>
      <c r="AK45" s="51" t="str">
        <f t="shared" si="7"/>
        <v>r</v>
      </c>
    </row>
    <row r="46" spans="1:37">
      <c r="A46" s="13"/>
      <c r="B46" s="13"/>
      <c r="F46" s="13"/>
      <c r="G46" s="19"/>
      <c r="K46" s="13"/>
      <c r="L46" s="13"/>
      <c r="O46" s="13"/>
      <c r="P46" s="13"/>
      <c r="Q46" s="19"/>
      <c r="T46" s="13"/>
      <c r="Y46" s="32" t="s">
        <v>457</v>
      </c>
      <c r="Z46" s="32" t="s">
        <v>588</v>
      </c>
      <c r="AF46" s="30"/>
      <c r="AK46" s="51" t="str">
        <f t="shared" si="7"/>
        <v>s</v>
      </c>
    </row>
    <row r="47" spans="1:37">
      <c r="A47" s="13"/>
      <c r="B47" s="13"/>
      <c r="F47" s="13"/>
      <c r="G47" s="19"/>
      <c r="K47" s="13"/>
      <c r="L47" s="13"/>
      <c r="O47" s="13"/>
      <c r="P47" s="13"/>
      <c r="Q47" s="19"/>
      <c r="T47" s="13"/>
      <c r="Y47" s="32" t="s">
        <v>458</v>
      </c>
      <c r="Z47" s="32" t="s">
        <v>589</v>
      </c>
      <c r="AF47" s="30"/>
      <c r="AK47" s="51" t="str">
        <f t="shared" si="7"/>
        <v>t</v>
      </c>
    </row>
    <row r="48" spans="1:37">
      <c r="A48" s="13"/>
      <c r="B48" s="13"/>
      <c r="F48" s="13"/>
      <c r="G48" s="19"/>
      <c r="K48" s="13"/>
      <c r="L48" s="13"/>
      <c r="O48" s="13"/>
      <c r="P48" s="13"/>
      <c r="Q48" s="19"/>
      <c r="T48" s="13"/>
      <c r="Y48" s="32" t="s">
        <v>459</v>
      </c>
      <c r="Z48" s="32" t="s">
        <v>590</v>
      </c>
      <c r="AF48" s="30"/>
      <c r="AK48" s="51" t="str">
        <f t="shared" si="7"/>
        <v>u</v>
      </c>
    </row>
    <row r="49" spans="1:37">
      <c r="A49" s="13"/>
      <c r="B49" s="13"/>
      <c r="F49" s="13"/>
      <c r="G49" s="19"/>
      <c r="K49" s="13"/>
      <c r="L49" s="13"/>
      <c r="O49" s="13"/>
      <c r="P49" s="13"/>
      <c r="Q49" s="19"/>
      <c r="T49" s="13"/>
      <c r="Y49" s="32" t="s">
        <v>460</v>
      </c>
      <c r="Z49" s="32" t="s">
        <v>591</v>
      </c>
      <c r="AF49" s="30"/>
      <c r="AK49" s="51" t="str">
        <f t="shared" si="7"/>
        <v>v</v>
      </c>
    </row>
    <row r="50" spans="1:37">
      <c r="A50" s="13"/>
      <c r="B50" s="13"/>
      <c r="F50" s="13"/>
      <c r="G50" s="19"/>
      <c r="K50" s="13"/>
      <c r="L50" s="13"/>
      <c r="O50" s="13"/>
      <c r="P50" s="13"/>
      <c r="Q50" s="19"/>
      <c r="T50" s="13"/>
      <c r="Y50" s="32" t="s">
        <v>461</v>
      </c>
      <c r="Z50" s="32" t="s">
        <v>592</v>
      </c>
      <c r="AF50" s="30"/>
    </row>
    <row r="51" spans="1:37">
      <c r="A51" s="13"/>
      <c r="B51" s="13"/>
      <c r="F51" s="13"/>
      <c r="G51" s="19"/>
      <c r="K51" s="13"/>
      <c r="L51" s="13"/>
      <c r="O51" s="13"/>
      <c r="P51" s="13"/>
      <c r="Q51" s="19"/>
      <c r="T51" s="13"/>
      <c r="Y51" s="32" t="s">
        <v>462</v>
      </c>
      <c r="Z51" s="32" t="s">
        <v>593</v>
      </c>
      <c r="AF51" s="30"/>
    </row>
    <row r="52" spans="1:37">
      <c r="A52" s="13"/>
      <c r="B52" s="13"/>
      <c r="F52" s="13"/>
      <c r="G52" s="19"/>
      <c r="K52" s="13"/>
      <c r="L52" s="13"/>
      <c r="O52" s="13"/>
      <c r="P52" s="13"/>
      <c r="Q52" s="19"/>
      <c r="T52" s="13"/>
      <c r="Y52" s="32" t="s">
        <v>463</v>
      </c>
      <c r="Z52" s="32" t="s">
        <v>594</v>
      </c>
      <c r="AF52" s="30"/>
    </row>
    <row r="53" spans="1:37">
      <c r="A53" s="13"/>
      <c r="B53" s="13"/>
      <c r="F53" s="13"/>
      <c r="G53" s="19"/>
      <c r="K53" s="13"/>
      <c r="L53" s="13"/>
      <c r="O53" s="13"/>
      <c r="P53" s="13"/>
      <c r="Q53" s="19"/>
      <c r="T53" s="13"/>
      <c r="Y53" s="32" t="s">
        <v>464</v>
      </c>
      <c r="Z53" s="32" t="s">
        <v>595</v>
      </c>
      <c r="AF53" s="30"/>
    </row>
    <row r="54" spans="1:37">
      <c r="A54" s="13"/>
      <c r="B54" s="13"/>
      <c r="F54" s="13"/>
      <c r="G54" s="19"/>
      <c r="K54" s="13"/>
      <c r="L54" s="13"/>
      <c r="O54" s="13"/>
      <c r="P54" s="20"/>
      <c r="Q54" s="19"/>
      <c r="T54" s="13"/>
      <c r="Y54" s="32" t="s">
        <v>465</v>
      </c>
      <c r="Z54" s="32" t="s">
        <v>596</v>
      </c>
      <c r="AF54" s="30"/>
    </row>
    <row r="55" spans="1:37">
      <c r="A55" s="13"/>
      <c r="B55" s="13"/>
      <c r="F55" s="13"/>
      <c r="G55" s="19"/>
      <c r="K55" s="13"/>
      <c r="L55" s="13"/>
      <c r="O55" s="13"/>
      <c r="P55" s="13"/>
      <c r="Q55" s="19"/>
      <c r="T55" s="13"/>
      <c r="Y55" s="32" t="s">
        <v>466</v>
      </c>
      <c r="Z55" s="32" t="s">
        <v>597</v>
      </c>
      <c r="AF55" s="30"/>
    </row>
    <row r="56" spans="1:37">
      <c r="A56" s="13"/>
      <c r="B56" s="13"/>
      <c r="F56" s="13"/>
      <c r="G56" s="19"/>
      <c r="K56" s="13"/>
      <c r="L56" s="13"/>
      <c r="O56" s="13"/>
      <c r="P56" s="13"/>
      <c r="Q56" s="19"/>
      <c r="T56" s="13"/>
      <c r="Y56" s="32" t="s">
        <v>467</v>
      </c>
      <c r="Z56" s="32" t="s">
        <v>598</v>
      </c>
      <c r="AF56" s="30"/>
    </row>
    <row r="57" spans="1:37">
      <c r="A57" s="13"/>
      <c r="B57" s="13"/>
      <c r="F57" s="13"/>
      <c r="G57" s="19"/>
      <c r="K57" s="13"/>
      <c r="L57" s="13"/>
      <c r="O57" s="13"/>
      <c r="P57" s="13"/>
      <c r="Q57" s="19"/>
      <c r="T57" s="13"/>
      <c r="Y57" s="32" t="s">
        <v>468</v>
      </c>
      <c r="Z57" s="32" t="s">
        <v>599</v>
      </c>
      <c r="AF57" s="30"/>
    </row>
    <row r="58" spans="1:37">
      <c r="A58" s="13"/>
      <c r="B58" s="13"/>
      <c r="F58" s="13"/>
      <c r="G58" s="19"/>
      <c r="K58" s="13"/>
      <c r="L58" s="13"/>
      <c r="O58" s="13"/>
      <c r="P58" s="13"/>
      <c r="Q58" s="19"/>
      <c r="T58" s="13"/>
      <c r="Y58" s="32" t="s">
        <v>469</v>
      </c>
      <c r="Z58" s="32" t="s">
        <v>600</v>
      </c>
      <c r="AF58" s="30"/>
    </row>
    <row r="59" spans="1:37">
      <c r="A59" s="13"/>
      <c r="B59" s="13"/>
      <c r="F59" s="13"/>
      <c r="G59" s="19"/>
      <c r="K59" s="13"/>
      <c r="L59" s="13"/>
      <c r="O59" s="13"/>
      <c r="P59" s="13"/>
      <c r="Q59" s="19"/>
      <c r="T59" s="13"/>
      <c r="Y59" s="32" t="s">
        <v>470</v>
      </c>
      <c r="Z59" s="32" t="s">
        <v>601</v>
      </c>
      <c r="AF59" s="30"/>
    </row>
    <row r="60" spans="1:37">
      <c r="A60" s="13"/>
      <c r="B60" s="13"/>
      <c r="F60" s="13"/>
      <c r="G60" s="19"/>
      <c r="K60" s="13"/>
      <c r="L60" s="13"/>
      <c r="O60" s="13"/>
      <c r="P60" s="13"/>
      <c r="Q60" s="19"/>
      <c r="T60" s="13"/>
      <c r="Y60" s="32" t="s">
        <v>471</v>
      </c>
      <c r="Z60" s="32" t="s">
        <v>602</v>
      </c>
      <c r="AF60" s="30"/>
    </row>
    <row r="61" spans="1:37">
      <c r="A61" s="13"/>
      <c r="B61" s="13"/>
      <c r="F61" s="13"/>
      <c r="G61" s="19"/>
      <c r="K61" s="13"/>
      <c r="L61" s="13"/>
      <c r="O61" s="13"/>
      <c r="P61" s="13"/>
      <c r="Q61" s="19"/>
      <c r="T61" s="13"/>
      <c r="Y61" s="32" t="s">
        <v>472</v>
      </c>
      <c r="Z61" s="32" t="s">
        <v>603</v>
      </c>
      <c r="AF61" s="30"/>
    </row>
    <row r="62" spans="1:37">
      <c r="A62" s="13"/>
      <c r="B62" s="13"/>
      <c r="F62" s="13"/>
      <c r="G62" s="19"/>
      <c r="K62" s="13"/>
      <c r="L62" s="13"/>
      <c r="O62" s="13"/>
      <c r="P62" s="13"/>
      <c r="Q62" s="19"/>
      <c r="T62" s="13"/>
      <c r="Y62" s="32" t="s">
        <v>473</v>
      </c>
      <c r="Z62" s="32" t="s">
        <v>604</v>
      </c>
      <c r="AF62" s="30"/>
    </row>
    <row r="63" spans="1:37">
      <c r="A63" s="13"/>
      <c r="B63" s="13"/>
      <c r="F63" s="13"/>
      <c r="G63" s="19"/>
      <c r="K63" s="13"/>
      <c r="L63" s="13"/>
      <c r="O63" s="13"/>
      <c r="P63" s="13"/>
      <c r="Q63" s="19"/>
      <c r="T63" s="13"/>
      <c r="Y63" s="32" t="s">
        <v>474</v>
      </c>
      <c r="Z63" s="32" t="s">
        <v>605</v>
      </c>
      <c r="AF63" s="30"/>
    </row>
    <row r="64" spans="1:37">
      <c r="A64" s="13"/>
      <c r="B64" s="13"/>
      <c r="F64" s="13"/>
      <c r="G64" s="19"/>
      <c r="K64" s="13"/>
      <c r="L64" s="13"/>
      <c r="O64" s="13"/>
      <c r="P64" s="13"/>
      <c r="Q64" s="19"/>
      <c r="T64" s="13"/>
      <c r="Y64" s="32" t="s">
        <v>475</v>
      </c>
      <c r="Z64" s="32" t="s">
        <v>606</v>
      </c>
      <c r="AF64" s="30"/>
    </row>
    <row r="65" spans="1:32">
      <c r="A65" s="13"/>
      <c r="B65" s="13"/>
      <c r="F65" s="13"/>
      <c r="G65" s="19"/>
      <c r="K65" s="13"/>
      <c r="L65" s="13"/>
      <c r="O65" s="13"/>
      <c r="P65" s="13"/>
      <c r="Q65" s="19"/>
      <c r="T65" s="13"/>
      <c r="Y65" s="32" t="s">
        <v>476</v>
      </c>
      <c r="Z65" s="32" t="s">
        <v>607</v>
      </c>
      <c r="AF65" s="30"/>
    </row>
    <row r="66" spans="1:32">
      <c r="A66" s="13"/>
      <c r="B66" s="13"/>
      <c r="F66" s="13"/>
      <c r="G66" s="19"/>
      <c r="K66" s="13"/>
      <c r="L66" s="13"/>
      <c r="O66" s="13"/>
      <c r="P66" s="13"/>
      <c r="Q66" s="19"/>
      <c r="T66" s="13"/>
      <c r="Y66" s="32" t="s">
        <v>71</v>
      </c>
      <c r="Z66" s="32" t="s">
        <v>608</v>
      </c>
      <c r="AF66" s="30"/>
    </row>
    <row r="67" spans="1:32">
      <c r="A67" s="13"/>
      <c r="B67" s="13"/>
      <c r="F67" s="13"/>
      <c r="G67" s="19"/>
      <c r="K67" s="13"/>
      <c r="L67" s="13"/>
      <c r="O67" s="13"/>
      <c r="P67" s="13"/>
      <c r="Q67" s="19"/>
      <c r="T67" s="13"/>
      <c r="Y67" s="32" t="s">
        <v>477</v>
      </c>
      <c r="Z67" s="32" t="s">
        <v>609</v>
      </c>
      <c r="AF67" s="30"/>
    </row>
    <row r="68" spans="1:32">
      <c r="A68" s="13"/>
      <c r="B68" s="13"/>
      <c r="F68" s="13"/>
      <c r="G68" s="19"/>
      <c r="K68" s="13"/>
      <c r="L68" s="13"/>
      <c r="O68" s="13"/>
      <c r="P68" s="13"/>
      <c r="Q68" s="19"/>
      <c r="T68" s="13"/>
      <c r="Y68" s="32" t="s">
        <v>478</v>
      </c>
      <c r="Z68" s="32" t="s">
        <v>610</v>
      </c>
      <c r="AF68" s="30"/>
    </row>
    <row r="69" spans="1:32">
      <c r="A69" s="13"/>
      <c r="B69" s="13"/>
      <c r="F69" s="13"/>
      <c r="G69" s="19"/>
      <c r="K69" s="13"/>
      <c r="L69" s="13"/>
      <c r="O69" s="13"/>
      <c r="P69" s="13"/>
      <c r="Q69" s="19"/>
      <c r="T69" s="13"/>
      <c r="Y69" s="32" t="s">
        <v>479</v>
      </c>
      <c r="Z69" s="32" t="s">
        <v>611</v>
      </c>
      <c r="AF69" s="30"/>
    </row>
    <row r="70" spans="1:32">
      <c r="A70" s="13"/>
      <c r="B70" s="13"/>
      <c r="Y70" s="32" t="s">
        <v>480</v>
      </c>
      <c r="Z70" s="32" t="s">
        <v>612</v>
      </c>
    </row>
    <row r="71" spans="1:32">
      <c r="Y71" s="32" t="s">
        <v>481</v>
      </c>
      <c r="Z71" s="32" t="s">
        <v>613</v>
      </c>
    </row>
    <row r="72" spans="1:32">
      <c r="Y72" s="32" t="s">
        <v>482</v>
      </c>
      <c r="Z72" s="32" t="s">
        <v>614</v>
      </c>
    </row>
    <row r="73" spans="1:32">
      <c r="Y73" s="32" t="s">
        <v>483</v>
      </c>
      <c r="Z73" s="32" t="s">
        <v>615</v>
      </c>
    </row>
    <row r="74" spans="1:32">
      <c r="Y74" s="32" t="s">
        <v>484</v>
      </c>
      <c r="Z74" s="32" t="s">
        <v>616</v>
      </c>
    </row>
    <row r="75" spans="1:32">
      <c r="Y75" s="32" t="s">
        <v>485</v>
      </c>
      <c r="Z75" s="32" t="s">
        <v>617</v>
      </c>
    </row>
    <row r="76" spans="1:32">
      <c r="Y76" s="32" t="s">
        <v>486</v>
      </c>
      <c r="Z76" s="32" t="s">
        <v>618</v>
      </c>
    </row>
    <row r="77" spans="1:32">
      <c r="Y77" s="32" t="s">
        <v>487</v>
      </c>
      <c r="Z77" s="32" t="s">
        <v>619</v>
      </c>
    </row>
    <row r="78" spans="1:32">
      <c r="Y78" s="32" t="s">
        <v>488</v>
      </c>
      <c r="Z78" s="32" t="s">
        <v>620</v>
      </c>
    </row>
    <row r="79" spans="1:32">
      <c r="Y79" s="32" t="s">
        <v>489</v>
      </c>
      <c r="Z79" s="32" t="s">
        <v>621</v>
      </c>
    </row>
    <row r="80" spans="1:32">
      <c r="Y80" s="32" t="s">
        <v>490</v>
      </c>
      <c r="Z80" s="32" t="s">
        <v>622</v>
      </c>
    </row>
    <row r="81" spans="25:26">
      <c r="Y81" s="32" t="s">
        <v>491</v>
      </c>
      <c r="Z81" s="32" t="s">
        <v>623</v>
      </c>
    </row>
    <row r="82" spans="25:26">
      <c r="Y82" s="32" t="s">
        <v>492</v>
      </c>
      <c r="Z82" s="32" t="s">
        <v>624</v>
      </c>
    </row>
    <row r="83" spans="25:26">
      <c r="Y83" s="32" t="s">
        <v>493</v>
      </c>
      <c r="Z83" s="32" t="s">
        <v>625</v>
      </c>
    </row>
    <row r="84" spans="25:26">
      <c r="Y84" s="32" t="s">
        <v>494</v>
      </c>
      <c r="Z84" s="32" t="s">
        <v>626</v>
      </c>
    </row>
    <row r="85" spans="25:26">
      <c r="Y85" s="32" t="s">
        <v>495</v>
      </c>
      <c r="Z85" s="32" t="s">
        <v>627</v>
      </c>
    </row>
    <row r="86" spans="25:26">
      <c r="Y86" s="32" t="s">
        <v>496</v>
      </c>
      <c r="Z86" s="32" t="s">
        <v>628</v>
      </c>
    </row>
    <row r="87" spans="25:26">
      <c r="Y87" s="32" t="s">
        <v>497</v>
      </c>
      <c r="Z87" s="32" t="s">
        <v>629</v>
      </c>
    </row>
    <row r="88" spans="25:26">
      <c r="Y88" s="32" t="s">
        <v>498</v>
      </c>
      <c r="Z88" s="32" t="s">
        <v>630</v>
      </c>
    </row>
    <row r="89" spans="25:26">
      <c r="Y89" s="32" t="s">
        <v>499</v>
      </c>
      <c r="Z89" s="32" t="s">
        <v>631</v>
      </c>
    </row>
    <row r="90" spans="25:26">
      <c r="Y90" s="32" t="s">
        <v>500</v>
      </c>
      <c r="Z90" s="32" t="s">
        <v>632</v>
      </c>
    </row>
    <row r="91" spans="25:26">
      <c r="Y91" s="32" t="s">
        <v>501</v>
      </c>
      <c r="Z91" s="32" t="s">
        <v>633</v>
      </c>
    </row>
    <row r="92" spans="25:26">
      <c r="Y92" s="32" t="s">
        <v>502</v>
      </c>
      <c r="Z92" s="32" t="s">
        <v>634</v>
      </c>
    </row>
    <row r="93" spans="25:26">
      <c r="Y93" s="32" t="s">
        <v>503</v>
      </c>
      <c r="Z93" s="32" t="s">
        <v>635</v>
      </c>
    </row>
    <row r="94" spans="25:26">
      <c r="Y94" s="32" t="s">
        <v>504</v>
      </c>
      <c r="Z94" s="32" t="s">
        <v>636</v>
      </c>
    </row>
    <row r="95" spans="25:26">
      <c r="Y95" s="32" t="s">
        <v>505</v>
      </c>
      <c r="Z95" s="32" t="s">
        <v>637</v>
      </c>
    </row>
    <row r="96" spans="25:26">
      <c r="Y96" s="32" t="s">
        <v>407</v>
      </c>
      <c r="Z96" s="32" t="s">
        <v>638</v>
      </c>
    </row>
    <row r="97" spans="25:26">
      <c r="Y97" s="32" t="s">
        <v>506</v>
      </c>
      <c r="Z97" s="32" t="s">
        <v>639</v>
      </c>
    </row>
    <row r="98" spans="25:26">
      <c r="Y98" s="32" t="s">
        <v>507</v>
      </c>
      <c r="Z98" s="32" t="s">
        <v>640</v>
      </c>
    </row>
    <row r="99" spans="25:26">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2" t="s">
        <v>347</v>
      </c>
      <c r="B2" s="513"/>
      <c r="C2" s="513"/>
      <c r="D2" s="513"/>
      <c r="E2" s="513"/>
      <c r="F2" s="514"/>
      <c r="G2" s="791" t="s">
        <v>146</v>
      </c>
      <c r="H2" s="776"/>
      <c r="I2" s="776"/>
      <c r="J2" s="776"/>
      <c r="K2" s="776"/>
      <c r="L2" s="776"/>
      <c r="M2" s="776"/>
      <c r="N2" s="776"/>
      <c r="O2" s="777"/>
      <c r="P2" s="775" t="s">
        <v>59</v>
      </c>
      <c r="Q2" s="776"/>
      <c r="R2" s="776"/>
      <c r="S2" s="776"/>
      <c r="T2" s="776"/>
      <c r="U2" s="776"/>
      <c r="V2" s="776"/>
      <c r="W2" s="776"/>
      <c r="X2" s="777"/>
      <c r="Y2" s="1001"/>
      <c r="Z2" s="411"/>
      <c r="AA2" s="412"/>
      <c r="AB2" s="1005" t="s">
        <v>11</v>
      </c>
      <c r="AC2" s="1006"/>
      <c r="AD2" s="1007"/>
      <c r="AE2" s="993" t="s">
        <v>387</v>
      </c>
      <c r="AF2" s="993"/>
      <c r="AG2" s="993"/>
      <c r="AH2" s="993"/>
      <c r="AI2" s="993" t="s">
        <v>409</v>
      </c>
      <c r="AJ2" s="993"/>
      <c r="AK2" s="993"/>
      <c r="AL2" s="458"/>
      <c r="AM2" s="993" t="s">
        <v>506</v>
      </c>
      <c r="AN2" s="993"/>
      <c r="AO2" s="993"/>
      <c r="AP2" s="458"/>
      <c r="AQ2" s="215" t="s">
        <v>232</v>
      </c>
      <c r="AR2" s="199"/>
      <c r="AS2" s="199"/>
      <c r="AT2" s="200"/>
      <c r="AU2" s="370" t="s">
        <v>134</v>
      </c>
      <c r="AV2" s="370"/>
      <c r="AW2" s="370"/>
      <c r="AX2" s="371"/>
      <c r="AY2" s="34">
        <f>COUNTA($G$4)</f>
        <v>0</v>
      </c>
    </row>
    <row r="3" spans="1:51" ht="18.75" customHeight="1">
      <c r="A3" s="512"/>
      <c r="B3" s="513"/>
      <c r="C3" s="513"/>
      <c r="D3" s="513"/>
      <c r="E3" s="513"/>
      <c r="F3" s="514"/>
      <c r="G3" s="567"/>
      <c r="H3" s="376"/>
      <c r="I3" s="376"/>
      <c r="J3" s="376"/>
      <c r="K3" s="376"/>
      <c r="L3" s="376"/>
      <c r="M3" s="376"/>
      <c r="N3" s="376"/>
      <c r="O3" s="568"/>
      <c r="P3" s="580"/>
      <c r="Q3" s="376"/>
      <c r="R3" s="376"/>
      <c r="S3" s="376"/>
      <c r="T3" s="376"/>
      <c r="U3" s="376"/>
      <c r="V3" s="376"/>
      <c r="W3" s="376"/>
      <c r="X3" s="568"/>
      <c r="Y3" s="1002"/>
      <c r="Z3" s="1003"/>
      <c r="AA3" s="1004"/>
      <c r="AB3" s="1008"/>
      <c r="AC3" s="1009"/>
      <c r="AD3" s="101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c r="A4" s="515"/>
      <c r="B4" s="513"/>
      <c r="C4" s="513"/>
      <c r="D4" s="513"/>
      <c r="E4" s="513"/>
      <c r="F4" s="514"/>
      <c r="G4" s="540"/>
      <c r="H4" s="1011"/>
      <c r="I4" s="1011"/>
      <c r="J4" s="1011"/>
      <c r="K4" s="1011"/>
      <c r="L4" s="1011"/>
      <c r="M4" s="1011"/>
      <c r="N4" s="1011"/>
      <c r="O4" s="1012"/>
      <c r="P4" s="191"/>
      <c r="Q4" s="1019"/>
      <c r="R4" s="1019"/>
      <c r="S4" s="1019"/>
      <c r="T4" s="1019"/>
      <c r="U4" s="1019"/>
      <c r="V4" s="1019"/>
      <c r="W4" s="1019"/>
      <c r="X4" s="1020"/>
      <c r="Y4" s="997" t="s">
        <v>12</v>
      </c>
      <c r="Z4" s="998"/>
      <c r="AA4" s="999"/>
      <c r="AB4" s="551"/>
      <c r="AC4" s="1000"/>
      <c r="AD4" s="100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180</v>
      </c>
      <c r="AC6" s="1026"/>
      <c r="AD6" s="102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c r="A7" s="894" t="s">
        <v>377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c r="A9" s="512" t="s">
        <v>347</v>
      </c>
      <c r="B9" s="513"/>
      <c r="C9" s="513"/>
      <c r="D9" s="513"/>
      <c r="E9" s="513"/>
      <c r="F9" s="514"/>
      <c r="G9" s="791" t="s">
        <v>146</v>
      </c>
      <c r="H9" s="776"/>
      <c r="I9" s="776"/>
      <c r="J9" s="776"/>
      <c r="K9" s="776"/>
      <c r="L9" s="776"/>
      <c r="M9" s="776"/>
      <c r="N9" s="776"/>
      <c r="O9" s="777"/>
      <c r="P9" s="775" t="s">
        <v>59</v>
      </c>
      <c r="Q9" s="776"/>
      <c r="R9" s="776"/>
      <c r="S9" s="776"/>
      <c r="T9" s="776"/>
      <c r="U9" s="776"/>
      <c r="V9" s="776"/>
      <c r="W9" s="776"/>
      <c r="X9" s="777"/>
      <c r="Y9" s="1001"/>
      <c r="Z9" s="411"/>
      <c r="AA9" s="412"/>
      <c r="AB9" s="1005" t="s">
        <v>11</v>
      </c>
      <c r="AC9" s="1006"/>
      <c r="AD9" s="1007"/>
      <c r="AE9" s="993" t="s">
        <v>387</v>
      </c>
      <c r="AF9" s="993"/>
      <c r="AG9" s="993"/>
      <c r="AH9" s="993"/>
      <c r="AI9" s="993" t="s">
        <v>409</v>
      </c>
      <c r="AJ9" s="993"/>
      <c r="AK9" s="993"/>
      <c r="AL9" s="458"/>
      <c r="AM9" s="993" t="s">
        <v>506</v>
      </c>
      <c r="AN9" s="993"/>
      <c r="AO9" s="993"/>
      <c r="AP9" s="458"/>
      <c r="AQ9" s="215" t="s">
        <v>232</v>
      </c>
      <c r="AR9" s="199"/>
      <c r="AS9" s="199"/>
      <c r="AT9" s="200"/>
      <c r="AU9" s="370" t="s">
        <v>134</v>
      </c>
      <c r="AV9" s="370"/>
      <c r="AW9" s="370"/>
      <c r="AX9" s="371"/>
      <c r="AY9" s="34">
        <f>COUNTA($G$11)</f>
        <v>0</v>
      </c>
    </row>
    <row r="10" spans="1:51" ht="18.75" customHeight="1">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2"/>
      <c r="Z10" s="1003"/>
      <c r="AA10" s="1004"/>
      <c r="AB10" s="1008"/>
      <c r="AC10" s="1009"/>
      <c r="AD10" s="101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c r="A11" s="515"/>
      <c r="B11" s="513"/>
      <c r="C11" s="513"/>
      <c r="D11" s="513"/>
      <c r="E11" s="513"/>
      <c r="F11" s="514"/>
      <c r="G11" s="540"/>
      <c r="H11" s="1011"/>
      <c r="I11" s="1011"/>
      <c r="J11" s="1011"/>
      <c r="K11" s="1011"/>
      <c r="L11" s="1011"/>
      <c r="M11" s="1011"/>
      <c r="N11" s="1011"/>
      <c r="O11" s="1012"/>
      <c r="P11" s="191"/>
      <c r="Q11" s="1019"/>
      <c r="R11" s="1019"/>
      <c r="S11" s="1019"/>
      <c r="T11" s="1019"/>
      <c r="U11" s="1019"/>
      <c r="V11" s="1019"/>
      <c r="W11" s="1019"/>
      <c r="X11" s="1020"/>
      <c r="Y11" s="997" t="s">
        <v>12</v>
      </c>
      <c r="Z11" s="998"/>
      <c r="AA11" s="999"/>
      <c r="AB11" s="551"/>
      <c r="AC11" s="1000"/>
      <c r="AD11" s="100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c r="A13" s="647"/>
      <c r="B13" s="648"/>
      <c r="C13" s="648"/>
      <c r="D13" s="648"/>
      <c r="E13" s="648"/>
      <c r="F13" s="649"/>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180</v>
      </c>
      <c r="AC13" s="1026"/>
      <c r="AD13" s="102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c r="A14" s="894" t="s">
        <v>377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c r="A16" s="512" t="s">
        <v>347</v>
      </c>
      <c r="B16" s="513"/>
      <c r="C16" s="513"/>
      <c r="D16" s="513"/>
      <c r="E16" s="513"/>
      <c r="F16" s="514"/>
      <c r="G16" s="791" t="s">
        <v>146</v>
      </c>
      <c r="H16" s="776"/>
      <c r="I16" s="776"/>
      <c r="J16" s="776"/>
      <c r="K16" s="776"/>
      <c r="L16" s="776"/>
      <c r="M16" s="776"/>
      <c r="N16" s="776"/>
      <c r="O16" s="777"/>
      <c r="P16" s="775" t="s">
        <v>59</v>
      </c>
      <c r="Q16" s="776"/>
      <c r="R16" s="776"/>
      <c r="S16" s="776"/>
      <c r="T16" s="776"/>
      <c r="U16" s="776"/>
      <c r="V16" s="776"/>
      <c r="W16" s="776"/>
      <c r="X16" s="777"/>
      <c r="Y16" s="1001"/>
      <c r="Z16" s="411"/>
      <c r="AA16" s="412"/>
      <c r="AB16" s="1005" t="s">
        <v>11</v>
      </c>
      <c r="AC16" s="1006"/>
      <c r="AD16" s="1007"/>
      <c r="AE16" s="993" t="s">
        <v>387</v>
      </c>
      <c r="AF16" s="993"/>
      <c r="AG16" s="993"/>
      <c r="AH16" s="993"/>
      <c r="AI16" s="993" t="s">
        <v>409</v>
      </c>
      <c r="AJ16" s="993"/>
      <c r="AK16" s="993"/>
      <c r="AL16" s="458"/>
      <c r="AM16" s="993" t="s">
        <v>506</v>
      </c>
      <c r="AN16" s="993"/>
      <c r="AO16" s="993"/>
      <c r="AP16" s="458"/>
      <c r="AQ16" s="215" t="s">
        <v>232</v>
      </c>
      <c r="AR16" s="199"/>
      <c r="AS16" s="199"/>
      <c r="AT16" s="200"/>
      <c r="AU16" s="370" t="s">
        <v>134</v>
      </c>
      <c r="AV16" s="370"/>
      <c r="AW16" s="370"/>
      <c r="AX16" s="371"/>
      <c r="AY16" s="34">
        <f>COUNTA($G$18)</f>
        <v>0</v>
      </c>
    </row>
    <row r="17" spans="1:51" ht="18.75" customHeight="1">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2"/>
      <c r="Z17" s="1003"/>
      <c r="AA17" s="1004"/>
      <c r="AB17" s="1008"/>
      <c r="AC17" s="1009"/>
      <c r="AD17" s="101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c r="A18" s="515"/>
      <c r="B18" s="513"/>
      <c r="C18" s="513"/>
      <c r="D18" s="513"/>
      <c r="E18" s="513"/>
      <c r="F18" s="514"/>
      <c r="G18" s="540"/>
      <c r="H18" s="1011"/>
      <c r="I18" s="1011"/>
      <c r="J18" s="1011"/>
      <c r="K18" s="1011"/>
      <c r="L18" s="1011"/>
      <c r="M18" s="1011"/>
      <c r="N18" s="1011"/>
      <c r="O18" s="1012"/>
      <c r="P18" s="191"/>
      <c r="Q18" s="1019"/>
      <c r="R18" s="1019"/>
      <c r="S18" s="1019"/>
      <c r="T18" s="1019"/>
      <c r="U18" s="1019"/>
      <c r="V18" s="1019"/>
      <c r="W18" s="1019"/>
      <c r="X18" s="1020"/>
      <c r="Y18" s="997" t="s">
        <v>12</v>
      </c>
      <c r="Z18" s="998"/>
      <c r="AA18" s="999"/>
      <c r="AB18" s="551"/>
      <c r="AC18" s="1000"/>
      <c r="AD18" s="100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c r="A20" s="647"/>
      <c r="B20" s="648"/>
      <c r="C20" s="648"/>
      <c r="D20" s="648"/>
      <c r="E20" s="648"/>
      <c r="F20" s="649"/>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180</v>
      </c>
      <c r="AC20" s="1026"/>
      <c r="AD20" s="102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c r="A21" s="894" t="s">
        <v>377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c r="A23" s="512" t="s">
        <v>347</v>
      </c>
      <c r="B23" s="513"/>
      <c r="C23" s="513"/>
      <c r="D23" s="513"/>
      <c r="E23" s="513"/>
      <c r="F23" s="514"/>
      <c r="G23" s="791" t="s">
        <v>146</v>
      </c>
      <c r="H23" s="776"/>
      <c r="I23" s="776"/>
      <c r="J23" s="776"/>
      <c r="K23" s="776"/>
      <c r="L23" s="776"/>
      <c r="M23" s="776"/>
      <c r="N23" s="776"/>
      <c r="O23" s="777"/>
      <c r="P23" s="775" t="s">
        <v>59</v>
      </c>
      <c r="Q23" s="776"/>
      <c r="R23" s="776"/>
      <c r="S23" s="776"/>
      <c r="T23" s="776"/>
      <c r="U23" s="776"/>
      <c r="V23" s="776"/>
      <c r="W23" s="776"/>
      <c r="X23" s="777"/>
      <c r="Y23" s="1001"/>
      <c r="Z23" s="411"/>
      <c r="AA23" s="412"/>
      <c r="AB23" s="1005" t="s">
        <v>11</v>
      </c>
      <c r="AC23" s="1006"/>
      <c r="AD23" s="1007"/>
      <c r="AE23" s="993" t="s">
        <v>387</v>
      </c>
      <c r="AF23" s="993"/>
      <c r="AG23" s="993"/>
      <c r="AH23" s="993"/>
      <c r="AI23" s="993" t="s">
        <v>409</v>
      </c>
      <c r="AJ23" s="993"/>
      <c r="AK23" s="993"/>
      <c r="AL23" s="458"/>
      <c r="AM23" s="993" t="s">
        <v>506</v>
      </c>
      <c r="AN23" s="993"/>
      <c r="AO23" s="993"/>
      <c r="AP23" s="458"/>
      <c r="AQ23" s="215" t="s">
        <v>232</v>
      </c>
      <c r="AR23" s="199"/>
      <c r="AS23" s="199"/>
      <c r="AT23" s="200"/>
      <c r="AU23" s="370" t="s">
        <v>134</v>
      </c>
      <c r="AV23" s="370"/>
      <c r="AW23" s="370"/>
      <c r="AX23" s="371"/>
      <c r="AY23" s="34">
        <f>COUNTA($G$25)</f>
        <v>0</v>
      </c>
    </row>
    <row r="24" spans="1:51" ht="18.75" customHeight="1">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2"/>
      <c r="Z24" s="1003"/>
      <c r="AA24" s="1004"/>
      <c r="AB24" s="1008"/>
      <c r="AC24" s="1009"/>
      <c r="AD24" s="101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c r="A25" s="515"/>
      <c r="B25" s="513"/>
      <c r="C25" s="513"/>
      <c r="D25" s="513"/>
      <c r="E25" s="513"/>
      <c r="F25" s="514"/>
      <c r="G25" s="540"/>
      <c r="H25" s="1011"/>
      <c r="I25" s="1011"/>
      <c r="J25" s="1011"/>
      <c r="K25" s="1011"/>
      <c r="L25" s="1011"/>
      <c r="M25" s="1011"/>
      <c r="N25" s="1011"/>
      <c r="O25" s="1012"/>
      <c r="P25" s="191"/>
      <c r="Q25" s="1019"/>
      <c r="R25" s="1019"/>
      <c r="S25" s="1019"/>
      <c r="T25" s="1019"/>
      <c r="U25" s="1019"/>
      <c r="V25" s="1019"/>
      <c r="W25" s="1019"/>
      <c r="X25" s="1020"/>
      <c r="Y25" s="997" t="s">
        <v>12</v>
      </c>
      <c r="Z25" s="998"/>
      <c r="AA25" s="999"/>
      <c r="AB25" s="551"/>
      <c r="AC25" s="1000"/>
      <c r="AD25" s="100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c r="A27" s="647"/>
      <c r="B27" s="648"/>
      <c r="C27" s="648"/>
      <c r="D27" s="648"/>
      <c r="E27" s="648"/>
      <c r="F27" s="649"/>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180</v>
      </c>
      <c r="AC27" s="1026"/>
      <c r="AD27" s="102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c r="A28" s="894" t="s">
        <v>377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c r="A30" s="512" t="s">
        <v>347</v>
      </c>
      <c r="B30" s="513"/>
      <c r="C30" s="513"/>
      <c r="D30" s="513"/>
      <c r="E30" s="513"/>
      <c r="F30" s="514"/>
      <c r="G30" s="791" t="s">
        <v>146</v>
      </c>
      <c r="H30" s="776"/>
      <c r="I30" s="776"/>
      <c r="J30" s="776"/>
      <c r="K30" s="776"/>
      <c r="L30" s="776"/>
      <c r="M30" s="776"/>
      <c r="N30" s="776"/>
      <c r="O30" s="777"/>
      <c r="P30" s="775" t="s">
        <v>59</v>
      </c>
      <c r="Q30" s="776"/>
      <c r="R30" s="776"/>
      <c r="S30" s="776"/>
      <c r="T30" s="776"/>
      <c r="U30" s="776"/>
      <c r="V30" s="776"/>
      <c r="W30" s="776"/>
      <c r="X30" s="777"/>
      <c r="Y30" s="1001"/>
      <c r="Z30" s="411"/>
      <c r="AA30" s="412"/>
      <c r="AB30" s="1005" t="s">
        <v>11</v>
      </c>
      <c r="AC30" s="1006"/>
      <c r="AD30" s="1007"/>
      <c r="AE30" s="993" t="s">
        <v>387</v>
      </c>
      <c r="AF30" s="993"/>
      <c r="AG30" s="993"/>
      <c r="AH30" s="993"/>
      <c r="AI30" s="993" t="s">
        <v>409</v>
      </c>
      <c r="AJ30" s="993"/>
      <c r="AK30" s="993"/>
      <c r="AL30" s="458"/>
      <c r="AM30" s="993" t="s">
        <v>506</v>
      </c>
      <c r="AN30" s="993"/>
      <c r="AO30" s="993"/>
      <c r="AP30" s="458"/>
      <c r="AQ30" s="215" t="s">
        <v>232</v>
      </c>
      <c r="AR30" s="199"/>
      <c r="AS30" s="199"/>
      <c r="AT30" s="200"/>
      <c r="AU30" s="370" t="s">
        <v>134</v>
      </c>
      <c r="AV30" s="370"/>
      <c r="AW30" s="370"/>
      <c r="AX30" s="371"/>
      <c r="AY30" s="34">
        <f>COUNTA($G$32)</f>
        <v>0</v>
      </c>
    </row>
    <row r="31" spans="1:51" ht="18.75" customHeight="1">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2"/>
      <c r="Z31" s="1003"/>
      <c r="AA31" s="1004"/>
      <c r="AB31" s="1008"/>
      <c r="AC31" s="1009"/>
      <c r="AD31" s="101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c r="A32" s="515"/>
      <c r="B32" s="513"/>
      <c r="C32" s="513"/>
      <c r="D32" s="513"/>
      <c r="E32" s="513"/>
      <c r="F32" s="514"/>
      <c r="G32" s="540"/>
      <c r="H32" s="1011"/>
      <c r="I32" s="1011"/>
      <c r="J32" s="1011"/>
      <c r="K32" s="1011"/>
      <c r="L32" s="1011"/>
      <c r="M32" s="1011"/>
      <c r="N32" s="1011"/>
      <c r="O32" s="1012"/>
      <c r="P32" s="191"/>
      <c r="Q32" s="1019"/>
      <c r="R32" s="1019"/>
      <c r="S32" s="1019"/>
      <c r="T32" s="1019"/>
      <c r="U32" s="1019"/>
      <c r="V32" s="1019"/>
      <c r="W32" s="1019"/>
      <c r="X32" s="1020"/>
      <c r="Y32" s="997" t="s">
        <v>12</v>
      </c>
      <c r="Z32" s="998"/>
      <c r="AA32" s="999"/>
      <c r="AB32" s="551"/>
      <c r="AC32" s="1000"/>
      <c r="AD32" s="100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c r="A34" s="647"/>
      <c r="B34" s="648"/>
      <c r="C34" s="648"/>
      <c r="D34" s="648"/>
      <c r="E34" s="648"/>
      <c r="F34" s="649"/>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180</v>
      </c>
      <c r="AC34" s="1026"/>
      <c r="AD34" s="102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c r="A35" s="894" t="s">
        <v>377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c r="A37" s="512" t="s">
        <v>347</v>
      </c>
      <c r="B37" s="513"/>
      <c r="C37" s="513"/>
      <c r="D37" s="513"/>
      <c r="E37" s="513"/>
      <c r="F37" s="514"/>
      <c r="G37" s="791" t="s">
        <v>146</v>
      </c>
      <c r="H37" s="776"/>
      <c r="I37" s="776"/>
      <c r="J37" s="776"/>
      <c r="K37" s="776"/>
      <c r="L37" s="776"/>
      <c r="M37" s="776"/>
      <c r="N37" s="776"/>
      <c r="O37" s="777"/>
      <c r="P37" s="775" t="s">
        <v>59</v>
      </c>
      <c r="Q37" s="776"/>
      <c r="R37" s="776"/>
      <c r="S37" s="776"/>
      <c r="T37" s="776"/>
      <c r="U37" s="776"/>
      <c r="V37" s="776"/>
      <c r="W37" s="776"/>
      <c r="X37" s="777"/>
      <c r="Y37" s="1001"/>
      <c r="Z37" s="411"/>
      <c r="AA37" s="412"/>
      <c r="AB37" s="1005" t="s">
        <v>11</v>
      </c>
      <c r="AC37" s="1006"/>
      <c r="AD37" s="1007"/>
      <c r="AE37" s="993" t="s">
        <v>387</v>
      </c>
      <c r="AF37" s="993"/>
      <c r="AG37" s="993"/>
      <c r="AH37" s="993"/>
      <c r="AI37" s="993" t="s">
        <v>409</v>
      </c>
      <c r="AJ37" s="993"/>
      <c r="AK37" s="993"/>
      <c r="AL37" s="458"/>
      <c r="AM37" s="993" t="s">
        <v>506</v>
      </c>
      <c r="AN37" s="993"/>
      <c r="AO37" s="993"/>
      <c r="AP37" s="458"/>
      <c r="AQ37" s="215" t="s">
        <v>232</v>
      </c>
      <c r="AR37" s="199"/>
      <c r="AS37" s="199"/>
      <c r="AT37" s="200"/>
      <c r="AU37" s="370" t="s">
        <v>134</v>
      </c>
      <c r="AV37" s="370"/>
      <c r="AW37" s="370"/>
      <c r="AX37" s="371"/>
      <c r="AY37" s="34">
        <f>COUNTA($G$39)</f>
        <v>0</v>
      </c>
    </row>
    <row r="38" spans="1:51" ht="18.75" customHeight="1">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2"/>
      <c r="Z38" s="1003"/>
      <c r="AA38" s="1004"/>
      <c r="AB38" s="1008"/>
      <c r="AC38" s="1009"/>
      <c r="AD38" s="101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c r="A39" s="515"/>
      <c r="B39" s="513"/>
      <c r="C39" s="513"/>
      <c r="D39" s="513"/>
      <c r="E39" s="513"/>
      <c r="F39" s="514"/>
      <c r="G39" s="540"/>
      <c r="H39" s="1011"/>
      <c r="I39" s="1011"/>
      <c r="J39" s="1011"/>
      <c r="K39" s="1011"/>
      <c r="L39" s="1011"/>
      <c r="M39" s="1011"/>
      <c r="N39" s="1011"/>
      <c r="O39" s="1012"/>
      <c r="P39" s="191"/>
      <c r="Q39" s="1019"/>
      <c r="R39" s="1019"/>
      <c r="S39" s="1019"/>
      <c r="T39" s="1019"/>
      <c r="U39" s="1019"/>
      <c r="V39" s="1019"/>
      <c r="W39" s="1019"/>
      <c r="X39" s="1020"/>
      <c r="Y39" s="997" t="s">
        <v>12</v>
      </c>
      <c r="Z39" s="998"/>
      <c r="AA39" s="999"/>
      <c r="AB39" s="551"/>
      <c r="AC39" s="1000"/>
      <c r="AD39" s="100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c r="A41" s="647"/>
      <c r="B41" s="648"/>
      <c r="C41" s="648"/>
      <c r="D41" s="648"/>
      <c r="E41" s="648"/>
      <c r="F41" s="649"/>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180</v>
      </c>
      <c r="AC41" s="1026"/>
      <c r="AD41" s="102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c r="A42" s="894" t="s">
        <v>377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c r="A44" s="512" t="s">
        <v>347</v>
      </c>
      <c r="B44" s="513"/>
      <c r="C44" s="513"/>
      <c r="D44" s="513"/>
      <c r="E44" s="513"/>
      <c r="F44" s="514"/>
      <c r="G44" s="791" t="s">
        <v>146</v>
      </c>
      <c r="H44" s="776"/>
      <c r="I44" s="776"/>
      <c r="J44" s="776"/>
      <c r="K44" s="776"/>
      <c r="L44" s="776"/>
      <c r="M44" s="776"/>
      <c r="N44" s="776"/>
      <c r="O44" s="777"/>
      <c r="P44" s="775" t="s">
        <v>59</v>
      </c>
      <c r="Q44" s="776"/>
      <c r="R44" s="776"/>
      <c r="S44" s="776"/>
      <c r="T44" s="776"/>
      <c r="U44" s="776"/>
      <c r="V44" s="776"/>
      <c r="W44" s="776"/>
      <c r="X44" s="777"/>
      <c r="Y44" s="1001"/>
      <c r="Z44" s="411"/>
      <c r="AA44" s="412"/>
      <c r="AB44" s="1005" t="s">
        <v>11</v>
      </c>
      <c r="AC44" s="1006"/>
      <c r="AD44" s="1007"/>
      <c r="AE44" s="993" t="s">
        <v>387</v>
      </c>
      <c r="AF44" s="993"/>
      <c r="AG44" s="993"/>
      <c r="AH44" s="993"/>
      <c r="AI44" s="993" t="s">
        <v>409</v>
      </c>
      <c r="AJ44" s="993"/>
      <c r="AK44" s="993"/>
      <c r="AL44" s="458"/>
      <c r="AM44" s="993" t="s">
        <v>506</v>
      </c>
      <c r="AN44" s="993"/>
      <c r="AO44" s="993"/>
      <c r="AP44" s="458"/>
      <c r="AQ44" s="215" t="s">
        <v>232</v>
      </c>
      <c r="AR44" s="199"/>
      <c r="AS44" s="199"/>
      <c r="AT44" s="200"/>
      <c r="AU44" s="370" t="s">
        <v>134</v>
      </c>
      <c r="AV44" s="370"/>
      <c r="AW44" s="370"/>
      <c r="AX44" s="371"/>
      <c r="AY44" s="34">
        <f>COUNTA($G$46)</f>
        <v>0</v>
      </c>
    </row>
    <row r="45" spans="1:51" ht="18.75" customHeight="1">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2"/>
      <c r="Z45" s="1003"/>
      <c r="AA45" s="1004"/>
      <c r="AB45" s="1008"/>
      <c r="AC45" s="1009"/>
      <c r="AD45" s="101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c r="A46" s="515"/>
      <c r="B46" s="513"/>
      <c r="C46" s="513"/>
      <c r="D46" s="513"/>
      <c r="E46" s="513"/>
      <c r="F46" s="514"/>
      <c r="G46" s="540"/>
      <c r="H46" s="1011"/>
      <c r="I46" s="1011"/>
      <c r="J46" s="1011"/>
      <c r="K46" s="1011"/>
      <c r="L46" s="1011"/>
      <c r="M46" s="1011"/>
      <c r="N46" s="1011"/>
      <c r="O46" s="1012"/>
      <c r="P46" s="191"/>
      <c r="Q46" s="1019"/>
      <c r="R46" s="1019"/>
      <c r="S46" s="1019"/>
      <c r="T46" s="1019"/>
      <c r="U46" s="1019"/>
      <c r="V46" s="1019"/>
      <c r="W46" s="1019"/>
      <c r="X46" s="1020"/>
      <c r="Y46" s="997" t="s">
        <v>12</v>
      </c>
      <c r="Z46" s="998"/>
      <c r="AA46" s="999"/>
      <c r="AB46" s="551"/>
      <c r="AC46" s="1000"/>
      <c r="AD46" s="100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c r="A48" s="647"/>
      <c r="B48" s="648"/>
      <c r="C48" s="648"/>
      <c r="D48" s="648"/>
      <c r="E48" s="648"/>
      <c r="F48" s="649"/>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180</v>
      </c>
      <c r="AC48" s="1026"/>
      <c r="AD48" s="102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c r="A49" s="894" t="s">
        <v>377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c r="A51" s="512" t="s">
        <v>347</v>
      </c>
      <c r="B51" s="513"/>
      <c r="C51" s="513"/>
      <c r="D51" s="513"/>
      <c r="E51" s="513"/>
      <c r="F51" s="514"/>
      <c r="G51" s="791" t="s">
        <v>146</v>
      </c>
      <c r="H51" s="776"/>
      <c r="I51" s="776"/>
      <c r="J51" s="776"/>
      <c r="K51" s="776"/>
      <c r="L51" s="776"/>
      <c r="M51" s="776"/>
      <c r="N51" s="776"/>
      <c r="O51" s="777"/>
      <c r="P51" s="775" t="s">
        <v>59</v>
      </c>
      <c r="Q51" s="776"/>
      <c r="R51" s="776"/>
      <c r="S51" s="776"/>
      <c r="T51" s="776"/>
      <c r="U51" s="776"/>
      <c r="V51" s="776"/>
      <c r="W51" s="776"/>
      <c r="X51" s="777"/>
      <c r="Y51" s="1001"/>
      <c r="Z51" s="411"/>
      <c r="AA51" s="412"/>
      <c r="AB51" s="458" t="s">
        <v>11</v>
      </c>
      <c r="AC51" s="1006"/>
      <c r="AD51" s="1007"/>
      <c r="AE51" s="993" t="s">
        <v>387</v>
      </c>
      <c r="AF51" s="993"/>
      <c r="AG51" s="993"/>
      <c r="AH51" s="993"/>
      <c r="AI51" s="993" t="s">
        <v>409</v>
      </c>
      <c r="AJ51" s="993"/>
      <c r="AK51" s="993"/>
      <c r="AL51" s="458"/>
      <c r="AM51" s="993" t="s">
        <v>506</v>
      </c>
      <c r="AN51" s="993"/>
      <c r="AO51" s="993"/>
      <c r="AP51" s="458"/>
      <c r="AQ51" s="215" t="s">
        <v>232</v>
      </c>
      <c r="AR51" s="199"/>
      <c r="AS51" s="199"/>
      <c r="AT51" s="200"/>
      <c r="AU51" s="370" t="s">
        <v>134</v>
      </c>
      <c r="AV51" s="370"/>
      <c r="AW51" s="370"/>
      <c r="AX51" s="371"/>
      <c r="AY51" s="34">
        <f>COUNTA($G$53)</f>
        <v>0</v>
      </c>
    </row>
    <row r="52" spans="1:51" ht="18.75" customHeight="1">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2"/>
      <c r="Z52" s="1003"/>
      <c r="AA52" s="1004"/>
      <c r="AB52" s="1008"/>
      <c r="AC52" s="1009"/>
      <c r="AD52" s="101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c r="A53" s="515"/>
      <c r="B53" s="513"/>
      <c r="C53" s="513"/>
      <c r="D53" s="513"/>
      <c r="E53" s="513"/>
      <c r="F53" s="514"/>
      <c r="G53" s="540"/>
      <c r="H53" s="1011"/>
      <c r="I53" s="1011"/>
      <c r="J53" s="1011"/>
      <c r="K53" s="1011"/>
      <c r="L53" s="1011"/>
      <c r="M53" s="1011"/>
      <c r="N53" s="1011"/>
      <c r="O53" s="1012"/>
      <c r="P53" s="191"/>
      <c r="Q53" s="1019"/>
      <c r="R53" s="1019"/>
      <c r="S53" s="1019"/>
      <c r="T53" s="1019"/>
      <c r="U53" s="1019"/>
      <c r="V53" s="1019"/>
      <c r="W53" s="1019"/>
      <c r="X53" s="1020"/>
      <c r="Y53" s="997" t="s">
        <v>12</v>
      </c>
      <c r="Z53" s="998"/>
      <c r="AA53" s="999"/>
      <c r="AB53" s="551"/>
      <c r="AC53" s="1000"/>
      <c r="AD53" s="100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c r="A55" s="647"/>
      <c r="B55" s="648"/>
      <c r="C55" s="648"/>
      <c r="D55" s="648"/>
      <c r="E55" s="648"/>
      <c r="F55" s="649"/>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180</v>
      </c>
      <c r="AC55" s="1026"/>
      <c r="AD55" s="102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c r="A56" s="894" t="s">
        <v>377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c r="A58" s="512" t="s">
        <v>347</v>
      </c>
      <c r="B58" s="513"/>
      <c r="C58" s="513"/>
      <c r="D58" s="513"/>
      <c r="E58" s="513"/>
      <c r="F58" s="514"/>
      <c r="G58" s="791" t="s">
        <v>146</v>
      </c>
      <c r="H58" s="776"/>
      <c r="I58" s="776"/>
      <c r="J58" s="776"/>
      <c r="K58" s="776"/>
      <c r="L58" s="776"/>
      <c r="M58" s="776"/>
      <c r="N58" s="776"/>
      <c r="O58" s="777"/>
      <c r="P58" s="775" t="s">
        <v>59</v>
      </c>
      <c r="Q58" s="776"/>
      <c r="R58" s="776"/>
      <c r="S58" s="776"/>
      <c r="T58" s="776"/>
      <c r="U58" s="776"/>
      <c r="V58" s="776"/>
      <c r="W58" s="776"/>
      <c r="X58" s="777"/>
      <c r="Y58" s="1001"/>
      <c r="Z58" s="411"/>
      <c r="AA58" s="412"/>
      <c r="AB58" s="1005" t="s">
        <v>11</v>
      </c>
      <c r="AC58" s="1006"/>
      <c r="AD58" s="1007"/>
      <c r="AE58" s="993" t="s">
        <v>387</v>
      </c>
      <c r="AF58" s="993"/>
      <c r="AG58" s="993"/>
      <c r="AH58" s="993"/>
      <c r="AI58" s="993" t="s">
        <v>409</v>
      </c>
      <c r="AJ58" s="993"/>
      <c r="AK58" s="993"/>
      <c r="AL58" s="458"/>
      <c r="AM58" s="993" t="s">
        <v>506</v>
      </c>
      <c r="AN58" s="993"/>
      <c r="AO58" s="993"/>
      <c r="AP58" s="458"/>
      <c r="AQ58" s="215" t="s">
        <v>232</v>
      </c>
      <c r="AR58" s="199"/>
      <c r="AS58" s="199"/>
      <c r="AT58" s="200"/>
      <c r="AU58" s="370" t="s">
        <v>134</v>
      </c>
      <c r="AV58" s="370"/>
      <c r="AW58" s="370"/>
      <c r="AX58" s="371"/>
      <c r="AY58" s="34">
        <f>COUNTA($G$60)</f>
        <v>0</v>
      </c>
    </row>
    <row r="59" spans="1:51" ht="18.75" customHeight="1">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2"/>
      <c r="Z59" s="1003"/>
      <c r="AA59" s="1004"/>
      <c r="AB59" s="1008"/>
      <c r="AC59" s="1009"/>
      <c r="AD59" s="101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c r="A60" s="515"/>
      <c r="B60" s="513"/>
      <c r="C60" s="513"/>
      <c r="D60" s="513"/>
      <c r="E60" s="513"/>
      <c r="F60" s="514"/>
      <c r="G60" s="540"/>
      <c r="H60" s="1011"/>
      <c r="I60" s="1011"/>
      <c r="J60" s="1011"/>
      <c r="K60" s="1011"/>
      <c r="L60" s="1011"/>
      <c r="M60" s="1011"/>
      <c r="N60" s="1011"/>
      <c r="O60" s="1012"/>
      <c r="P60" s="191"/>
      <c r="Q60" s="1019"/>
      <c r="R60" s="1019"/>
      <c r="S60" s="1019"/>
      <c r="T60" s="1019"/>
      <c r="U60" s="1019"/>
      <c r="V60" s="1019"/>
      <c r="W60" s="1019"/>
      <c r="X60" s="1020"/>
      <c r="Y60" s="997" t="s">
        <v>12</v>
      </c>
      <c r="Z60" s="998"/>
      <c r="AA60" s="999"/>
      <c r="AB60" s="551"/>
      <c r="AC60" s="1000"/>
      <c r="AD60" s="100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c r="A62" s="647"/>
      <c r="B62" s="648"/>
      <c r="C62" s="648"/>
      <c r="D62" s="648"/>
      <c r="E62" s="648"/>
      <c r="F62" s="649"/>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180</v>
      </c>
      <c r="AC62" s="1026"/>
      <c r="AD62" s="102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c r="A63" s="894" t="s">
        <v>377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c r="A65" s="512" t="s">
        <v>347</v>
      </c>
      <c r="B65" s="513"/>
      <c r="C65" s="513"/>
      <c r="D65" s="513"/>
      <c r="E65" s="513"/>
      <c r="F65" s="514"/>
      <c r="G65" s="791" t="s">
        <v>146</v>
      </c>
      <c r="H65" s="776"/>
      <c r="I65" s="776"/>
      <c r="J65" s="776"/>
      <c r="K65" s="776"/>
      <c r="L65" s="776"/>
      <c r="M65" s="776"/>
      <c r="N65" s="776"/>
      <c r="O65" s="777"/>
      <c r="P65" s="775" t="s">
        <v>59</v>
      </c>
      <c r="Q65" s="776"/>
      <c r="R65" s="776"/>
      <c r="S65" s="776"/>
      <c r="T65" s="776"/>
      <c r="U65" s="776"/>
      <c r="V65" s="776"/>
      <c r="W65" s="776"/>
      <c r="X65" s="777"/>
      <c r="Y65" s="1001"/>
      <c r="Z65" s="411"/>
      <c r="AA65" s="412"/>
      <c r="AB65" s="1005" t="s">
        <v>11</v>
      </c>
      <c r="AC65" s="1006"/>
      <c r="AD65" s="1007"/>
      <c r="AE65" s="993" t="s">
        <v>387</v>
      </c>
      <c r="AF65" s="993"/>
      <c r="AG65" s="993"/>
      <c r="AH65" s="993"/>
      <c r="AI65" s="993" t="s">
        <v>409</v>
      </c>
      <c r="AJ65" s="993"/>
      <c r="AK65" s="993"/>
      <c r="AL65" s="458"/>
      <c r="AM65" s="993" t="s">
        <v>506</v>
      </c>
      <c r="AN65" s="993"/>
      <c r="AO65" s="993"/>
      <c r="AP65" s="458"/>
      <c r="AQ65" s="215" t="s">
        <v>232</v>
      </c>
      <c r="AR65" s="199"/>
      <c r="AS65" s="199"/>
      <c r="AT65" s="200"/>
      <c r="AU65" s="370" t="s">
        <v>134</v>
      </c>
      <c r="AV65" s="370"/>
      <c r="AW65" s="370"/>
      <c r="AX65" s="371"/>
      <c r="AY65" s="34">
        <f>COUNTA($G$67)</f>
        <v>0</v>
      </c>
    </row>
    <row r="66" spans="1:51" ht="18.75" customHeight="1">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2"/>
      <c r="Z66" s="1003"/>
      <c r="AA66" s="1004"/>
      <c r="AB66" s="1008"/>
      <c r="AC66" s="1009"/>
      <c r="AD66" s="101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c r="A67" s="515"/>
      <c r="B67" s="513"/>
      <c r="C67" s="513"/>
      <c r="D67" s="513"/>
      <c r="E67" s="513"/>
      <c r="F67" s="514"/>
      <c r="G67" s="540"/>
      <c r="H67" s="1011"/>
      <c r="I67" s="1011"/>
      <c r="J67" s="1011"/>
      <c r="K67" s="1011"/>
      <c r="L67" s="1011"/>
      <c r="M67" s="1011"/>
      <c r="N67" s="1011"/>
      <c r="O67" s="1012"/>
      <c r="P67" s="191"/>
      <c r="Q67" s="1019"/>
      <c r="R67" s="1019"/>
      <c r="S67" s="1019"/>
      <c r="T67" s="1019"/>
      <c r="U67" s="1019"/>
      <c r="V67" s="1019"/>
      <c r="W67" s="1019"/>
      <c r="X67" s="1020"/>
      <c r="Y67" s="997" t="s">
        <v>12</v>
      </c>
      <c r="Z67" s="998"/>
      <c r="AA67" s="999"/>
      <c r="AB67" s="551"/>
      <c r="AC67" s="1000"/>
      <c r="AD67" s="100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c r="A69" s="647"/>
      <c r="B69" s="648"/>
      <c r="C69" s="648"/>
      <c r="D69" s="648"/>
      <c r="E69" s="648"/>
      <c r="F69" s="649"/>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c r="A70" s="894" t="s">
        <v>377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0" t="s">
        <v>28</v>
      </c>
      <c r="B2" s="1031"/>
      <c r="C2" s="1031"/>
      <c r="D2" s="1031"/>
      <c r="E2" s="1031"/>
      <c r="F2" s="1032"/>
      <c r="G2" s="439" t="s">
        <v>363</v>
      </c>
      <c r="H2" s="440"/>
      <c r="I2" s="440"/>
      <c r="J2" s="440"/>
      <c r="K2" s="440"/>
      <c r="L2" s="440"/>
      <c r="M2" s="440"/>
      <c r="N2" s="440"/>
      <c r="O2" s="440"/>
      <c r="P2" s="440"/>
      <c r="Q2" s="440"/>
      <c r="R2" s="440"/>
      <c r="S2" s="440"/>
      <c r="T2" s="440"/>
      <c r="U2" s="440"/>
      <c r="V2" s="440"/>
      <c r="W2" s="440"/>
      <c r="X2" s="440"/>
      <c r="Y2" s="440"/>
      <c r="Z2" s="440"/>
      <c r="AA2" s="440"/>
      <c r="AB2" s="441"/>
      <c r="AC2" s="439" t="s">
        <v>365</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4"/>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4"/>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4"/>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4"/>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4"/>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4"/>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4"/>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4"/>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3"/>
      <c r="B14" s="1034"/>
      <c r="C14" s="1034"/>
      <c r="D14" s="1034"/>
      <c r="E14" s="1034"/>
      <c r="F14" s="103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c r="A15" s="1033"/>
      <c r="B15" s="1034"/>
      <c r="C15" s="1034"/>
      <c r="D15" s="1034"/>
      <c r="E15" s="1034"/>
      <c r="F15" s="1035"/>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4"/>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4"/>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4"/>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4"/>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4"/>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4"/>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4"/>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4"/>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4"/>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3"/>
      <c r="B27" s="1034"/>
      <c r="C27" s="1034"/>
      <c r="D27" s="1034"/>
      <c r="E27" s="1034"/>
      <c r="F27" s="103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c r="A28" s="1033"/>
      <c r="B28" s="1034"/>
      <c r="C28" s="1034"/>
      <c r="D28" s="1034"/>
      <c r="E28" s="1034"/>
      <c r="F28" s="1035"/>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4"/>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4"/>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4"/>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4"/>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4"/>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4"/>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4"/>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4"/>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4"/>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3"/>
      <c r="B40" s="1034"/>
      <c r="C40" s="1034"/>
      <c r="D40" s="1034"/>
      <c r="E40" s="1034"/>
      <c r="F40" s="103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c r="A41" s="1033"/>
      <c r="B41" s="1034"/>
      <c r="C41" s="1034"/>
      <c r="D41" s="1034"/>
      <c r="E41" s="1034"/>
      <c r="F41" s="1035"/>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4"/>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4"/>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4"/>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4"/>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4"/>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4"/>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4"/>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4"/>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4"/>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row r="55" spans="1:51" ht="30" customHeight="1">
      <c r="A55" s="1030" t="s">
        <v>28</v>
      </c>
      <c r="B55" s="1031"/>
      <c r="C55" s="1031"/>
      <c r="D55" s="1031"/>
      <c r="E55" s="1031"/>
      <c r="F55" s="1032"/>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4"/>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4"/>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4"/>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4"/>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4"/>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4"/>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4"/>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4"/>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4"/>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3"/>
      <c r="B67" s="1034"/>
      <c r="C67" s="1034"/>
      <c r="D67" s="1034"/>
      <c r="E67" s="1034"/>
      <c r="F67" s="103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c r="A68" s="1033"/>
      <c r="B68" s="1034"/>
      <c r="C68" s="1034"/>
      <c r="D68" s="1034"/>
      <c r="E68" s="1034"/>
      <c r="F68" s="1035"/>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4"/>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4"/>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4"/>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4"/>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4"/>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4"/>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4"/>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4"/>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4"/>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3"/>
      <c r="B80" s="1034"/>
      <c r="C80" s="1034"/>
      <c r="D80" s="1034"/>
      <c r="E80" s="1034"/>
      <c r="F80" s="103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c r="A81" s="1033"/>
      <c r="B81" s="1034"/>
      <c r="C81" s="1034"/>
      <c r="D81" s="1034"/>
      <c r="E81" s="1034"/>
      <c r="F81" s="1035"/>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4"/>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4"/>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4"/>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4"/>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4"/>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4"/>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4"/>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4"/>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4"/>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3"/>
      <c r="B93" s="1034"/>
      <c r="C93" s="1034"/>
      <c r="D93" s="1034"/>
      <c r="E93" s="1034"/>
      <c r="F93" s="103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c r="A94" s="1033"/>
      <c r="B94" s="1034"/>
      <c r="C94" s="1034"/>
      <c r="D94" s="1034"/>
      <c r="E94" s="1034"/>
      <c r="F94" s="1035"/>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4"/>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4"/>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4"/>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4"/>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4"/>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4"/>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4"/>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4"/>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4"/>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row r="108" spans="1:51" ht="30" customHeight="1">
      <c r="A108" s="1030" t="s">
        <v>28</v>
      </c>
      <c r="B108" s="1031"/>
      <c r="C108" s="1031"/>
      <c r="D108" s="1031"/>
      <c r="E108" s="1031"/>
      <c r="F108" s="1032"/>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4"/>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4"/>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4"/>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4"/>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4"/>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4"/>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4"/>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4"/>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4"/>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3"/>
      <c r="B120" s="1034"/>
      <c r="C120" s="1034"/>
      <c r="D120" s="1034"/>
      <c r="E120" s="1034"/>
      <c r="F120" s="103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c r="A121" s="1033"/>
      <c r="B121" s="1034"/>
      <c r="C121" s="1034"/>
      <c r="D121" s="1034"/>
      <c r="E121" s="1034"/>
      <c r="F121" s="1035"/>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4"/>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4"/>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4"/>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4"/>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4"/>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4"/>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4"/>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4"/>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4"/>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3"/>
      <c r="B133" s="1034"/>
      <c r="C133" s="1034"/>
      <c r="D133" s="1034"/>
      <c r="E133" s="1034"/>
      <c r="F133" s="103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c r="A134" s="1033"/>
      <c r="B134" s="1034"/>
      <c r="C134" s="1034"/>
      <c r="D134" s="1034"/>
      <c r="E134" s="1034"/>
      <c r="F134" s="1035"/>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4"/>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4"/>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4"/>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4"/>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4"/>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4"/>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4"/>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4"/>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4"/>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3"/>
      <c r="B146" s="1034"/>
      <c r="C146" s="1034"/>
      <c r="D146" s="1034"/>
      <c r="E146" s="1034"/>
      <c r="F146" s="103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c r="A147" s="1033"/>
      <c r="B147" s="1034"/>
      <c r="C147" s="1034"/>
      <c r="D147" s="1034"/>
      <c r="E147" s="1034"/>
      <c r="F147" s="1035"/>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4"/>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4"/>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4"/>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4"/>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4"/>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4"/>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4"/>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4"/>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4"/>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row r="161" spans="1:51" ht="30" customHeight="1">
      <c r="A161" s="1030" t="s">
        <v>28</v>
      </c>
      <c r="B161" s="1031"/>
      <c r="C161" s="1031"/>
      <c r="D161" s="1031"/>
      <c r="E161" s="1031"/>
      <c r="F161" s="1032"/>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4"/>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4"/>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4"/>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4"/>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4"/>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4"/>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4"/>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4"/>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4"/>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3"/>
      <c r="B173" s="1034"/>
      <c r="C173" s="1034"/>
      <c r="D173" s="1034"/>
      <c r="E173" s="1034"/>
      <c r="F173" s="103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c r="A174" s="1033"/>
      <c r="B174" s="1034"/>
      <c r="C174" s="1034"/>
      <c r="D174" s="1034"/>
      <c r="E174" s="1034"/>
      <c r="F174" s="1035"/>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4"/>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4"/>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4"/>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4"/>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4"/>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4"/>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4"/>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4"/>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4"/>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3"/>
      <c r="B186" s="1034"/>
      <c r="C186" s="1034"/>
      <c r="D186" s="1034"/>
      <c r="E186" s="1034"/>
      <c r="F186" s="103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c r="A187" s="1033"/>
      <c r="B187" s="1034"/>
      <c r="C187" s="1034"/>
      <c r="D187" s="1034"/>
      <c r="E187" s="1034"/>
      <c r="F187" s="1035"/>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4"/>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4"/>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4"/>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4"/>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4"/>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4"/>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4"/>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4"/>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4"/>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3"/>
      <c r="B199" s="1034"/>
      <c r="C199" s="1034"/>
      <c r="D199" s="1034"/>
      <c r="E199" s="1034"/>
      <c r="F199" s="103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c r="A200" s="1033"/>
      <c r="B200" s="1034"/>
      <c r="C200" s="1034"/>
      <c r="D200" s="1034"/>
      <c r="E200" s="1034"/>
      <c r="F200" s="1035"/>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4"/>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4"/>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4"/>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4"/>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4"/>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4"/>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4"/>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4"/>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4"/>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row r="214" spans="1:51" ht="30" customHeight="1">
      <c r="A214" s="1050" t="s">
        <v>28</v>
      </c>
      <c r="B214" s="1051"/>
      <c r="C214" s="1051"/>
      <c r="D214" s="1051"/>
      <c r="E214" s="1051"/>
      <c r="F214" s="1052"/>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4"/>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4"/>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4"/>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4"/>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4"/>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4"/>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4"/>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4"/>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4"/>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3"/>
      <c r="B226" s="1034"/>
      <c r="C226" s="1034"/>
      <c r="D226" s="1034"/>
      <c r="E226" s="1034"/>
      <c r="F226" s="103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c r="A227" s="1033"/>
      <c r="B227" s="1034"/>
      <c r="C227" s="1034"/>
      <c r="D227" s="1034"/>
      <c r="E227" s="1034"/>
      <c r="F227" s="1035"/>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4"/>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4"/>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4"/>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4"/>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4"/>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4"/>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4"/>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4"/>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4"/>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3"/>
      <c r="B239" s="1034"/>
      <c r="C239" s="1034"/>
      <c r="D239" s="1034"/>
      <c r="E239" s="1034"/>
      <c r="F239" s="103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c r="A240" s="1033"/>
      <c r="B240" s="1034"/>
      <c r="C240" s="1034"/>
      <c r="D240" s="1034"/>
      <c r="E240" s="1034"/>
      <c r="F240" s="1035"/>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4"/>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4"/>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4"/>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4"/>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4"/>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4"/>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4"/>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4"/>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4"/>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3"/>
      <c r="B252" s="1034"/>
      <c r="C252" s="1034"/>
      <c r="D252" s="1034"/>
      <c r="E252" s="1034"/>
      <c r="F252" s="103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c r="A253" s="1033"/>
      <c r="B253" s="1034"/>
      <c r="C253" s="1034"/>
      <c r="D253" s="1034"/>
      <c r="E253" s="1034"/>
      <c r="F253" s="1035"/>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4"/>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4"/>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4"/>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4"/>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4"/>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4"/>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4"/>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4"/>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4"/>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c r="A4" s="1054">
        <v>1</v>
      </c>
      <c r="B4" s="1054">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c r="A5" s="1054">
        <v>2</v>
      </c>
      <c r="B5" s="1054">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c r="A6" s="1054">
        <v>3</v>
      </c>
      <c r="B6" s="1054">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c r="A7" s="1054">
        <v>4</v>
      </c>
      <c r="B7" s="1054">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c r="A8" s="1054">
        <v>5</v>
      </c>
      <c r="B8" s="1054">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c r="A9" s="1054">
        <v>6</v>
      </c>
      <c r="B9" s="1054">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54">
        <v>7</v>
      </c>
      <c r="B10" s="1054">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54">
        <v>8</v>
      </c>
      <c r="B11" s="1054">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54">
        <v>9</v>
      </c>
      <c r="B12" s="1054">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54">
        <v>10</v>
      </c>
      <c r="B13" s="1054">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54">
        <v>11</v>
      </c>
      <c r="B14" s="1054">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54">
        <v>12</v>
      </c>
      <c r="B15" s="1054">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54">
        <v>13</v>
      </c>
      <c r="B16" s="1054">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54">
        <v>14</v>
      </c>
      <c r="B17" s="1054">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54">
        <v>15</v>
      </c>
      <c r="B18" s="1054">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54">
        <v>16</v>
      </c>
      <c r="B19" s="1054">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54">
        <v>17</v>
      </c>
      <c r="B20" s="1054">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54">
        <v>18</v>
      </c>
      <c r="B21" s="1054">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54">
        <v>19</v>
      </c>
      <c r="B22" s="1054">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54">
        <v>20</v>
      </c>
      <c r="B23" s="1054">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54">
        <v>21</v>
      </c>
      <c r="B24" s="1054">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54">
        <v>22</v>
      </c>
      <c r="B25" s="1054">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54">
        <v>23</v>
      </c>
      <c r="B26" s="1054">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54">
        <v>24</v>
      </c>
      <c r="B27" s="1054">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54">
        <v>25</v>
      </c>
      <c r="B28" s="1054">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54">
        <v>26</v>
      </c>
      <c r="B29" s="1054">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54">
        <v>27</v>
      </c>
      <c r="B30" s="1054">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54">
        <v>28</v>
      </c>
      <c r="B31" s="1054">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54">
        <v>29</v>
      </c>
      <c r="B32" s="1054">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54">
        <v>30</v>
      </c>
      <c r="B33" s="1054">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c r="A37" s="1054">
        <v>1</v>
      </c>
      <c r="B37" s="1054">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54">
        <v>2</v>
      </c>
      <c r="B38" s="1054">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54">
        <v>3</v>
      </c>
      <c r="B39" s="1054">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54">
        <v>4</v>
      </c>
      <c r="B40" s="1054">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54">
        <v>5</v>
      </c>
      <c r="B41" s="1054">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54">
        <v>6</v>
      </c>
      <c r="B42" s="1054">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54">
        <v>7</v>
      </c>
      <c r="B43" s="1054">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54">
        <v>8</v>
      </c>
      <c r="B44" s="1054">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54">
        <v>9</v>
      </c>
      <c r="B45" s="1054">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54">
        <v>10</v>
      </c>
      <c r="B46" s="1054">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54">
        <v>11</v>
      </c>
      <c r="B47" s="1054">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54">
        <v>12</v>
      </c>
      <c r="B48" s="1054">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54">
        <v>13</v>
      </c>
      <c r="B49" s="1054">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54">
        <v>14</v>
      </c>
      <c r="B50" s="1054">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54">
        <v>15</v>
      </c>
      <c r="B51" s="1054">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54">
        <v>16</v>
      </c>
      <c r="B52" s="1054">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54">
        <v>17</v>
      </c>
      <c r="B53" s="1054">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54">
        <v>18</v>
      </c>
      <c r="B54" s="1054">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54">
        <v>19</v>
      </c>
      <c r="B55" s="1054">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54">
        <v>20</v>
      </c>
      <c r="B56" s="1054">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54">
        <v>21</v>
      </c>
      <c r="B57" s="1054">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54">
        <v>22</v>
      </c>
      <c r="B58" s="1054">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54">
        <v>23</v>
      </c>
      <c r="B59" s="1054">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54">
        <v>24</v>
      </c>
      <c r="B60" s="1054">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54">
        <v>25</v>
      </c>
      <c r="B61" s="1054">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54">
        <v>26</v>
      </c>
      <c r="B62" s="1054">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54">
        <v>27</v>
      </c>
      <c r="B63" s="1054">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54">
        <v>28</v>
      </c>
      <c r="B64" s="1054">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54">
        <v>29</v>
      </c>
      <c r="B65" s="1054">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54">
        <v>30</v>
      </c>
      <c r="B66" s="1054">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c r="A70" s="1054">
        <v>1</v>
      </c>
      <c r="B70" s="1054">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54">
        <v>2</v>
      </c>
      <c r="B71" s="1054">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54">
        <v>3</v>
      </c>
      <c r="B72" s="1054">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54">
        <v>4</v>
      </c>
      <c r="B73" s="1054">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54">
        <v>5</v>
      </c>
      <c r="B74" s="1054">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54">
        <v>6</v>
      </c>
      <c r="B75" s="1054">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54">
        <v>7</v>
      </c>
      <c r="B76" s="1054">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54">
        <v>8</v>
      </c>
      <c r="B77" s="1054">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54">
        <v>9</v>
      </c>
      <c r="B78" s="1054">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54">
        <v>10</v>
      </c>
      <c r="B79" s="1054">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54">
        <v>11</v>
      </c>
      <c r="B80" s="1054">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54">
        <v>12</v>
      </c>
      <c r="B81" s="1054">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54">
        <v>13</v>
      </c>
      <c r="B82" s="1054">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54">
        <v>14</v>
      </c>
      <c r="B83" s="1054">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54">
        <v>15</v>
      </c>
      <c r="B84" s="1054">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54">
        <v>16</v>
      </c>
      <c r="B85" s="1054">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54">
        <v>17</v>
      </c>
      <c r="B86" s="1054">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54">
        <v>18</v>
      </c>
      <c r="B87" s="1054">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54">
        <v>19</v>
      </c>
      <c r="B88" s="1054">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54">
        <v>20</v>
      </c>
      <c r="B89" s="1054">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54">
        <v>21</v>
      </c>
      <c r="B90" s="1054">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54">
        <v>22</v>
      </c>
      <c r="B91" s="1054">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54">
        <v>23</v>
      </c>
      <c r="B92" s="1054">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54">
        <v>24</v>
      </c>
      <c r="B93" s="1054">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54">
        <v>25</v>
      </c>
      <c r="B94" s="1054">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54">
        <v>26</v>
      </c>
      <c r="B95" s="1054">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54">
        <v>27</v>
      </c>
      <c r="B96" s="1054">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54">
        <v>28</v>
      </c>
      <c r="B97" s="1054">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54">
        <v>29</v>
      </c>
      <c r="B98" s="1054">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54">
        <v>30</v>
      </c>
      <c r="B99" s="1054">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c r="A103" s="1054">
        <v>1</v>
      </c>
      <c r="B103" s="1054">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54">
        <v>2</v>
      </c>
      <c r="B104" s="1054">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54">
        <v>3</v>
      </c>
      <c r="B105" s="1054">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54">
        <v>4</v>
      </c>
      <c r="B106" s="1054">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54">
        <v>5</v>
      </c>
      <c r="B107" s="1054">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54">
        <v>6</v>
      </c>
      <c r="B108" s="1054">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54">
        <v>7</v>
      </c>
      <c r="B109" s="1054">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54">
        <v>8</v>
      </c>
      <c r="B110" s="1054">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54">
        <v>9</v>
      </c>
      <c r="B111" s="1054">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54">
        <v>10</v>
      </c>
      <c r="B112" s="1054">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54">
        <v>11</v>
      </c>
      <c r="B113" s="1054">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54">
        <v>12</v>
      </c>
      <c r="B114" s="1054">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54">
        <v>13</v>
      </c>
      <c r="B115" s="1054">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54">
        <v>14</v>
      </c>
      <c r="B116" s="1054">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54">
        <v>15</v>
      </c>
      <c r="B117" s="1054">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54">
        <v>16</v>
      </c>
      <c r="B118" s="1054">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54">
        <v>17</v>
      </c>
      <c r="B119" s="1054">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54">
        <v>18</v>
      </c>
      <c r="B120" s="1054">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54">
        <v>19</v>
      </c>
      <c r="B121" s="1054">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54">
        <v>20</v>
      </c>
      <c r="B122" s="1054">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54">
        <v>21</v>
      </c>
      <c r="B123" s="1054">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54">
        <v>22</v>
      </c>
      <c r="B124" s="1054">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54">
        <v>23</v>
      </c>
      <c r="B125" s="1054">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54">
        <v>24</v>
      </c>
      <c r="B126" s="1054">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54">
        <v>25</v>
      </c>
      <c r="B127" s="1054">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54">
        <v>26</v>
      </c>
      <c r="B128" s="1054">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54">
        <v>27</v>
      </c>
      <c r="B129" s="1054">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54">
        <v>28</v>
      </c>
      <c r="B130" s="1054">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54">
        <v>29</v>
      </c>
      <c r="B131" s="1054">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54">
        <v>30</v>
      </c>
      <c r="B132" s="1054">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c r="A136" s="1054">
        <v>1</v>
      </c>
      <c r="B136" s="1054">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54">
        <v>2</v>
      </c>
      <c r="B137" s="1054">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54">
        <v>3</v>
      </c>
      <c r="B138" s="1054">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54">
        <v>4</v>
      </c>
      <c r="B139" s="1054">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54">
        <v>5</v>
      </c>
      <c r="B140" s="1054">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54">
        <v>6</v>
      </c>
      <c r="B141" s="1054">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54">
        <v>7</v>
      </c>
      <c r="B142" s="1054">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54">
        <v>8</v>
      </c>
      <c r="B143" s="1054">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54">
        <v>9</v>
      </c>
      <c r="B144" s="1054">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54">
        <v>10</v>
      </c>
      <c r="B145" s="1054">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54">
        <v>11</v>
      </c>
      <c r="B146" s="1054">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54">
        <v>12</v>
      </c>
      <c r="B147" s="1054">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54">
        <v>13</v>
      </c>
      <c r="B148" s="1054">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54">
        <v>14</v>
      </c>
      <c r="B149" s="1054">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54">
        <v>15</v>
      </c>
      <c r="B150" s="1054">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54">
        <v>16</v>
      </c>
      <c r="B151" s="1054">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54">
        <v>17</v>
      </c>
      <c r="B152" s="1054">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54">
        <v>18</v>
      </c>
      <c r="B153" s="1054">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54">
        <v>19</v>
      </c>
      <c r="B154" s="1054">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54">
        <v>20</v>
      </c>
      <c r="B155" s="1054">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54">
        <v>21</v>
      </c>
      <c r="B156" s="1054">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54">
        <v>22</v>
      </c>
      <c r="B157" s="1054">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54">
        <v>23</v>
      </c>
      <c r="B158" s="1054">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54">
        <v>24</v>
      </c>
      <c r="B159" s="1054">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54">
        <v>25</v>
      </c>
      <c r="B160" s="1054">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54">
        <v>26</v>
      </c>
      <c r="B161" s="1054">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54">
        <v>27</v>
      </c>
      <c r="B162" s="1054">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54">
        <v>28</v>
      </c>
      <c r="B163" s="1054">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54">
        <v>29</v>
      </c>
      <c r="B164" s="1054">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54">
        <v>30</v>
      </c>
      <c r="B165" s="1054">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c r="A169" s="1054">
        <v>1</v>
      </c>
      <c r="B169" s="1054">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54">
        <v>2</v>
      </c>
      <c r="B170" s="1054">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54">
        <v>3</v>
      </c>
      <c r="B171" s="1054">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54">
        <v>4</v>
      </c>
      <c r="B172" s="1054">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54">
        <v>5</v>
      </c>
      <c r="B173" s="1054">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54">
        <v>6</v>
      </c>
      <c r="B174" s="1054">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54">
        <v>7</v>
      </c>
      <c r="B175" s="1054">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54">
        <v>8</v>
      </c>
      <c r="B176" s="1054">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54">
        <v>9</v>
      </c>
      <c r="B177" s="1054">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54">
        <v>10</v>
      </c>
      <c r="B178" s="1054">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54">
        <v>11</v>
      </c>
      <c r="B179" s="1054">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54">
        <v>12</v>
      </c>
      <c r="B180" s="1054">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54">
        <v>13</v>
      </c>
      <c r="B181" s="1054">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54">
        <v>14</v>
      </c>
      <c r="B182" s="1054">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54">
        <v>15</v>
      </c>
      <c r="B183" s="1054">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54">
        <v>16</v>
      </c>
      <c r="B184" s="1054">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54">
        <v>17</v>
      </c>
      <c r="B185" s="1054">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54">
        <v>18</v>
      </c>
      <c r="B186" s="1054">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54">
        <v>19</v>
      </c>
      <c r="B187" s="1054">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54">
        <v>20</v>
      </c>
      <c r="B188" s="1054">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54">
        <v>21</v>
      </c>
      <c r="B189" s="1054">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54">
        <v>22</v>
      </c>
      <c r="B190" s="1054">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54">
        <v>23</v>
      </c>
      <c r="B191" s="1054">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54">
        <v>24</v>
      </c>
      <c r="B192" s="1054">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54">
        <v>25</v>
      </c>
      <c r="B193" s="1054">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54">
        <v>26</v>
      </c>
      <c r="B194" s="1054">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54">
        <v>27</v>
      </c>
      <c r="B195" s="1054">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54">
        <v>28</v>
      </c>
      <c r="B196" s="1054">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54">
        <v>29</v>
      </c>
      <c r="B197" s="1054">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54">
        <v>30</v>
      </c>
      <c r="B198" s="1054">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c r="A202" s="1054">
        <v>1</v>
      </c>
      <c r="B202" s="1054">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54">
        <v>2</v>
      </c>
      <c r="B203" s="1054">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54">
        <v>3</v>
      </c>
      <c r="B204" s="1054">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54">
        <v>4</v>
      </c>
      <c r="B205" s="1054">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54">
        <v>5</v>
      </c>
      <c r="B206" s="1054">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54">
        <v>6</v>
      </c>
      <c r="B207" s="1054">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54">
        <v>7</v>
      </c>
      <c r="B208" s="1054">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54">
        <v>8</v>
      </c>
      <c r="B209" s="1054">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54">
        <v>9</v>
      </c>
      <c r="B210" s="1054">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54">
        <v>10</v>
      </c>
      <c r="B211" s="1054">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54">
        <v>11</v>
      </c>
      <c r="B212" s="1054">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54">
        <v>12</v>
      </c>
      <c r="B213" s="1054">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54">
        <v>13</v>
      </c>
      <c r="B214" s="1054">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54">
        <v>14</v>
      </c>
      <c r="B215" s="1054">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54">
        <v>15</v>
      </c>
      <c r="B216" s="1054">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54">
        <v>16</v>
      </c>
      <c r="B217" s="1054">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54">
        <v>17</v>
      </c>
      <c r="B218" s="1054">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54">
        <v>18</v>
      </c>
      <c r="B219" s="1054">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54">
        <v>19</v>
      </c>
      <c r="B220" s="1054">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54">
        <v>20</v>
      </c>
      <c r="B221" s="1054">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54">
        <v>21</v>
      </c>
      <c r="B222" s="1054">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54">
        <v>22</v>
      </c>
      <c r="B223" s="1054">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54">
        <v>23</v>
      </c>
      <c r="B224" s="1054">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54">
        <v>24</v>
      </c>
      <c r="B225" s="1054">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54">
        <v>25</v>
      </c>
      <c r="B226" s="1054">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54">
        <v>26</v>
      </c>
      <c r="B227" s="1054">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54">
        <v>27</v>
      </c>
      <c r="B228" s="1054">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54">
        <v>28</v>
      </c>
      <c r="B229" s="1054">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54">
        <v>29</v>
      </c>
      <c r="B230" s="1054">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54">
        <v>30</v>
      </c>
      <c r="B231" s="1054">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c r="A235" s="1054">
        <v>1</v>
      </c>
      <c r="B235" s="1054">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54">
        <v>2</v>
      </c>
      <c r="B236" s="1054">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54">
        <v>3</v>
      </c>
      <c r="B237" s="1054">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54">
        <v>4</v>
      </c>
      <c r="B238" s="1054">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54">
        <v>5</v>
      </c>
      <c r="B239" s="1054">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54">
        <v>6</v>
      </c>
      <c r="B240" s="1054">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54">
        <v>7</v>
      </c>
      <c r="B241" s="1054">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54">
        <v>8</v>
      </c>
      <c r="B242" s="1054">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54">
        <v>9</v>
      </c>
      <c r="B243" s="1054">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54">
        <v>10</v>
      </c>
      <c r="B244" s="1054">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54">
        <v>11</v>
      </c>
      <c r="B245" s="1054">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54">
        <v>12</v>
      </c>
      <c r="B246" s="1054">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54">
        <v>13</v>
      </c>
      <c r="B247" s="1054">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54">
        <v>14</v>
      </c>
      <c r="B248" s="1054">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54">
        <v>15</v>
      </c>
      <c r="B249" s="1054">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54">
        <v>16</v>
      </c>
      <c r="B250" s="1054">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54">
        <v>17</v>
      </c>
      <c r="B251" s="1054">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54">
        <v>18</v>
      </c>
      <c r="B252" s="1054">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54">
        <v>19</v>
      </c>
      <c r="B253" s="1054">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54">
        <v>20</v>
      </c>
      <c r="B254" s="1054">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54">
        <v>21</v>
      </c>
      <c r="B255" s="1054">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54">
        <v>22</v>
      </c>
      <c r="B256" s="1054">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54">
        <v>23</v>
      </c>
      <c r="B257" s="1054">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54">
        <v>24</v>
      </c>
      <c r="B258" s="1054">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54">
        <v>25</v>
      </c>
      <c r="B259" s="1054">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54">
        <v>26</v>
      </c>
      <c r="B260" s="1054">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54">
        <v>27</v>
      </c>
      <c r="B261" s="1054">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54">
        <v>28</v>
      </c>
      <c r="B262" s="1054">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54">
        <v>29</v>
      </c>
      <c r="B263" s="1054">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54">
        <v>30</v>
      </c>
      <c r="B264" s="1054">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c r="A268" s="1054">
        <v>1</v>
      </c>
      <c r="B268" s="1054">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54">
        <v>2</v>
      </c>
      <c r="B269" s="1054">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54">
        <v>3</v>
      </c>
      <c r="B270" s="1054">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54">
        <v>4</v>
      </c>
      <c r="B271" s="1054">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54">
        <v>5</v>
      </c>
      <c r="B272" s="1054">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54">
        <v>6</v>
      </c>
      <c r="B273" s="1054">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54">
        <v>7</v>
      </c>
      <c r="B274" s="1054">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54">
        <v>8</v>
      </c>
      <c r="B275" s="1054">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54">
        <v>9</v>
      </c>
      <c r="B276" s="1054">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54">
        <v>10</v>
      </c>
      <c r="B277" s="1054">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54">
        <v>11</v>
      </c>
      <c r="B278" s="1054">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54">
        <v>12</v>
      </c>
      <c r="B279" s="1054">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54">
        <v>13</v>
      </c>
      <c r="B280" s="1054">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54">
        <v>14</v>
      </c>
      <c r="B281" s="1054">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54">
        <v>15</v>
      </c>
      <c r="B282" s="1054">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54">
        <v>16</v>
      </c>
      <c r="B283" s="1054">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54">
        <v>17</v>
      </c>
      <c r="B284" s="1054">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54">
        <v>18</v>
      </c>
      <c r="B285" s="1054">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54">
        <v>19</v>
      </c>
      <c r="B286" s="1054">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54">
        <v>20</v>
      </c>
      <c r="B287" s="1054">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54">
        <v>21</v>
      </c>
      <c r="B288" s="1054">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54">
        <v>22</v>
      </c>
      <c r="B289" s="1054">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54">
        <v>23</v>
      </c>
      <c r="B290" s="1054">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54">
        <v>24</v>
      </c>
      <c r="B291" s="1054">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54">
        <v>25</v>
      </c>
      <c r="B292" s="1054">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54">
        <v>26</v>
      </c>
      <c r="B293" s="1054">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54">
        <v>27</v>
      </c>
      <c r="B294" s="1054">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54">
        <v>28</v>
      </c>
      <c r="B295" s="1054">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54">
        <v>29</v>
      </c>
      <c r="B296" s="1054">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54">
        <v>30</v>
      </c>
      <c r="B297" s="1054">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c r="A301" s="1054">
        <v>1</v>
      </c>
      <c r="B301" s="1054">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54">
        <v>2</v>
      </c>
      <c r="B302" s="1054">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54">
        <v>3</v>
      </c>
      <c r="B303" s="1054">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54">
        <v>4</v>
      </c>
      <c r="B304" s="1054">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54">
        <v>5</v>
      </c>
      <c r="B305" s="1054">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54">
        <v>6</v>
      </c>
      <c r="B306" s="1054">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54">
        <v>7</v>
      </c>
      <c r="B307" s="1054">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54">
        <v>8</v>
      </c>
      <c r="B308" s="1054">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54">
        <v>9</v>
      </c>
      <c r="B309" s="1054">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54">
        <v>10</v>
      </c>
      <c r="B310" s="1054">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54">
        <v>11</v>
      </c>
      <c r="B311" s="1054">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54">
        <v>12</v>
      </c>
      <c r="B312" s="1054">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54">
        <v>13</v>
      </c>
      <c r="B313" s="1054">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54">
        <v>14</v>
      </c>
      <c r="B314" s="1054">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54">
        <v>15</v>
      </c>
      <c r="B315" s="1054">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54">
        <v>16</v>
      </c>
      <c r="B316" s="1054">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54">
        <v>17</v>
      </c>
      <c r="B317" s="1054">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54">
        <v>18</v>
      </c>
      <c r="B318" s="1054">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54">
        <v>19</v>
      </c>
      <c r="B319" s="1054">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54">
        <v>20</v>
      </c>
      <c r="B320" s="1054">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54">
        <v>21</v>
      </c>
      <c r="B321" s="1054">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54">
        <v>22</v>
      </c>
      <c r="B322" s="1054">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54">
        <v>23</v>
      </c>
      <c r="B323" s="1054">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54">
        <v>24</v>
      </c>
      <c r="B324" s="1054">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54">
        <v>25</v>
      </c>
      <c r="B325" s="1054">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54">
        <v>26</v>
      </c>
      <c r="B326" s="1054">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54">
        <v>27</v>
      </c>
      <c r="B327" s="1054">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54">
        <v>28</v>
      </c>
      <c r="B328" s="1054">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54">
        <v>29</v>
      </c>
      <c r="B329" s="1054">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54">
        <v>30</v>
      </c>
      <c r="B330" s="1054">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c r="A334" s="1054">
        <v>1</v>
      </c>
      <c r="B334" s="1054">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54">
        <v>2</v>
      </c>
      <c r="B335" s="1054">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54">
        <v>3</v>
      </c>
      <c r="B336" s="1054">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54">
        <v>4</v>
      </c>
      <c r="B337" s="1054">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54">
        <v>5</v>
      </c>
      <c r="B338" s="1054">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54">
        <v>6</v>
      </c>
      <c r="B339" s="1054">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54">
        <v>7</v>
      </c>
      <c r="B340" s="1054">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54">
        <v>8</v>
      </c>
      <c r="B341" s="1054">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54">
        <v>9</v>
      </c>
      <c r="B342" s="1054">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54">
        <v>10</v>
      </c>
      <c r="B343" s="1054">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54">
        <v>11</v>
      </c>
      <c r="B344" s="1054">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54">
        <v>12</v>
      </c>
      <c r="B345" s="1054">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54">
        <v>13</v>
      </c>
      <c r="B346" s="1054">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54">
        <v>14</v>
      </c>
      <c r="B347" s="1054">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54">
        <v>15</v>
      </c>
      <c r="B348" s="1054">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54">
        <v>16</v>
      </c>
      <c r="B349" s="1054">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54">
        <v>17</v>
      </c>
      <c r="B350" s="1054">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54">
        <v>18</v>
      </c>
      <c r="B351" s="1054">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54">
        <v>19</v>
      </c>
      <c r="B352" s="1054">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54">
        <v>20</v>
      </c>
      <c r="B353" s="1054">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54">
        <v>21</v>
      </c>
      <c r="B354" s="1054">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54">
        <v>22</v>
      </c>
      <c r="B355" s="1054">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54">
        <v>23</v>
      </c>
      <c r="B356" s="1054">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54">
        <v>24</v>
      </c>
      <c r="B357" s="1054">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54">
        <v>25</v>
      </c>
      <c r="B358" s="1054">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54">
        <v>26</v>
      </c>
      <c r="B359" s="1054">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54">
        <v>27</v>
      </c>
      <c r="B360" s="1054">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54">
        <v>28</v>
      </c>
      <c r="B361" s="1054">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54">
        <v>29</v>
      </c>
      <c r="B362" s="1054">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54">
        <v>30</v>
      </c>
      <c r="B363" s="1054">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c r="A367" s="1054">
        <v>1</v>
      </c>
      <c r="B367" s="1054">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54">
        <v>2</v>
      </c>
      <c r="B368" s="1054">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54">
        <v>3</v>
      </c>
      <c r="B369" s="1054">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54">
        <v>4</v>
      </c>
      <c r="B370" s="1054">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54">
        <v>5</v>
      </c>
      <c r="B371" s="1054">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54">
        <v>6</v>
      </c>
      <c r="B372" s="1054">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54">
        <v>7</v>
      </c>
      <c r="B373" s="1054">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54">
        <v>8</v>
      </c>
      <c r="B374" s="1054">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54">
        <v>9</v>
      </c>
      <c r="B375" s="1054">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54">
        <v>10</v>
      </c>
      <c r="B376" s="1054">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54">
        <v>11</v>
      </c>
      <c r="B377" s="1054">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54">
        <v>12</v>
      </c>
      <c r="B378" s="1054">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54">
        <v>13</v>
      </c>
      <c r="B379" s="1054">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54">
        <v>14</v>
      </c>
      <c r="B380" s="1054">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54">
        <v>15</v>
      </c>
      <c r="B381" s="1054">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54">
        <v>16</v>
      </c>
      <c r="B382" s="1054">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54">
        <v>17</v>
      </c>
      <c r="B383" s="1054">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54">
        <v>18</v>
      </c>
      <c r="B384" s="1054">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54">
        <v>19</v>
      </c>
      <c r="B385" s="1054">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54">
        <v>20</v>
      </c>
      <c r="B386" s="1054">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54">
        <v>21</v>
      </c>
      <c r="B387" s="1054">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54">
        <v>22</v>
      </c>
      <c r="B388" s="1054">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54">
        <v>23</v>
      </c>
      <c r="B389" s="1054">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54">
        <v>24</v>
      </c>
      <c r="B390" s="1054">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54">
        <v>25</v>
      </c>
      <c r="B391" s="1054">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54">
        <v>26</v>
      </c>
      <c r="B392" s="1054">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54">
        <v>27</v>
      </c>
      <c r="B393" s="1054">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54">
        <v>28</v>
      </c>
      <c r="B394" s="1054">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54">
        <v>29</v>
      </c>
      <c r="B395" s="1054">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54">
        <v>30</v>
      </c>
      <c r="B396" s="1054">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c r="A400" s="1054">
        <v>1</v>
      </c>
      <c r="B400" s="1054">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54">
        <v>2</v>
      </c>
      <c r="B401" s="1054">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54">
        <v>3</v>
      </c>
      <c r="B402" s="1054">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54">
        <v>4</v>
      </c>
      <c r="B403" s="1054">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54">
        <v>5</v>
      </c>
      <c r="B404" s="1054">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54">
        <v>6</v>
      </c>
      <c r="B405" s="1054">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54">
        <v>7</v>
      </c>
      <c r="B406" s="1054">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54">
        <v>8</v>
      </c>
      <c r="B407" s="1054">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54">
        <v>9</v>
      </c>
      <c r="B408" s="1054">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54">
        <v>10</v>
      </c>
      <c r="B409" s="1054">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54">
        <v>11</v>
      </c>
      <c r="B410" s="1054">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54">
        <v>12</v>
      </c>
      <c r="B411" s="1054">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54">
        <v>13</v>
      </c>
      <c r="B412" s="1054">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54">
        <v>14</v>
      </c>
      <c r="B413" s="1054">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54">
        <v>15</v>
      </c>
      <c r="B414" s="1054">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54">
        <v>16</v>
      </c>
      <c r="B415" s="1054">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54">
        <v>17</v>
      </c>
      <c r="B416" s="1054">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54">
        <v>18</v>
      </c>
      <c r="B417" s="1054">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54">
        <v>19</v>
      </c>
      <c r="B418" s="1054">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54">
        <v>20</v>
      </c>
      <c r="B419" s="1054">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54">
        <v>21</v>
      </c>
      <c r="B420" s="1054">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54">
        <v>22</v>
      </c>
      <c r="B421" s="1054">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54">
        <v>23</v>
      </c>
      <c r="B422" s="1054">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54">
        <v>24</v>
      </c>
      <c r="B423" s="1054">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54">
        <v>25</v>
      </c>
      <c r="B424" s="1054">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54">
        <v>26</v>
      </c>
      <c r="B425" s="1054">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54">
        <v>27</v>
      </c>
      <c r="B426" s="1054">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54">
        <v>28</v>
      </c>
      <c r="B427" s="1054">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54">
        <v>29</v>
      </c>
      <c r="B428" s="1054">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54">
        <v>30</v>
      </c>
      <c r="B429" s="1054">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c r="A433" s="1054">
        <v>1</v>
      </c>
      <c r="B433" s="1054">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54">
        <v>2</v>
      </c>
      <c r="B434" s="1054">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54">
        <v>3</v>
      </c>
      <c r="B435" s="1054">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54">
        <v>4</v>
      </c>
      <c r="B436" s="1054">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54">
        <v>5</v>
      </c>
      <c r="B437" s="1054">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54">
        <v>6</v>
      </c>
      <c r="B438" s="1054">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54">
        <v>7</v>
      </c>
      <c r="B439" s="1054">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54">
        <v>8</v>
      </c>
      <c r="B440" s="1054">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54">
        <v>9</v>
      </c>
      <c r="B441" s="1054">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54">
        <v>10</v>
      </c>
      <c r="B442" s="1054">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54">
        <v>11</v>
      </c>
      <c r="B443" s="1054">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54">
        <v>12</v>
      </c>
      <c r="B444" s="1054">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54">
        <v>13</v>
      </c>
      <c r="B445" s="1054">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54">
        <v>14</v>
      </c>
      <c r="B446" s="1054">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54">
        <v>15</v>
      </c>
      <c r="B447" s="1054">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54">
        <v>16</v>
      </c>
      <c r="B448" s="1054">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54">
        <v>17</v>
      </c>
      <c r="B449" s="1054">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54">
        <v>18</v>
      </c>
      <c r="B450" s="1054">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54">
        <v>19</v>
      </c>
      <c r="B451" s="1054">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54">
        <v>20</v>
      </c>
      <c r="B452" s="1054">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54">
        <v>21</v>
      </c>
      <c r="B453" s="1054">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54">
        <v>22</v>
      </c>
      <c r="B454" s="1054">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54">
        <v>23</v>
      </c>
      <c r="B455" s="1054">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54">
        <v>24</v>
      </c>
      <c r="B456" s="1054">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54">
        <v>25</v>
      </c>
      <c r="B457" s="1054">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54">
        <v>26</v>
      </c>
      <c r="B458" s="1054">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54">
        <v>27</v>
      </c>
      <c r="B459" s="1054">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54">
        <v>28</v>
      </c>
      <c r="B460" s="1054">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54">
        <v>29</v>
      </c>
      <c r="B461" s="1054">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54">
        <v>30</v>
      </c>
      <c r="B462" s="1054">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c r="A466" s="1054">
        <v>1</v>
      </c>
      <c r="B466" s="1054">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54">
        <v>2</v>
      </c>
      <c r="B467" s="1054">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54">
        <v>3</v>
      </c>
      <c r="B468" s="1054">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54">
        <v>4</v>
      </c>
      <c r="B469" s="1054">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54">
        <v>5</v>
      </c>
      <c r="B470" s="1054">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54">
        <v>6</v>
      </c>
      <c r="B471" s="1054">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54">
        <v>7</v>
      </c>
      <c r="B472" s="1054">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54">
        <v>8</v>
      </c>
      <c r="B473" s="1054">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54">
        <v>9</v>
      </c>
      <c r="B474" s="1054">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54">
        <v>10</v>
      </c>
      <c r="B475" s="1054">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54">
        <v>11</v>
      </c>
      <c r="B476" s="1054">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54">
        <v>12</v>
      </c>
      <c r="B477" s="1054">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54">
        <v>13</v>
      </c>
      <c r="B478" s="1054">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54">
        <v>14</v>
      </c>
      <c r="B479" s="1054">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54">
        <v>15</v>
      </c>
      <c r="B480" s="1054">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54">
        <v>16</v>
      </c>
      <c r="B481" s="1054">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54">
        <v>17</v>
      </c>
      <c r="B482" s="1054">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54">
        <v>18</v>
      </c>
      <c r="B483" s="1054">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54">
        <v>19</v>
      </c>
      <c r="B484" s="1054">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54">
        <v>20</v>
      </c>
      <c r="B485" s="1054">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54">
        <v>21</v>
      </c>
      <c r="B486" s="1054">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54">
        <v>22</v>
      </c>
      <c r="B487" s="1054">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54">
        <v>23</v>
      </c>
      <c r="B488" s="1054">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54">
        <v>24</v>
      </c>
      <c r="B489" s="1054">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54">
        <v>25</v>
      </c>
      <c r="B490" s="1054">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54">
        <v>26</v>
      </c>
      <c r="B491" s="1054">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54">
        <v>27</v>
      </c>
      <c r="B492" s="1054">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54">
        <v>28</v>
      </c>
      <c r="B493" s="1054">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54">
        <v>29</v>
      </c>
      <c r="B494" s="1054">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54">
        <v>30</v>
      </c>
      <c r="B495" s="1054">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c r="A499" s="1054">
        <v>1</v>
      </c>
      <c r="B499" s="1054">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54">
        <v>2</v>
      </c>
      <c r="B500" s="1054">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54">
        <v>3</v>
      </c>
      <c r="B501" s="1054">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54">
        <v>4</v>
      </c>
      <c r="B502" s="1054">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54">
        <v>5</v>
      </c>
      <c r="B503" s="1054">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54">
        <v>6</v>
      </c>
      <c r="B504" s="1054">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54">
        <v>7</v>
      </c>
      <c r="B505" s="1054">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54">
        <v>8</v>
      </c>
      <c r="B506" s="1054">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54">
        <v>9</v>
      </c>
      <c r="B507" s="1054">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54">
        <v>10</v>
      </c>
      <c r="B508" s="1054">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54">
        <v>11</v>
      </c>
      <c r="B509" s="1054">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54">
        <v>12</v>
      </c>
      <c r="B510" s="1054">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54">
        <v>13</v>
      </c>
      <c r="B511" s="1054">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54">
        <v>14</v>
      </c>
      <c r="B512" s="1054">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54">
        <v>15</v>
      </c>
      <c r="B513" s="1054">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54">
        <v>16</v>
      </c>
      <c r="B514" s="1054">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54">
        <v>17</v>
      </c>
      <c r="B515" s="1054">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54">
        <v>18</v>
      </c>
      <c r="B516" s="1054">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54">
        <v>19</v>
      </c>
      <c r="B517" s="1054">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54">
        <v>20</v>
      </c>
      <c r="B518" s="1054">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54">
        <v>21</v>
      </c>
      <c r="B519" s="1054">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54">
        <v>22</v>
      </c>
      <c r="B520" s="1054">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54">
        <v>23</v>
      </c>
      <c r="B521" s="1054">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54">
        <v>24</v>
      </c>
      <c r="B522" s="1054">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54">
        <v>25</v>
      </c>
      <c r="B523" s="1054">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54">
        <v>26</v>
      </c>
      <c r="B524" s="1054">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54">
        <v>27</v>
      </c>
      <c r="B525" s="1054">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54">
        <v>28</v>
      </c>
      <c r="B526" s="1054">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54">
        <v>29</v>
      </c>
      <c r="B527" s="1054">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54">
        <v>30</v>
      </c>
      <c r="B528" s="1054">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c r="A532" s="1054">
        <v>1</v>
      </c>
      <c r="B532" s="1054">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54">
        <v>2</v>
      </c>
      <c r="B533" s="1054">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54">
        <v>3</v>
      </c>
      <c r="B534" s="1054">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54">
        <v>4</v>
      </c>
      <c r="B535" s="1054">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54">
        <v>5</v>
      </c>
      <c r="B536" s="1054">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54">
        <v>6</v>
      </c>
      <c r="B537" s="1054">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54">
        <v>7</v>
      </c>
      <c r="B538" s="1054">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54">
        <v>8</v>
      </c>
      <c r="B539" s="1054">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54">
        <v>9</v>
      </c>
      <c r="B540" s="1054">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54">
        <v>10</v>
      </c>
      <c r="B541" s="1054">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54">
        <v>11</v>
      </c>
      <c r="B542" s="1054">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54">
        <v>12</v>
      </c>
      <c r="B543" s="1054">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54">
        <v>13</v>
      </c>
      <c r="B544" s="1054">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54">
        <v>14</v>
      </c>
      <c r="B545" s="1054">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54">
        <v>15</v>
      </c>
      <c r="B546" s="1054">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54">
        <v>16</v>
      </c>
      <c r="B547" s="1054">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54">
        <v>17</v>
      </c>
      <c r="B548" s="1054">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54">
        <v>18</v>
      </c>
      <c r="B549" s="1054">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54">
        <v>19</v>
      </c>
      <c r="B550" s="1054">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54">
        <v>20</v>
      </c>
      <c r="B551" s="1054">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54">
        <v>21</v>
      </c>
      <c r="B552" s="1054">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54">
        <v>22</v>
      </c>
      <c r="B553" s="1054">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54">
        <v>23</v>
      </c>
      <c r="B554" s="1054">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54">
        <v>24</v>
      </c>
      <c r="B555" s="1054">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54">
        <v>25</v>
      </c>
      <c r="B556" s="1054">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54">
        <v>26</v>
      </c>
      <c r="B557" s="1054">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54">
        <v>27</v>
      </c>
      <c r="B558" s="1054">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54">
        <v>28</v>
      </c>
      <c r="B559" s="1054">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54">
        <v>29</v>
      </c>
      <c r="B560" s="1054">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54">
        <v>30</v>
      </c>
      <c r="B561" s="1054">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c r="A565" s="1054">
        <v>1</v>
      </c>
      <c r="B565" s="1054">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54">
        <v>2</v>
      </c>
      <c r="B566" s="1054">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54">
        <v>3</v>
      </c>
      <c r="B567" s="1054">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54">
        <v>4</v>
      </c>
      <c r="B568" s="1054">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54">
        <v>5</v>
      </c>
      <c r="B569" s="1054">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54">
        <v>6</v>
      </c>
      <c r="B570" s="1054">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54">
        <v>7</v>
      </c>
      <c r="B571" s="1054">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54">
        <v>8</v>
      </c>
      <c r="B572" s="1054">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54">
        <v>9</v>
      </c>
      <c r="B573" s="1054">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54">
        <v>10</v>
      </c>
      <c r="B574" s="1054">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54">
        <v>11</v>
      </c>
      <c r="B575" s="1054">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54">
        <v>12</v>
      </c>
      <c r="B576" s="1054">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54">
        <v>13</v>
      </c>
      <c r="B577" s="1054">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54">
        <v>14</v>
      </c>
      <c r="B578" s="1054">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54">
        <v>15</v>
      </c>
      <c r="B579" s="1054">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54">
        <v>16</v>
      </c>
      <c r="B580" s="1054">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54">
        <v>17</v>
      </c>
      <c r="B581" s="1054">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54">
        <v>18</v>
      </c>
      <c r="B582" s="1054">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54">
        <v>19</v>
      </c>
      <c r="B583" s="1054">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54">
        <v>20</v>
      </c>
      <c r="B584" s="1054">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54">
        <v>21</v>
      </c>
      <c r="B585" s="1054">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54">
        <v>22</v>
      </c>
      <c r="B586" s="1054">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54">
        <v>23</v>
      </c>
      <c r="B587" s="1054">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54">
        <v>24</v>
      </c>
      <c r="B588" s="1054">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54">
        <v>25</v>
      </c>
      <c r="B589" s="1054">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54">
        <v>26</v>
      </c>
      <c r="B590" s="1054">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54">
        <v>27</v>
      </c>
      <c r="B591" s="1054">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54">
        <v>28</v>
      </c>
      <c r="B592" s="1054">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54">
        <v>29</v>
      </c>
      <c r="B593" s="1054">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54">
        <v>30</v>
      </c>
      <c r="B594" s="1054">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c r="A598" s="1054">
        <v>1</v>
      </c>
      <c r="B598" s="1054">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54">
        <v>2</v>
      </c>
      <c r="B599" s="1054">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54">
        <v>3</v>
      </c>
      <c r="B600" s="1054">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54">
        <v>4</v>
      </c>
      <c r="B601" s="1054">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54">
        <v>5</v>
      </c>
      <c r="B602" s="1054">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54">
        <v>6</v>
      </c>
      <c r="B603" s="1054">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54">
        <v>7</v>
      </c>
      <c r="B604" s="1054">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54">
        <v>8</v>
      </c>
      <c r="B605" s="1054">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54">
        <v>9</v>
      </c>
      <c r="B606" s="1054">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54">
        <v>10</v>
      </c>
      <c r="B607" s="1054">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54">
        <v>11</v>
      </c>
      <c r="B608" s="1054">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54">
        <v>12</v>
      </c>
      <c r="B609" s="1054">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54">
        <v>13</v>
      </c>
      <c r="B610" s="1054">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54">
        <v>14</v>
      </c>
      <c r="B611" s="1054">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54">
        <v>15</v>
      </c>
      <c r="B612" s="1054">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54">
        <v>16</v>
      </c>
      <c r="B613" s="1054">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54">
        <v>17</v>
      </c>
      <c r="B614" s="1054">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54">
        <v>18</v>
      </c>
      <c r="B615" s="1054">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54">
        <v>19</v>
      </c>
      <c r="B616" s="1054">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54">
        <v>20</v>
      </c>
      <c r="B617" s="1054">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54">
        <v>21</v>
      </c>
      <c r="B618" s="1054">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54">
        <v>22</v>
      </c>
      <c r="B619" s="1054">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54">
        <v>23</v>
      </c>
      <c r="B620" s="1054">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54">
        <v>24</v>
      </c>
      <c r="B621" s="1054">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54">
        <v>25</v>
      </c>
      <c r="B622" s="1054">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54">
        <v>26</v>
      </c>
      <c r="B623" s="1054">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54">
        <v>27</v>
      </c>
      <c r="B624" s="1054">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54">
        <v>28</v>
      </c>
      <c r="B625" s="1054">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54">
        <v>29</v>
      </c>
      <c r="B626" s="1054">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54">
        <v>30</v>
      </c>
      <c r="B627" s="1054">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c r="A631" s="1054">
        <v>1</v>
      </c>
      <c r="B631" s="1054">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54">
        <v>2</v>
      </c>
      <c r="B632" s="1054">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54">
        <v>3</v>
      </c>
      <c r="B633" s="1054">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54">
        <v>4</v>
      </c>
      <c r="B634" s="1054">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54">
        <v>5</v>
      </c>
      <c r="B635" s="1054">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54">
        <v>6</v>
      </c>
      <c r="B636" s="1054">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54">
        <v>7</v>
      </c>
      <c r="B637" s="1054">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54">
        <v>8</v>
      </c>
      <c r="B638" s="1054">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54">
        <v>9</v>
      </c>
      <c r="B639" s="1054">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54">
        <v>10</v>
      </c>
      <c r="B640" s="1054">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54">
        <v>11</v>
      </c>
      <c r="B641" s="1054">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54">
        <v>12</v>
      </c>
      <c r="B642" s="1054">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54">
        <v>13</v>
      </c>
      <c r="B643" s="1054">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54">
        <v>14</v>
      </c>
      <c r="B644" s="1054">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54">
        <v>15</v>
      </c>
      <c r="B645" s="1054">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54">
        <v>16</v>
      </c>
      <c r="B646" s="1054">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54">
        <v>17</v>
      </c>
      <c r="B647" s="1054">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54">
        <v>18</v>
      </c>
      <c r="B648" s="1054">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54">
        <v>19</v>
      </c>
      <c r="B649" s="1054">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54">
        <v>20</v>
      </c>
      <c r="B650" s="1054">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54">
        <v>21</v>
      </c>
      <c r="B651" s="1054">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54">
        <v>22</v>
      </c>
      <c r="B652" s="1054">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54">
        <v>23</v>
      </c>
      <c r="B653" s="1054">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54">
        <v>24</v>
      </c>
      <c r="B654" s="1054">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54">
        <v>25</v>
      </c>
      <c r="B655" s="1054">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54">
        <v>26</v>
      </c>
      <c r="B656" s="1054">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54">
        <v>27</v>
      </c>
      <c r="B657" s="1054">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54">
        <v>28</v>
      </c>
      <c r="B658" s="1054">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54">
        <v>29</v>
      </c>
      <c r="B659" s="1054">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54">
        <v>30</v>
      </c>
      <c r="B660" s="1054">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c r="A664" s="1054">
        <v>1</v>
      </c>
      <c r="B664" s="1054">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54">
        <v>2</v>
      </c>
      <c r="B665" s="1054">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54">
        <v>3</v>
      </c>
      <c r="B666" s="1054">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54">
        <v>4</v>
      </c>
      <c r="B667" s="1054">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54">
        <v>5</v>
      </c>
      <c r="B668" s="1054">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54">
        <v>6</v>
      </c>
      <c r="B669" s="1054">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54">
        <v>7</v>
      </c>
      <c r="B670" s="1054">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54">
        <v>8</v>
      </c>
      <c r="B671" s="1054">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54">
        <v>9</v>
      </c>
      <c r="B672" s="1054">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54">
        <v>10</v>
      </c>
      <c r="B673" s="1054">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54">
        <v>11</v>
      </c>
      <c r="B674" s="1054">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54">
        <v>12</v>
      </c>
      <c r="B675" s="1054">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54">
        <v>13</v>
      </c>
      <c r="B676" s="1054">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54">
        <v>14</v>
      </c>
      <c r="B677" s="1054">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54">
        <v>15</v>
      </c>
      <c r="B678" s="1054">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54">
        <v>16</v>
      </c>
      <c r="B679" s="1054">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54">
        <v>17</v>
      </c>
      <c r="B680" s="1054">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54">
        <v>18</v>
      </c>
      <c r="B681" s="1054">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54">
        <v>19</v>
      </c>
      <c r="B682" s="1054">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54">
        <v>20</v>
      </c>
      <c r="B683" s="1054">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54">
        <v>21</v>
      </c>
      <c r="B684" s="1054">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54">
        <v>22</v>
      </c>
      <c r="B685" s="1054">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54">
        <v>23</v>
      </c>
      <c r="B686" s="1054">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54">
        <v>24</v>
      </c>
      <c r="B687" s="1054">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54">
        <v>25</v>
      </c>
      <c r="B688" s="1054">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54">
        <v>26</v>
      </c>
      <c r="B689" s="1054">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54">
        <v>27</v>
      </c>
      <c r="B690" s="1054">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54">
        <v>28</v>
      </c>
      <c r="B691" s="1054">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54">
        <v>29</v>
      </c>
      <c r="B692" s="1054">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54">
        <v>30</v>
      </c>
      <c r="B693" s="1054">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c r="A697" s="1054">
        <v>1</v>
      </c>
      <c r="B697" s="1054">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54">
        <v>2</v>
      </c>
      <c r="B698" s="1054">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54">
        <v>3</v>
      </c>
      <c r="B699" s="1054">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54">
        <v>4</v>
      </c>
      <c r="B700" s="1054">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54">
        <v>5</v>
      </c>
      <c r="B701" s="1054">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54">
        <v>6</v>
      </c>
      <c r="B702" s="1054">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54">
        <v>7</v>
      </c>
      <c r="B703" s="1054">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54">
        <v>8</v>
      </c>
      <c r="B704" s="1054">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54">
        <v>9</v>
      </c>
      <c r="B705" s="1054">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54">
        <v>10</v>
      </c>
      <c r="B706" s="1054">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54">
        <v>11</v>
      </c>
      <c r="B707" s="1054">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54">
        <v>12</v>
      </c>
      <c r="B708" s="1054">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54">
        <v>13</v>
      </c>
      <c r="B709" s="1054">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54">
        <v>14</v>
      </c>
      <c r="B710" s="1054">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54">
        <v>15</v>
      </c>
      <c r="B711" s="1054">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54">
        <v>16</v>
      </c>
      <c r="B712" s="1054">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54">
        <v>17</v>
      </c>
      <c r="B713" s="1054">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54">
        <v>18</v>
      </c>
      <c r="B714" s="1054">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54">
        <v>19</v>
      </c>
      <c r="B715" s="1054">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54">
        <v>20</v>
      </c>
      <c r="B716" s="1054">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54">
        <v>21</v>
      </c>
      <c r="B717" s="1054">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54">
        <v>22</v>
      </c>
      <c r="B718" s="1054">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54">
        <v>23</v>
      </c>
      <c r="B719" s="1054">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54">
        <v>24</v>
      </c>
      <c r="B720" s="1054">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54">
        <v>25</v>
      </c>
      <c r="B721" s="1054">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54">
        <v>26</v>
      </c>
      <c r="B722" s="1054">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54">
        <v>27</v>
      </c>
      <c r="B723" s="1054">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54">
        <v>28</v>
      </c>
      <c r="B724" s="1054">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54">
        <v>29</v>
      </c>
      <c r="B725" s="1054">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54">
        <v>30</v>
      </c>
      <c r="B726" s="1054">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c r="A730" s="1054">
        <v>1</v>
      </c>
      <c r="B730" s="1054">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54">
        <v>2</v>
      </c>
      <c r="B731" s="1054">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54">
        <v>3</v>
      </c>
      <c r="B732" s="1054">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54">
        <v>4</v>
      </c>
      <c r="B733" s="1054">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54">
        <v>5</v>
      </c>
      <c r="B734" s="1054">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54">
        <v>6</v>
      </c>
      <c r="B735" s="1054">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54">
        <v>7</v>
      </c>
      <c r="B736" s="1054">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54">
        <v>8</v>
      </c>
      <c r="B737" s="1054">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54">
        <v>9</v>
      </c>
      <c r="B738" s="1054">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54">
        <v>10</v>
      </c>
      <c r="B739" s="1054">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54">
        <v>11</v>
      </c>
      <c r="B740" s="1054">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54">
        <v>12</v>
      </c>
      <c r="B741" s="1054">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54">
        <v>13</v>
      </c>
      <c r="B742" s="1054">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54">
        <v>14</v>
      </c>
      <c r="B743" s="1054">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54">
        <v>15</v>
      </c>
      <c r="B744" s="1054">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54">
        <v>16</v>
      </c>
      <c r="B745" s="1054">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54">
        <v>17</v>
      </c>
      <c r="B746" s="1054">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54">
        <v>18</v>
      </c>
      <c r="B747" s="1054">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54">
        <v>19</v>
      </c>
      <c r="B748" s="1054">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54">
        <v>20</v>
      </c>
      <c r="B749" s="1054">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54">
        <v>21</v>
      </c>
      <c r="B750" s="1054">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54">
        <v>22</v>
      </c>
      <c r="B751" s="1054">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54">
        <v>23</v>
      </c>
      <c r="B752" s="1054">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54">
        <v>24</v>
      </c>
      <c r="B753" s="1054">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54">
        <v>25</v>
      </c>
      <c r="B754" s="1054">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54">
        <v>26</v>
      </c>
      <c r="B755" s="1054">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54">
        <v>27</v>
      </c>
      <c r="B756" s="1054">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54">
        <v>28</v>
      </c>
      <c r="B757" s="1054">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54">
        <v>29</v>
      </c>
      <c r="B758" s="1054">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54">
        <v>30</v>
      </c>
      <c r="B759" s="1054">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c r="A763" s="1054">
        <v>1</v>
      </c>
      <c r="B763" s="1054">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54">
        <v>2</v>
      </c>
      <c r="B764" s="1054">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54">
        <v>3</v>
      </c>
      <c r="B765" s="1054">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54">
        <v>4</v>
      </c>
      <c r="B766" s="1054">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54">
        <v>5</v>
      </c>
      <c r="B767" s="1054">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54">
        <v>6</v>
      </c>
      <c r="B768" s="1054">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54">
        <v>7</v>
      </c>
      <c r="B769" s="1054">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54">
        <v>8</v>
      </c>
      <c r="B770" s="1054">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54">
        <v>9</v>
      </c>
      <c r="B771" s="1054">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54">
        <v>10</v>
      </c>
      <c r="B772" s="1054">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54">
        <v>11</v>
      </c>
      <c r="B773" s="1054">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54">
        <v>12</v>
      </c>
      <c r="B774" s="1054">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54">
        <v>13</v>
      </c>
      <c r="B775" s="1054">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54">
        <v>14</v>
      </c>
      <c r="B776" s="1054">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54">
        <v>15</v>
      </c>
      <c r="B777" s="1054">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54">
        <v>16</v>
      </c>
      <c r="B778" s="1054">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54">
        <v>17</v>
      </c>
      <c r="B779" s="1054">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54">
        <v>18</v>
      </c>
      <c r="B780" s="1054">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54">
        <v>19</v>
      </c>
      <c r="B781" s="1054">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54">
        <v>20</v>
      </c>
      <c r="B782" s="1054">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54">
        <v>21</v>
      </c>
      <c r="B783" s="1054">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54">
        <v>22</v>
      </c>
      <c r="B784" s="1054">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54">
        <v>23</v>
      </c>
      <c r="B785" s="1054">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54">
        <v>24</v>
      </c>
      <c r="B786" s="1054">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54">
        <v>25</v>
      </c>
      <c r="B787" s="1054">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54">
        <v>26</v>
      </c>
      <c r="B788" s="1054">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54">
        <v>27</v>
      </c>
      <c r="B789" s="1054">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54">
        <v>28</v>
      </c>
      <c r="B790" s="1054">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54">
        <v>29</v>
      </c>
      <c r="B791" s="1054">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54">
        <v>30</v>
      </c>
      <c r="B792" s="1054">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c r="A796" s="1054">
        <v>1</v>
      </c>
      <c r="B796" s="1054">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54">
        <v>2</v>
      </c>
      <c r="B797" s="1054">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54">
        <v>3</v>
      </c>
      <c r="B798" s="1054">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54">
        <v>4</v>
      </c>
      <c r="B799" s="1054">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54">
        <v>5</v>
      </c>
      <c r="B800" s="1054">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54">
        <v>6</v>
      </c>
      <c r="B801" s="1054">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54">
        <v>7</v>
      </c>
      <c r="B802" s="1054">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54">
        <v>8</v>
      </c>
      <c r="B803" s="1054">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54">
        <v>9</v>
      </c>
      <c r="B804" s="1054">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54">
        <v>10</v>
      </c>
      <c r="B805" s="1054">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54">
        <v>11</v>
      </c>
      <c r="B806" s="1054">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54">
        <v>12</v>
      </c>
      <c r="B807" s="1054">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54">
        <v>13</v>
      </c>
      <c r="B808" s="1054">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54">
        <v>14</v>
      </c>
      <c r="B809" s="1054">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54">
        <v>15</v>
      </c>
      <c r="B810" s="1054">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54">
        <v>16</v>
      </c>
      <c r="B811" s="1054">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54">
        <v>17</v>
      </c>
      <c r="B812" s="1054">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54">
        <v>18</v>
      </c>
      <c r="B813" s="1054">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54">
        <v>19</v>
      </c>
      <c r="B814" s="1054">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54">
        <v>20</v>
      </c>
      <c r="B815" s="1054">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54">
        <v>21</v>
      </c>
      <c r="B816" s="1054">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54">
        <v>22</v>
      </c>
      <c r="B817" s="1054">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54">
        <v>23</v>
      </c>
      <c r="B818" s="1054">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54">
        <v>24</v>
      </c>
      <c r="B819" s="1054">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54">
        <v>25</v>
      </c>
      <c r="B820" s="1054">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54">
        <v>26</v>
      </c>
      <c r="B821" s="1054">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54">
        <v>27</v>
      </c>
      <c r="B822" s="1054">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54">
        <v>28</v>
      </c>
      <c r="B823" s="1054">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54">
        <v>29</v>
      </c>
      <c r="B824" s="1054">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54">
        <v>30</v>
      </c>
      <c r="B825" s="1054">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c r="A829" s="1054">
        <v>1</v>
      </c>
      <c r="B829" s="1054">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54">
        <v>2</v>
      </c>
      <c r="B830" s="1054">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54">
        <v>3</v>
      </c>
      <c r="B831" s="1054">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54">
        <v>4</v>
      </c>
      <c r="B832" s="1054">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54">
        <v>5</v>
      </c>
      <c r="B833" s="1054">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54">
        <v>6</v>
      </c>
      <c r="B834" s="1054">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54">
        <v>7</v>
      </c>
      <c r="B835" s="1054">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54">
        <v>8</v>
      </c>
      <c r="B836" s="1054">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54">
        <v>9</v>
      </c>
      <c r="B837" s="1054">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54">
        <v>10</v>
      </c>
      <c r="B838" s="1054">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54">
        <v>11</v>
      </c>
      <c r="B839" s="1054">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54">
        <v>12</v>
      </c>
      <c r="B840" s="1054">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54">
        <v>13</v>
      </c>
      <c r="B841" s="1054">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54">
        <v>14</v>
      </c>
      <c r="B842" s="1054">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54">
        <v>15</v>
      </c>
      <c r="B843" s="1054">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54">
        <v>16</v>
      </c>
      <c r="B844" s="1054">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54">
        <v>17</v>
      </c>
      <c r="B845" s="1054">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54">
        <v>18</v>
      </c>
      <c r="B846" s="1054">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54">
        <v>19</v>
      </c>
      <c r="B847" s="1054">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54">
        <v>20</v>
      </c>
      <c r="B848" s="1054">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54">
        <v>21</v>
      </c>
      <c r="B849" s="1054">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54">
        <v>22</v>
      </c>
      <c r="B850" s="1054">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54">
        <v>23</v>
      </c>
      <c r="B851" s="1054">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54">
        <v>24</v>
      </c>
      <c r="B852" s="1054">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54">
        <v>25</v>
      </c>
      <c r="B853" s="1054">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54">
        <v>26</v>
      </c>
      <c r="B854" s="1054">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54">
        <v>27</v>
      </c>
      <c r="B855" s="1054">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54">
        <v>28</v>
      </c>
      <c r="B856" s="1054">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54">
        <v>29</v>
      </c>
      <c r="B857" s="1054">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54">
        <v>30</v>
      </c>
      <c r="B858" s="1054">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c r="A862" s="1054">
        <v>1</v>
      </c>
      <c r="B862" s="1054">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54">
        <v>2</v>
      </c>
      <c r="B863" s="1054">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54">
        <v>3</v>
      </c>
      <c r="B864" s="1054">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54">
        <v>4</v>
      </c>
      <c r="B865" s="1054">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54">
        <v>5</v>
      </c>
      <c r="B866" s="1054">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54">
        <v>6</v>
      </c>
      <c r="B867" s="1054">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54">
        <v>7</v>
      </c>
      <c r="B868" s="1054">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54">
        <v>8</v>
      </c>
      <c r="B869" s="1054">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54">
        <v>9</v>
      </c>
      <c r="B870" s="1054">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54">
        <v>10</v>
      </c>
      <c r="B871" s="1054">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54">
        <v>11</v>
      </c>
      <c r="B872" s="1054">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54">
        <v>12</v>
      </c>
      <c r="B873" s="1054">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54">
        <v>13</v>
      </c>
      <c r="B874" s="1054">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54">
        <v>14</v>
      </c>
      <c r="B875" s="1054">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54">
        <v>15</v>
      </c>
      <c r="B876" s="1054">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54">
        <v>16</v>
      </c>
      <c r="B877" s="1054">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54">
        <v>17</v>
      </c>
      <c r="B878" s="1054">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54">
        <v>18</v>
      </c>
      <c r="B879" s="1054">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54">
        <v>19</v>
      </c>
      <c r="B880" s="1054">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54">
        <v>20</v>
      </c>
      <c r="B881" s="1054">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54">
        <v>21</v>
      </c>
      <c r="B882" s="1054">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54">
        <v>22</v>
      </c>
      <c r="B883" s="1054">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54">
        <v>23</v>
      </c>
      <c r="B884" s="1054">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54">
        <v>24</v>
      </c>
      <c r="B885" s="1054">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54">
        <v>25</v>
      </c>
      <c r="B886" s="1054">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54">
        <v>26</v>
      </c>
      <c r="B887" s="1054">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54">
        <v>27</v>
      </c>
      <c r="B888" s="1054">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54">
        <v>28</v>
      </c>
      <c r="B889" s="1054">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54">
        <v>29</v>
      </c>
      <c r="B890" s="1054">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54">
        <v>30</v>
      </c>
      <c r="B891" s="1054">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c r="A895" s="1054">
        <v>1</v>
      </c>
      <c r="B895" s="1054">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54">
        <v>2</v>
      </c>
      <c r="B896" s="1054">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54">
        <v>3</v>
      </c>
      <c r="B897" s="1054">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54">
        <v>4</v>
      </c>
      <c r="B898" s="1054">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54">
        <v>5</v>
      </c>
      <c r="B899" s="1054">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54">
        <v>6</v>
      </c>
      <c r="B900" s="1054">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54">
        <v>7</v>
      </c>
      <c r="B901" s="1054">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54">
        <v>8</v>
      </c>
      <c r="B902" s="1054">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54">
        <v>9</v>
      </c>
      <c r="B903" s="1054">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54">
        <v>10</v>
      </c>
      <c r="B904" s="1054">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54">
        <v>11</v>
      </c>
      <c r="B905" s="1054">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54">
        <v>12</v>
      </c>
      <c r="B906" s="1054">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54">
        <v>13</v>
      </c>
      <c r="B907" s="1054">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54">
        <v>14</v>
      </c>
      <c r="B908" s="1054">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54">
        <v>15</v>
      </c>
      <c r="B909" s="1054">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54">
        <v>16</v>
      </c>
      <c r="B910" s="1054">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54">
        <v>17</v>
      </c>
      <c r="B911" s="1054">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54">
        <v>18</v>
      </c>
      <c r="B912" s="1054">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54">
        <v>19</v>
      </c>
      <c r="B913" s="1054">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54">
        <v>20</v>
      </c>
      <c r="B914" s="1054">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54">
        <v>21</v>
      </c>
      <c r="B915" s="1054">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54">
        <v>22</v>
      </c>
      <c r="B916" s="1054">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54">
        <v>23</v>
      </c>
      <c r="B917" s="1054">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54">
        <v>24</v>
      </c>
      <c r="B918" s="1054">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54">
        <v>25</v>
      </c>
      <c r="B919" s="1054">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54">
        <v>26</v>
      </c>
      <c r="B920" s="1054">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54">
        <v>27</v>
      </c>
      <c r="B921" s="1054">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54">
        <v>28</v>
      </c>
      <c r="B922" s="1054">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54">
        <v>29</v>
      </c>
      <c r="B923" s="1054">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54">
        <v>30</v>
      </c>
      <c r="B924" s="1054">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c r="A928" s="1054">
        <v>1</v>
      </c>
      <c r="B928" s="1054">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54">
        <v>2</v>
      </c>
      <c r="B929" s="1054">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54">
        <v>3</v>
      </c>
      <c r="B930" s="1054">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54">
        <v>4</v>
      </c>
      <c r="B931" s="1054">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54">
        <v>5</v>
      </c>
      <c r="B932" s="1054">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54">
        <v>6</v>
      </c>
      <c r="B933" s="1054">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54">
        <v>7</v>
      </c>
      <c r="B934" s="1054">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54">
        <v>8</v>
      </c>
      <c r="B935" s="1054">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54">
        <v>9</v>
      </c>
      <c r="B936" s="1054">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54">
        <v>10</v>
      </c>
      <c r="B937" s="1054">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54">
        <v>11</v>
      </c>
      <c r="B938" s="1054">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54">
        <v>12</v>
      </c>
      <c r="B939" s="1054">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54">
        <v>13</v>
      </c>
      <c r="B940" s="1054">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54">
        <v>14</v>
      </c>
      <c r="B941" s="1054">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54">
        <v>15</v>
      </c>
      <c r="B942" s="1054">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54">
        <v>16</v>
      </c>
      <c r="B943" s="1054">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54">
        <v>17</v>
      </c>
      <c r="B944" s="1054">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54">
        <v>18</v>
      </c>
      <c r="B945" s="1054">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54">
        <v>19</v>
      </c>
      <c r="B946" s="1054">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54">
        <v>20</v>
      </c>
      <c r="B947" s="1054">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54">
        <v>21</v>
      </c>
      <c r="B948" s="1054">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54">
        <v>22</v>
      </c>
      <c r="B949" s="1054">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54">
        <v>23</v>
      </c>
      <c r="B950" s="1054">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54">
        <v>24</v>
      </c>
      <c r="B951" s="1054">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54">
        <v>25</v>
      </c>
      <c r="B952" s="1054">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54">
        <v>26</v>
      </c>
      <c r="B953" s="1054">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54">
        <v>27</v>
      </c>
      <c r="B954" s="1054">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54">
        <v>28</v>
      </c>
      <c r="B955" s="1054">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54">
        <v>29</v>
      </c>
      <c r="B956" s="1054">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54">
        <v>30</v>
      </c>
      <c r="B957" s="1054">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c r="A961" s="1054">
        <v>1</v>
      </c>
      <c r="B961" s="1054">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54">
        <v>2</v>
      </c>
      <c r="B962" s="1054">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54">
        <v>3</v>
      </c>
      <c r="B963" s="1054">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54">
        <v>4</v>
      </c>
      <c r="B964" s="1054">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54">
        <v>5</v>
      </c>
      <c r="B965" s="1054">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54">
        <v>6</v>
      </c>
      <c r="B966" s="1054">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54">
        <v>7</v>
      </c>
      <c r="B967" s="1054">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54">
        <v>8</v>
      </c>
      <c r="B968" s="1054">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54">
        <v>9</v>
      </c>
      <c r="B969" s="1054">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54">
        <v>10</v>
      </c>
      <c r="B970" s="1054">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54">
        <v>11</v>
      </c>
      <c r="B971" s="1054">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54">
        <v>12</v>
      </c>
      <c r="B972" s="1054">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54">
        <v>13</v>
      </c>
      <c r="B973" s="1054">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54">
        <v>14</v>
      </c>
      <c r="B974" s="1054">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54">
        <v>15</v>
      </c>
      <c r="B975" s="1054">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54">
        <v>16</v>
      </c>
      <c r="B976" s="1054">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54">
        <v>17</v>
      </c>
      <c r="B977" s="1054">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54">
        <v>18</v>
      </c>
      <c r="B978" s="1054">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54">
        <v>19</v>
      </c>
      <c r="B979" s="1054">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54">
        <v>20</v>
      </c>
      <c r="B980" s="1054">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54">
        <v>21</v>
      </c>
      <c r="B981" s="1054">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54">
        <v>22</v>
      </c>
      <c r="B982" s="1054">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54">
        <v>23</v>
      </c>
      <c r="B983" s="1054">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54">
        <v>24</v>
      </c>
      <c r="B984" s="1054">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54">
        <v>25</v>
      </c>
      <c r="B985" s="1054">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54">
        <v>26</v>
      </c>
      <c r="B986" s="1054">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54">
        <v>27</v>
      </c>
      <c r="B987" s="1054">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54">
        <v>28</v>
      </c>
      <c r="B988" s="1054">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54">
        <v>29</v>
      </c>
      <c r="B989" s="1054">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54">
        <v>30</v>
      </c>
      <c r="B990" s="1054">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c r="A994" s="1054">
        <v>1</v>
      </c>
      <c r="B994" s="1054">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54">
        <v>2</v>
      </c>
      <c r="B995" s="1054">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54">
        <v>3</v>
      </c>
      <c r="B996" s="1054">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54">
        <v>4</v>
      </c>
      <c r="B997" s="1054">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54">
        <v>5</v>
      </c>
      <c r="B998" s="1054">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54">
        <v>6</v>
      </c>
      <c r="B999" s="1054">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54">
        <v>7</v>
      </c>
      <c r="B1000" s="1054">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54">
        <v>8</v>
      </c>
      <c r="B1001" s="1054">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54">
        <v>9</v>
      </c>
      <c r="B1002" s="1054">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54">
        <v>10</v>
      </c>
      <c r="B1003" s="1054">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54">
        <v>11</v>
      </c>
      <c r="B1004" s="1054">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54">
        <v>12</v>
      </c>
      <c r="B1005" s="1054">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54">
        <v>13</v>
      </c>
      <c r="B1006" s="1054">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54">
        <v>14</v>
      </c>
      <c r="B1007" s="1054">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54">
        <v>15</v>
      </c>
      <c r="B1008" s="1054">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54">
        <v>16</v>
      </c>
      <c r="B1009" s="1054">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54">
        <v>17</v>
      </c>
      <c r="B1010" s="1054">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54">
        <v>18</v>
      </c>
      <c r="B1011" s="1054">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54">
        <v>19</v>
      </c>
      <c r="B1012" s="1054">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54">
        <v>20</v>
      </c>
      <c r="B1013" s="1054">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54">
        <v>21</v>
      </c>
      <c r="B1014" s="1054">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54">
        <v>22</v>
      </c>
      <c r="B1015" s="1054">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54">
        <v>23</v>
      </c>
      <c r="B1016" s="1054">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54">
        <v>24</v>
      </c>
      <c r="B1017" s="1054">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54">
        <v>25</v>
      </c>
      <c r="B1018" s="1054">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54">
        <v>26</v>
      </c>
      <c r="B1019" s="1054">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54">
        <v>27</v>
      </c>
      <c r="B1020" s="1054">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54">
        <v>28</v>
      </c>
      <c r="B1021" s="1054">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54">
        <v>29</v>
      </c>
      <c r="B1022" s="1054">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54">
        <v>30</v>
      </c>
      <c r="B1023" s="1054">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c r="A1027" s="1054">
        <v>1</v>
      </c>
      <c r="B1027" s="1054">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54">
        <v>2</v>
      </c>
      <c r="B1028" s="1054">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54">
        <v>3</v>
      </c>
      <c r="B1029" s="1054">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54">
        <v>4</v>
      </c>
      <c r="B1030" s="1054">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54">
        <v>5</v>
      </c>
      <c r="B1031" s="1054">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54">
        <v>6</v>
      </c>
      <c r="B1032" s="1054">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54">
        <v>7</v>
      </c>
      <c r="B1033" s="1054">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54">
        <v>8</v>
      </c>
      <c r="B1034" s="1054">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54">
        <v>9</v>
      </c>
      <c r="B1035" s="1054">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54">
        <v>10</v>
      </c>
      <c r="B1036" s="1054">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54">
        <v>11</v>
      </c>
      <c r="B1037" s="1054">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54">
        <v>12</v>
      </c>
      <c r="B1038" s="1054">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54">
        <v>13</v>
      </c>
      <c r="B1039" s="1054">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54">
        <v>14</v>
      </c>
      <c r="B1040" s="1054">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54">
        <v>15</v>
      </c>
      <c r="B1041" s="1054">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54">
        <v>16</v>
      </c>
      <c r="B1042" s="1054">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54">
        <v>17</v>
      </c>
      <c r="B1043" s="1054">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54">
        <v>18</v>
      </c>
      <c r="B1044" s="1054">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54">
        <v>19</v>
      </c>
      <c r="B1045" s="1054">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54">
        <v>20</v>
      </c>
      <c r="B1046" s="1054">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54">
        <v>21</v>
      </c>
      <c r="B1047" s="1054">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54">
        <v>22</v>
      </c>
      <c r="B1048" s="1054">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54">
        <v>23</v>
      </c>
      <c r="B1049" s="1054">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54">
        <v>24</v>
      </c>
      <c r="B1050" s="1054">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54">
        <v>25</v>
      </c>
      <c r="B1051" s="1054">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54">
        <v>26</v>
      </c>
      <c r="B1052" s="1054">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54">
        <v>27</v>
      </c>
      <c r="B1053" s="1054">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54">
        <v>28</v>
      </c>
      <c r="B1054" s="1054">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54">
        <v>29</v>
      </c>
      <c r="B1055" s="1054">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54">
        <v>30</v>
      </c>
      <c r="B1056" s="1054">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c r="A1060" s="1054">
        <v>1</v>
      </c>
      <c r="B1060" s="1054">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54">
        <v>2</v>
      </c>
      <c r="B1061" s="1054">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54">
        <v>3</v>
      </c>
      <c r="B1062" s="1054">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54">
        <v>4</v>
      </c>
      <c r="B1063" s="1054">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54">
        <v>5</v>
      </c>
      <c r="B1064" s="1054">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54">
        <v>6</v>
      </c>
      <c r="B1065" s="1054">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54">
        <v>7</v>
      </c>
      <c r="B1066" s="1054">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54">
        <v>8</v>
      </c>
      <c r="B1067" s="1054">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54">
        <v>9</v>
      </c>
      <c r="B1068" s="1054">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54">
        <v>10</v>
      </c>
      <c r="B1069" s="1054">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54">
        <v>11</v>
      </c>
      <c r="B1070" s="1054">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54">
        <v>12</v>
      </c>
      <c r="B1071" s="1054">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54">
        <v>13</v>
      </c>
      <c r="B1072" s="1054">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54">
        <v>14</v>
      </c>
      <c r="B1073" s="1054">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54">
        <v>15</v>
      </c>
      <c r="B1074" s="1054">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54">
        <v>16</v>
      </c>
      <c r="B1075" s="1054">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54">
        <v>17</v>
      </c>
      <c r="B1076" s="1054">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54">
        <v>18</v>
      </c>
      <c r="B1077" s="1054">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54">
        <v>19</v>
      </c>
      <c r="B1078" s="1054">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54">
        <v>20</v>
      </c>
      <c r="B1079" s="1054">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54">
        <v>21</v>
      </c>
      <c r="B1080" s="1054">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54">
        <v>22</v>
      </c>
      <c r="B1081" s="1054">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54">
        <v>23</v>
      </c>
      <c r="B1082" s="1054">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54">
        <v>24</v>
      </c>
      <c r="B1083" s="1054">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54">
        <v>25</v>
      </c>
      <c r="B1084" s="1054">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54">
        <v>26</v>
      </c>
      <c r="B1085" s="1054">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54">
        <v>27</v>
      </c>
      <c r="B1086" s="1054">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54">
        <v>28</v>
      </c>
      <c r="B1087" s="1054">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54">
        <v>29</v>
      </c>
      <c r="B1088" s="1054">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54">
        <v>30</v>
      </c>
      <c r="B1089" s="1054">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c r="A1093" s="1054">
        <v>1</v>
      </c>
      <c r="B1093" s="1054">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54">
        <v>2</v>
      </c>
      <c r="B1094" s="1054">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54">
        <v>3</v>
      </c>
      <c r="B1095" s="1054">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54">
        <v>4</v>
      </c>
      <c r="B1096" s="1054">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54">
        <v>5</v>
      </c>
      <c r="B1097" s="1054">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54">
        <v>6</v>
      </c>
      <c r="B1098" s="1054">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54">
        <v>7</v>
      </c>
      <c r="B1099" s="1054">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54">
        <v>8</v>
      </c>
      <c r="B1100" s="1054">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54">
        <v>9</v>
      </c>
      <c r="B1101" s="1054">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54">
        <v>10</v>
      </c>
      <c r="B1102" s="1054">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54">
        <v>11</v>
      </c>
      <c r="B1103" s="1054">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54">
        <v>12</v>
      </c>
      <c r="B1104" s="1054">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54">
        <v>13</v>
      </c>
      <c r="B1105" s="1054">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54">
        <v>14</v>
      </c>
      <c r="B1106" s="1054">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54">
        <v>15</v>
      </c>
      <c r="B1107" s="1054">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54">
        <v>16</v>
      </c>
      <c r="B1108" s="1054">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54">
        <v>17</v>
      </c>
      <c r="B1109" s="1054">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54">
        <v>18</v>
      </c>
      <c r="B1110" s="1054">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54">
        <v>19</v>
      </c>
      <c r="B1111" s="1054">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54">
        <v>20</v>
      </c>
      <c r="B1112" s="1054">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54">
        <v>21</v>
      </c>
      <c r="B1113" s="1054">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54">
        <v>22</v>
      </c>
      <c r="B1114" s="1054">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54">
        <v>23</v>
      </c>
      <c r="B1115" s="1054">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54">
        <v>24</v>
      </c>
      <c r="B1116" s="1054">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54">
        <v>25</v>
      </c>
      <c r="B1117" s="1054">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54">
        <v>26</v>
      </c>
      <c r="B1118" s="1054">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54">
        <v>27</v>
      </c>
      <c r="B1119" s="1054">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54">
        <v>28</v>
      </c>
      <c r="B1120" s="1054">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54">
        <v>29</v>
      </c>
      <c r="B1121" s="1054">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54">
        <v>30</v>
      </c>
      <c r="B1122" s="1054">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c r="A1126" s="1054">
        <v>1</v>
      </c>
      <c r="B1126" s="1054">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54">
        <v>2</v>
      </c>
      <c r="B1127" s="1054">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54">
        <v>3</v>
      </c>
      <c r="B1128" s="1054">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54">
        <v>4</v>
      </c>
      <c r="B1129" s="1054">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54">
        <v>5</v>
      </c>
      <c r="B1130" s="1054">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54">
        <v>6</v>
      </c>
      <c r="B1131" s="1054">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54">
        <v>7</v>
      </c>
      <c r="B1132" s="1054">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54">
        <v>8</v>
      </c>
      <c r="B1133" s="1054">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54">
        <v>9</v>
      </c>
      <c r="B1134" s="1054">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54">
        <v>10</v>
      </c>
      <c r="B1135" s="1054">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54">
        <v>11</v>
      </c>
      <c r="B1136" s="1054">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54">
        <v>12</v>
      </c>
      <c r="B1137" s="1054">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54">
        <v>13</v>
      </c>
      <c r="B1138" s="1054">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54">
        <v>14</v>
      </c>
      <c r="B1139" s="1054">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54">
        <v>15</v>
      </c>
      <c r="B1140" s="1054">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54">
        <v>16</v>
      </c>
      <c r="B1141" s="1054">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54">
        <v>17</v>
      </c>
      <c r="B1142" s="1054">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54">
        <v>18</v>
      </c>
      <c r="B1143" s="1054">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54">
        <v>19</v>
      </c>
      <c r="B1144" s="1054">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54">
        <v>20</v>
      </c>
      <c r="B1145" s="1054">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54">
        <v>21</v>
      </c>
      <c r="B1146" s="1054">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54">
        <v>22</v>
      </c>
      <c r="B1147" s="1054">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54">
        <v>23</v>
      </c>
      <c r="B1148" s="1054">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54">
        <v>24</v>
      </c>
      <c r="B1149" s="1054">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54">
        <v>25</v>
      </c>
      <c r="B1150" s="1054">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54">
        <v>26</v>
      </c>
      <c r="B1151" s="1054">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54">
        <v>27</v>
      </c>
      <c r="B1152" s="1054">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54">
        <v>28</v>
      </c>
      <c r="B1153" s="1054">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54">
        <v>29</v>
      </c>
      <c r="B1154" s="1054">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54">
        <v>30</v>
      </c>
      <c r="B1155" s="1054">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c r="A1159" s="1054">
        <v>1</v>
      </c>
      <c r="B1159" s="1054">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54">
        <v>2</v>
      </c>
      <c r="B1160" s="1054">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54">
        <v>3</v>
      </c>
      <c r="B1161" s="1054">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54">
        <v>4</v>
      </c>
      <c r="B1162" s="1054">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54">
        <v>5</v>
      </c>
      <c r="B1163" s="1054">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54">
        <v>6</v>
      </c>
      <c r="B1164" s="1054">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54">
        <v>7</v>
      </c>
      <c r="B1165" s="1054">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54">
        <v>8</v>
      </c>
      <c r="B1166" s="1054">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54">
        <v>9</v>
      </c>
      <c r="B1167" s="1054">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54">
        <v>10</v>
      </c>
      <c r="B1168" s="1054">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54">
        <v>11</v>
      </c>
      <c r="B1169" s="1054">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54">
        <v>12</v>
      </c>
      <c r="B1170" s="1054">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54">
        <v>13</v>
      </c>
      <c r="B1171" s="1054">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54">
        <v>14</v>
      </c>
      <c r="B1172" s="1054">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54">
        <v>15</v>
      </c>
      <c r="B1173" s="1054">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54">
        <v>16</v>
      </c>
      <c r="B1174" s="1054">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54">
        <v>17</v>
      </c>
      <c r="B1175" s="1054">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54">
        <v>18</v>
      </c>
      <c r="B1176" s="1054">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54">
        <v>19</v>
      </c>
      <c r="B1177" s="1054">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54">
        <v>20</v>
      </c>
      <c r="B1178" s="1054">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54">
        <v>21</v>
      </c>
      <c r="B1179" s="1054">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54">
        <v>22</v>
      </c>
      <c r="B1180" s="1054">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54">
        <v>23</v>
      </c>
      <c r="B1181" s="1054">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54">
        <v>24</v>
      </c>
      <c r="B1182" s="1054">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54">
        <v>25</v>
      </c>
      <c r="B1183" s="1054">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54">
        <v>26</v>
      </c>
      <c r="B1184" s="1054">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54">
        <v>27</v>
      </c>
      <c r="B1185" s="1054">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54">
        <v>28</v>
      </c>
      <c r="B1186" s="1054">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54">
        <v>29</v>
      </c>
      <c r="B1187" s="1054">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54">
        <v>30</v>
      </c>
      <c r="B1188" s="1054">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c r="A1192" s="1054">
        <v>1</v>
      </c>
      <c r="B1192" s="1054">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54">
        <v>2</v>
      </c>
      <c r="B1193" s="1054">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54">
        <v>3</v>
      </c>
      <c r="B1194" s="1054">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54">
        <v>4</v>
      </c>
      <c r="B1195" s="1054">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54">
        <v>5</v>
      </c>
      <c r="B1196" s="1054">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54">
        <v>6</v>
      </c>
      <c r="B1197" s="1054">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54">
        <v>7</v>
      </c>
      <c r="B1198" s="1054">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54">
        <v>8</v>
      </c>
      <c r="B1199" s="1054">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54">
        <v>9</v>
      </c>
      <c r="B1200" s="1054">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54">
        <v>10</v>
      </c>
      <c r="B1201" s="1054">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54">
        <v>11</v>
      </c>
      <c r="B1202" s="1054">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54">
        <v>12</v>
      </c>
      <c r="B1203" s="1054">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54">
        <v>13</v>
      </c>
      <c r="B1204" s="1054">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54">
        <v>14</v>
      </c>
      <c r="B1205" s="1054">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54">
        <v>15</v>
      </c>
      <c r="B1206" s="1054">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54">
        <v>16</v>
      </c>
      <c r="B1207" s="1054">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54">
        <v>17</v>
      </c>
      <c r="B1208" s="1054">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54">
        <v>18</v>
      </c>
      <c r="B1209" s="1054">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54">
        <v>19</v>
      </c>
      <c r="B1210" s="1054">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54">
        <v>20</v>
      </c>
      <c r="B1211" s="1054">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54">
        <v>21</v>
      </c>
      <c r="B1212" s="1054">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54">
        <v>22</v>
      </c>
      <c r="B1213" s="1054">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54">
        <v>23</v>
      </c>
      <c r="B1214" s="1054">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54">
        <v>24</v>
      </c>
      <c r="B1215" s="1054">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54">
        <v>25</v>
      </c>
      <c r="B1216" s="1054">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54">
        <v>26</v>
      </c>
      <c r="B1217" s="1054">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54">
        <v>27</v>
      </c>
      <c r="B1218" s="1054">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54">
        <v>28</v>
      </c>
      <c r="B1219" s="1054">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54">
        <v>29</v>
      </c>
      <c r="B1220" s="1054">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54">
        <v>30</v>
      </c>
      <c r="B1221" s="1054">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c r="A1225" s="1054">
        <v>1</v>
      </c>
      <c r="B1225" s="1054">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54">
        <v>2</v>
      </c>
      <c r="B1226" s="1054">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54">
        <v>3</v>
      </c>
      <c r="B1227" s="1054">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54">
        <v>4</v>
      </c>
      <c r="B1228" s="1054">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54">
        <v>5</v>
      </c>
      <c r="B1229" s="1054">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54">
        <v>6</v>
      </c>
      <c r="B1230" s="1054">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54">
        <v>7</v>
      </c>
      <c r="B1231" s="1054">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54">
        <v>8</v>
      </c>
      <c r="B1232" s="1054">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54">
        <v>9</v>
      </c>
      <c r="B1233" s="1054">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54">
        <v>10</v>
      </c>
      <c r="B1234" s="1054">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54">
        <v>11</v>
      </c>
      <c r="B1235" s="1054">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54">
        <v>12</v>
      </c>
      <c r="B1236" s="1054">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54">
        <v>13</v>
      </c>
      <c r="B1237" s="1054">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54">
        <v>14</v>
      </c>
      <c r="B1238" s="1054">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54">
        <v>15</v>
      </c>
      <c r="B1239" s="1054">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54">
        <v>16</v>
      </c>
      <c r="B1240" s="1054">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54">
        <v>17</v>
      </c>
      <c r="B1241" s="1054">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54">
        <v>18</v>
      </c>
      <c r="B1242" s="1054">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54">
        <v>19</v>
      </c>
      <c r="B1243" s="1054">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54">
        <v>20</v>
      </c>
      <c r="B1244" s="1054">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54">
        <v>21</v>
      </c>
      <c r="B1245" s="1054">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54">
        <v>22</v>
      </c>
      <c r="B1246" s="1054">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54">
        <v>23</v>
      </c>
      <c r="B1247" s="1054">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54">
        <v>24</v>
      </c>
      <c r="B1248" s="1054">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54">
        <v>25</v>
      </c>
      <c r="B1249" s="1054">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54">
        <v>26</v>
      </c>
      <c r="B1250" s="1054">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54">
        <v>27</v>
      </c>
      <c r="B1251" s="1054">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54">
        <v>28</v>
      </c>
      <c r="B1252" s="1054">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54">
        <v>29</v>
      </c>
      <c r="B1253" s="1054">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54">
        <v>30</v>
      </c>
      <c r="B1254" s="1054">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c r="A1258" s="1054">
        <v>1</v>
      </c>
      <c r="B1258" s="1054">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54">
        <v>2</v>
      </c>
      <c r="B1259" s="1054">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54">
        <v>3</v>
      </c>
      <c r="B1260" s="1054">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54">
        <v>4</v>
      </c>
      <c r="B1261" s="1054">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54">
        <v>5</v>
      </c>
      <c r="B1262" s="1054">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54">
        <v>6</v>
      </c>
      <c r="B1263" s="1054">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54">
        <v>7</v>
      </c>
      <c r="B1264" s="1054">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54">
        <v>8</v>
      </c>
      <c r="B1265" s="1054">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54">
        <v>9</v>
      </c>
      <c r="B1266" s="1054">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54">
        <v>10</v>
      </c>
      <c r="B1267" s="1054">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54">
        <v>11</v>
      </c>
      <c r="B1268" s="1054">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54">
        <v>12</v>
      </c>
      <c r="B1269" s="1054">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54">
        <v>13</v>
      </c>
      <c r="B1270" s="1054">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54">
        <v>14</v>
      </c>
      <c r="B1271" s="1054">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54">
        <v>15</v>
      </c>
      <c r="B1272" s="1054">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54">
        <v>16</v>
      </c>
      <c r="B1273" s="1054">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54">
        <v>17</v>
      </c>
      <c r="B1274" s="1054">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54">
        <v>18</v>
      </c>
      <c r="B1275" s="1054">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54">
        <v>19</v>
      </c>
      <c r="B1276" s="1054">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54">
        <v>20</v>
      </c>
      <c r="B1277" s="1054">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54">
        <v>21</v>
      </c>
      <c r="B1278" s="1054">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54">
        <v>22</v>
      </c>
      <c r="B1279" s="1054">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54">
        <v>23</v>
      </c>
      <c r="B1280" s="1054">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54">
        <v>24</v>
      </c>
      <c r="B1281" s="1054">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54">
        <v>25</v>
      </c>
      <c r="B1282" s="1054">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54">
        <v>26</v>
      </c>
      <c r="B1283" s="1054">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54">
        <v>27</v>
      </c>
      <c r="B1284" s="1054">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54">
        <v>28</v>
      </c>
      <c r="B1285" s="1054">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54">
        <v>29</v>
      </c>
      <c r="B1286" s="1054">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54">
        <v>30</v>
      </c>
      <c r="B1287" s="1054">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c r="A1291" s="1054">
        <v>1</v>
      </c>
      <c r="B1291" s="1054">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54">
        <v>2</v>
      </c>
      <c r="B1292" s="1054">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54">
        <v>3</v>
      </c>
      <c r="B1293" s="1054">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54">
        <v>4</v>
      </c>
      <c r="B1294" s="1054">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54">
        <v>5</v>
      </c>
      <c r="B1295" s="1054">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54">
        <v>6</v>
      </c>
      <c r="B1296" s="1054">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54">
        <v>7</v>
      </c>
      <c r="B1297" s="1054">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54">
        <v>8</v>
      </c>
      <c r="B1298" s="1054">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54">
        <v>9</v>
      </c>
      <c r="B1299" s="1054">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54">
        <v>10</v>
      </c>
      <c r="B1300" s="1054">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54">
        <v>11</v>
      </c>
      <c r="B1301" s="1054">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54">
        <v>12</v>
      </c>
      <c r="B1302" s="1054">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54">
        <v>13</v>
      </c>
      <c r="B1303" s="1054">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54">
        <v>14</v>
      </c>
      <c r="B1304" s="1054">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54">
        <v>15</v>
      </c>
      <c r="B1305" s="1054">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54">
        <v>16</v>
      </c>
      <c r="B1306" s="1054">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54">
        <v>17</v>
      </c>
      <c r="B1307" s="1054">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54">
        <v>18</v>
      </c>
      <c r="B1308" s="1054">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54">
        <v>19</v>
      </c>
      <c r="B1309" s="1054">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54">
        <v>20</v>
      </c>
      <c r="B1310" s="1054">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54">
        <v>21</v>
      </c>
      <c r="B1311" s="1054">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54">
        <v>22</v>
      </c>
      <c r="B1312" s="1054">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54">
        <v>23</v>
      </c>
      <c r="B1313" s="1054">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54">
        <v>24</v>
      </c>
      <c r="B1314" s="1054">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54">
        <v>25</v>
      </c>
      <c r="B1315" s="1054">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54">
        <v>26</v>
      </c>
      <c r="B1316" s="1054">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54">
        <v>27</v>
      </c>
      <c r="B1317" s="1054">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54">
        <v>28</v>
      </c>
      <c r="B1318" s="1054">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54">
        <v>29</v>
      </c>
      <c r="B1319" s="1054">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54">
        <v>30</v>
      </c>
      <c r="B1320" s="1054">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2021-06-28T02:23:52Z</cp:lastPrinted>
  <dcterms:created xsi:type="dcterms:W3CDTF">2012-03-13T00:50:25Z</dcterms:created>
  <dcterms:modified xsi:type="dcterms:W3CDTF">2021-06-28T04:05:46Z</dcterms:modified>
</cp:coreProperties>
</file>