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雇均\点検対象外\提出用\"/>
    </mc:Choice>
  </mc:AlternateContent>
  <bookViews>
    <workbookView xWindow="930" yWindow="-120" windowWidth="20640" windowHeight="9210"/>
  </bookViews>
  <sheets>
    <sheet name="行政事業レビューシート" sheetId="3" r:id="rId1"/>
    <sheet name="入力規則等" sheetId="4" r:id="rId2"/>
    <sheet name="別紙1" sheetId="5"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616" i="3"/>
  <c r="AY606" i="3"/>
  <c r="AY417" i="3"/>
  <c r="AY645" i="3"/>
  <c r="AY271" i="3"/>
  <c r="AY255" i="3"/>
  <c r="AY369"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<sst xmlns="http://schemas.openxmlformats.org/spreadsheetml/2006/main" count="3239" uniqueCount="851">
  <si>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</si>
  <si>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</si>
  <si>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</si>
  <si>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</si>
  <si>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</si>
  <si>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</si>
  <si>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</si>
  <si>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</si>
  <si>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</si>
  <si>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</si>
  <si>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</si>
  <si>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</si>
  <si>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</si>
  <si>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</si>
  <si>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</si>
  <si>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</si>
  <si>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</si>
  <si>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</si>
  <si>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</si>
  <si>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</si>
  <si>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</si>
  <si>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</si>
  <si>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</si>
  <si>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</si>
  <si>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</si>
  <si>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</si>
  <si>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</si>
  <si>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</si>
  <si>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</si>
  <si>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</si>
  <si>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</si>
  <si>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</si>
  <si>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</si>
  <si>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</si>
  <si>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</si>
  <si>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</si>
  <si>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</si>
  <si>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</si>
  <si>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</si>
  <si>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</si>
  <si>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</si>
  <si>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</si>
  <si>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</si>
  <si>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</si>
  <si>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</si>
  <si>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</si>
  <si>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</si>
  <si>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</si>
  <si>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</si>
  <si>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</si>
  <si>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</si>
  <si>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</si>
  <si>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</si>
  <si>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</si>
  <si>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</si>
  <si>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</si>
  <si>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</si>
  <si>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</si>
  <si>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</si>
  <si>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</si>
  <si>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</si>
  <si>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</si>
  <si>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</si>
  <si>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</si>
  <si>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</si>
  <si>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</si>
  <si>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</si>
  <si>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</si>
  <si>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</si>
  <si>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</si>
  <si>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</si>
  <si>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</si>
  <si>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</si>
  <si>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</si>
  <si>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</si>
  <si>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</si>
  <si>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</si>
  <si>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</si>
  <si>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</si>
  <si>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</si>
  <si>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</si>
  <si>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</si>
  <si>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</si>
  <si>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</si>
  <si>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</si>
  <si>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</si>
  <si>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</si>
  <si>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</si>
  <si>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</si>
  <si>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</si>
  <si>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</si>
  <si>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</si>
  <si>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</si>
  <si>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</si>
  <si>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</si>
  <si>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</si>
  <si>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</si>
  <si>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</si>
  <si>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</si>
  <si>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</si>
  <si>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</si>
  <si>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</si>
  <si>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</si>
  <si>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</si>
  <si>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</si>
  <si>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</si>
  <si>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</si>
  <si>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</si>
  <si>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</si>
  <si>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</si>
  <si>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</si>
  <si>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</si>
  <si>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</si>
  <si>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</si>
  <si>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</si>
  <si>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</si>
  <si>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</si>
  <si>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</si>
  <si>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</si>
  <si>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</si>
  <si>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</si>
  <si>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</si>
  <si>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</si>
  <si>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</si>
  <si>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</si>
  <si>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</si>
  <si>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</si>
  <si>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</si>
  <si>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</si>
  <si>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</si>
  <si>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</si>
  <si>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</si>
  <si>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</si>
  <si>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</si>
  <si>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</si>
  <si>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</si>
  <si>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</si>
  <si>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</si>
  <si>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</si>
  <si>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</si>
  <si>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</si>
  <si>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</si>
  <si>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</si>
  <si>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</si>
  <si>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</si>
  <si>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</si>
  <si>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</si>
  <si>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</si>
  <si>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</si>
  <si>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</si>
  <si>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</si>
  <si>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</si>
  <si>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</si>
  <si>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</si>
  <si>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</si>
  <si>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</si>
  <si>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</si>
  <si>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</si>
  <si>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</si>
  <si>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</si>
  <si>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</si>
  <si>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</si>
  <si>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</si>
  <si>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</si>
  <si>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</si>
  <si>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</si>
  <si>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</si>
  <si>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</si>
  <si>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</si>
  <si>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</si>
  <si>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</si>
  <si>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</si>
  <si>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</si>
  <si>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</si>
  <si>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</si>
  <si>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</si>
  <si>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</si>
  <si>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</si>
  <si>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</si>
  <si>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</si>
  <si>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</si>
  <si>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</si>
  <si>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</si>
  <si>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</si>
  <si>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</si>
  <si>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</si>
  <si>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</si>
  <si>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</si>
  <si>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</si>
  <si>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</si>
  <si>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</si>
  <si>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</si>
  <si>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</si>
  <si>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</si>
  <si>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</si>
  <si>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</si>
  <si>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</si>
  <si>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</si>
  <si>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</si>
  <si>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</si>
  <si>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</si>
  <si>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</si>
  <si>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</si>
  <si>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</si>
  <si>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</si>
  <si>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</si>
  <si>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</si>
  <si>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</si>
  <si>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</si>
  <si>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</si>
  <si>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</si>
  <si>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</si>
  <si>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</si>
  <si>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</si>
  <si>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</si>
  <si>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</si>
  <si>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</si>
  <si>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</si>
  <si>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</si>
  <si>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</si>
  <si>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</si>
  <si>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</si>
  <si>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</si>
  <si>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</si>
  <si>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</si>
  <si>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</si>
  <si>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</si>
  <si>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</si>
  <si>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</si>
  <si>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</si>
  <si>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</si>
  <si>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</si>
  <si>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</si>
  <si>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</si>
  <si>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</si>
  <si>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</si>
  <si>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</si>
  <si>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</si>
  <si>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</si>
  <si>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</si>
  <si>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</si>
  <si>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</si>
  <si>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</si>
  <si>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</si>
  <si>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</si>
  <si>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</si>
  <si>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</si>
  <si>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</si>
  <si>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</si>
  <si>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</si>
  <si>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</si>
  <si>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</si>
  <si>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</si>
  <si>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</si>
  <si>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</si>
  <si>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</si>
  <si>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</si>
  <si>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</si>
  <si>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</si>
  <si>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</si>
  <si>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</si>
  <si>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</si>
  <si>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</si>
  <si>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</si>
  <si>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</si>
  <si>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</si>
  <si>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</si>
  <si>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</si>
  <si>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</si>
  <si>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</si>
  <si>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</si>
  <si>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</si>
  <si>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</si>
  <si>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</si>
  <si>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</si>
  <si>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</si>
  <si>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</si>
  <si>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</si>
  <si>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</si>
  <si>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</si>
  <si>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</si>
  <si>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</si>
  <si>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</si>
  <si>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</si>
  <si>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</si>
  <si>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</si>
  <si>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</si>
  <si>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</si>
  <si>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</si>
  <si>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</si>
  <si>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</si>
  <si>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</si>
  <si>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</si>
  <si>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</si>
  <si>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</si>
  <si>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</si>
  <si>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</si>
  <si>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</si>
  <si>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</si>
  <si>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</si>
  <si>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</si>
  <si>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</si>
  <si>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</si>
  <si>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</si>
  <si>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</si>
  <si>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</si>
  <si>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</si>
  <si>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</si>
  <si>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</si>
  <si>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</si>
  <si>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</si>
  <si>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</si>
  <si>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</si>
  <si>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</si>
  <si>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</si>
  <si>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</si>
  <si>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</si>
  <si>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</si>
  <si>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</si>
  <si>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</si>
  <si>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</si>
  <si>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</si>
  <si>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</si>
  <si>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</si>
  <si>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</si>
  <si>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</si>
  <si>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</si>
  <si>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</si>
  <si>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</si>
  <si>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</si>
  <si>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</si>
  <si>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</si>
  <si>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</si>
  <si>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</si>
  <si>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</si>
  <si>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</si>
  <si>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</si>
  <si>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</si>
  <si>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</si>
  <si>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</si>
  <si>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</si>
  <si>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</si>
  <si>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</si>
  <si>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</si>
  <si>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</si>
  <si>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</si>
  <si>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</si>
  <si>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</si>
  <si>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</si>
  <si>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</si>
  <si>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</si>
  <si>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</si>
  <si>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</si>
  <si>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</si>
  <si>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</si>
  <si>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</si>
  <si>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</si>
  <si>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</si>
  <si>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</si>
  <si>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</si>
  <si>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</si>
  <si>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</si>
  <si>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</si>
  <si>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</si>
  <si>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</si>
  <si>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</si>
  <si>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</si>
  <si>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</si>
  <si>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</si>
  <si>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</si>
  <si>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</si>
  <si>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</si>
  <si>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</si>
  <si>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</si>
  <si>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</si>
  <si>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</si>
  <si>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</si>
  <si>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</si>
  <si>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</si>
  <si>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</si>
  <si>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</si>
  <si>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</si>
  <si>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</si>
  <si>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</si>
  <si>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</si>
  <si>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</si>
  <si>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</si>
  <si>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</si>
  <si>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</si>
  <si>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</si>
  <si>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</si>
  <si>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</si>
  <si>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</si>
  <si>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</si>
  <si>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</si>
  <si>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</si>
  <si>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</si>
  <si>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</si>
  <si>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</si>
  <si>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</si>
  <si>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</si>
  <si>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</si>
  <si>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</si>
  <si>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</si>
  <si>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</si>
  <si>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</si>
  <si>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</si>
  <si>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</si>
  <si>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</si>
  <si>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</si>
  <si>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</si>
  <si>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</si>
  <si>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</si>
  <si>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</si>
  <si>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</si>
  <si>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</si>
  <si>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</si>
  <si>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</si>
  <si>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</si>
  <si>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</si>
  <si>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</si>
  <si>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</si>
  <si>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</si>
  <si>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</si>
  <si>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</si>
  <si>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</si>
  <si>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</si>
  <si>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</si>
  <si>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</si>
  <si>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</si>
  <si>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</si>
  <si>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</si>
  <si>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</si>
  <si>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</si>
  <si>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</si>
  <si>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</si>
  <si>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</si>
  <si>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</si>
  <si>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</si>
  <si>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</si>
  <si>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</si>
  <si>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</si>
  <si>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</si>
  <si>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</si>
  <si>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</si>
  <si>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</si>
  <si>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</si>
  <si>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</si>
  <si>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</si>
  <si>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</si>
  <si>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</si>
  <si>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</si>
  <si>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</si>
  <si>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</si>
  <si>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</si>
  <si>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</si>
  <si>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</si>
  <si>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</si>
  <si>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</si>
  <si>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</si>
  <si>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</si>
  <si>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</si>
  <si>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</si>
  <si>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</si>
  <si>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</si>
  <si>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</si>
  <si>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</si>
  <si>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</si>
  <si>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</si>
  <si>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</si>
  <si>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</si>
  <si>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</si>
  <si>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</si>
  <si>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</si>
  <si>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</si>
  <si>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</si>
  <si>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</si>
  <si>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</si>
  <si>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</si>
  <si>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</si>
  <si>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</si>
  <si>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</si>
  <si>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</si>
  <si>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</si>
  <si>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</si>
  <si>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</si>
  <si>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</si>
  <si>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</si>
  <si>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</si>
  <si>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</si>
  <si>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</si>
  <si>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</si>
  <si>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</si>
  <si>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</si>
  <si>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</si>
  <si>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</si>
  <si>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</si>
  <si>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</si>
  <si>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</si>
  <si>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</si>
  <si>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</si>
  <si>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</si>
  <si>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</si>
  <si>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</si>
  <si>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</si>
  <si>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</si>
  <si>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</si>
  <si>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</si>
  <si>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</si>
  <si>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</si>
  <si>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</si>
  <si>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</si>
  <si>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</si>
  <si>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</si>
  <si>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</si>
  <si>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</si>
  <si>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</si>
  <si>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</si>
  <si>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</si>
  <si>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</si>
  <si>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</si>
  <si>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</si>
  <si>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</si>
  <si>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</si>
  <si>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</si>
  <si>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</si>
  <si>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</si>
  <si>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</si>
  <si>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</si>
  <si>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</si>
  <si>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</si>
  <si>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</si>
  <si>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</si>
  <si>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</si>
  <si>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</si>
  <si>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</si>
  <si>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</si>
  <si>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</si>
  <si>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</si>
  <si>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</si>
  <si>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</si>
  <si>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</si>
  <si>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</si>
  <si>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</si>
  <si>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</si>
  <si>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</si>
  <si>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</si>
  <si>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</si>
  <si>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</si>
  <si>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</si>
  <si>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</si>
  <si>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</si>
  <si>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</si>
  <si>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</si>
  <si>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</si>
  <si>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</si>
  <si>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</si>
  <si>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</si>
  <si>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</si>
  <si>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</si>
  <si>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</si>
  <si>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</si>
  <si>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</si>
  <si>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</si>
  <si>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</si>
  <si>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</si>
  <si>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</si>
  <si>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</si>
  <si>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</si>
  <si>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</si>
  <si>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</si>
  <si>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</si>
  <si>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</si>
  <si>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</si>
  <si>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</si>
  <si>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</si>
  <si>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</si>
  <si>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</si>
  <si>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</si>
  <si>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</si>
  <si>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</si>
  <si>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</si>
  <si>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</si>
  <si>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</si>
  <si>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</si>
  <si>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</si>
  <si>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</si>
  <si>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</si>
  <si>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</si>
  <si>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</si>
  <si>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</si>
  <si>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</si>
  <si>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</si>
  <si>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</si>
  <si>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</si>
  <si>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</si>
  <si>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</si>
  <si>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</si>
  <si>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</si>
  <si>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</si>
  <si>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</si>
  <si>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</si>
  <si>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</si>
  <si>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</si>
  <si>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</si>
  <si>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</si>
  <si>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</si>
  <si>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</si>
  <si>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</si>
  <si>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</si>
  <si>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</si>
  <si>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</si>
  <si>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</si>
  <si>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</si>
  <si>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</si>
  <si>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</si>
  <si>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</si>
  <si>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</si>
  <si>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</si>
  <si>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</si>
  <si>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</si>
  <si>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</si>
  <si>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</si>
  <si>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</si>
  <si>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</si>
  <si>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</si>
  <si>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</si>
  <si>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</si>
  <si>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</si>
  <si>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</si>
  <si>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</si>
  <si>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</si>
  <si>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</si>
  <si>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</si>
  <si>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</si>
  <si>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</si>
  <si>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</si>
  <si>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</si>
  <si>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</si>
  <si>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</si>
  <si>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</si>
  <si>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</si>
  <si>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</si>
  <si>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</si>
  <si>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</si>
  <si>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</si>
  <si>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</si>
  <si>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</si>
  <si>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</si>
  <si>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</si>
  <si>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</si>
  <si>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</si>
  <si>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</si>
  <si>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</si>
  <si>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</si>
  <si>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</si>
  <si>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</si>
  <si>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</si>
  <si>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</si>
  <si>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</si>
  <si>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</si>
  <si>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</si>
  <si>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</si>
  <si>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</si>
  <si>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</si>
  <si>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</si>
  <si>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</si>
  <si>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</si>
  <si>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</si>
  <si>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</si>
  <si>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</si>
  <si>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</si>
  <si>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</si>
  <si>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</si>
  <si>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</si>
  <si>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</si>
  <si>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</si>
  <si>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</si>
  <si>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</si>
  <si>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</si>
  <si>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</si>
  <si>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</si>
  <si>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</si>
  <si>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</si>
  <si>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</si>
  <si>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</si>
  <si>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</si>
  <si>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</si>
  <si>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</si>
  <si>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</si>
  <si>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</si>
  <si>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</si>
  <si>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</si>
  <si>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</si>
  <si>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</si>
  <si>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</si>
  <si>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</si>
  <si>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</si>
  <si>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</si>
  <si>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</si>
  <si>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</si>
  <si>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</si>
  <si>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</si>
  <si>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</si>
  <si>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</si>
  <si>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労働時間等の設定改善の促進等を通じた仕事と生活の調和対策の推進（テレワーク普及促進等対策）</t>
  </si>
  <si>
    <t>雇用環境・均等局</t>
  </si>
  <si>
    <t>在宅労働課長
宮下　雅行</t>
  </si>
  <si>
    <t>平成19年度</t>
  </si>
  <si>
    <t>終了予定なし</t>
  </si>
  <si>
    <t>在宅労働課</t>
  </si>
  <si>
    <t>労働者災害補償保険法第29条第1項第3号、雇用保険法第62条第1項第6号</t>
  </si>
  <si>
    <t>「ニッポン一億総活躍プラン」(平成28年6月2日閣議決定)、「働き方改革実行計画」（平成29年3月28日働き方改革実現会議決定）、「世界最先端デジタル国家創造宣言・官民データ活用推進基本計画」（平成30年6月15日閣議決定により改定）及び「未来投資戦略2018」（平成30年6月15日閣議決定）等</t>
  </si>
  <si>
    <t>子育てや介護等と仕事の両立を促す働き方としてテレワークを普及することにより、仕事と生活の調和を推進する。</t>
  </si>
  <si>
    <t>-</t>
  </si>
  <si>
    <t>雇用安定等給付金</t>
  </si>
  <si>
    <t>労働時間等設定改善
援助事業委託費</t>
  </si>
  <si>
    <t>仕事と家庭両立支援事業等委託費</t>
  </si>
  <si>
    <t>テレワーク相談センターの相談事業において、相談者にアンケート調査を実施し、「問い合わせの目的が達成できた」旨の回答割合を80％とする。</t>
  </si>
  <si>
    <t>相談者に対するアンケート調査において、「問い合わせの目的が達成できた」旨の回答を得る割合
（計算式）
「問い合わせの目的が達成できた」旨の回答者数／アンケート回答相談者数</t>
  </si>
  <si>
    <t>相談者アンケート</t>
  </si>
  <si>
    <t>支給申請状況</t>
  </si>
  <si>
    <t>サテライトオフィスを利用し、継続利用を希望する企業の８０％以上から、更なる改善点の抽出を行う。
(令和元年度までの目標）</t>
  </si>
  <si>
    <t>サテライトオフィスを利用する企業（継続利用を希望するもの）に対するアンケート調査において、サテライトオフィス利用に関する何らかの改善事項があるとの回答割合
（計算式）
サテライトオフィス利用に関する何らかの改善事項があるとする回答数／サテライトオフィスを利用する企業（継続利用を希望するもの）のアンケート回答数</t>
  </si>
  <si>
    <t>利用者アンケート</t>
  </si>
  <si>
    <t>テレワーク・セミナーの労務管理の講義について、受講者にアンケート調査を実施し、「『在宅勤務ガイドライン』（平成30年２月『雇用型テレワークガイドライン』に刷新）及び『VDTガイドライン』について理解することができた」旨の回答割合を80％とする。</t>
  </si>
  <si>
    <t>受講者に対するアンケート調査において、「『在宅勤務ガイドライン』（平成30年２月『雇用型テレワークガイドライン』に刷新）及び『VDTガイドライン』について理解することができた」旨の回答を得る割合
（計算式）
「『在宅勤務ガイドライン』（平成30年２月『雇用型テレワークガイドライン』に刷新）及び『VDTガイドライン』について理解することができた」旨の回答者数／アンケート回答受講者数</t>
  </si>
  <si>
    <t>受講者アンケート</t>
  </si>
  <si>
    <t>テレワーク宣言をした企業の関連企業に対して実施するヒアリングにおいて、「テレワークの導入を検討する」「テレワークの導入に興味を持った」と回答した企業の割合を６０％とする。
(令和２年度は、テレワークの導入の検討に積極的な回答をした企業の割合）</t>
  </si>
  <si>
    <t>関連企業に対して実施するヒアリングにおいて、「テレワークの導入を検討する」「テレワークの導入に興味を持った」と回答した企業の割合
（計算式）
「テレワークの導入を検討する」「テレワークの導入に興味を持った」との回答者数／ヒアリング回答企業数
(令和２年度は、テレワークの導入の検討に積極的な回答をした企業の割合）</t>
  </si>
  <si>
    <t>ヒアリング対象者アンケート</t>
  </si>
  <si>
    <t>テレワーク相談センターに対する相談件数（24年度以降は「テレワーク相談センターホームページ」からの資料のダウンロード件数含む。）</t>
  </si>
  <si>
    <t>件</t>
  </si>
  <si>
    <t>人</t>
  </si>
  <si>
    <t>X：テレワーク相談センター委託費／
Y：テレワーク相談センターに対する相談件数（ホームページからの資料のダウンロード件数含む）　　　　　　　　　　　　　　　　　</t>
    <phoneticPr fontId="5"/>
  </si>
  <si>
    <t>円/件数</t>
  </si>
  <si>
    <t>　　X/Y</t>
    <phoneticPr fontId="5"/>
  </si>
  <si>
    <t>X：サテライトオフィスモデル事業委託費／
Y：サテライトオフィス設置箇所数
（令和元年度限りの指標）　　　　　　　　　　　　　　　</t>
    <phoneticPr fontId="5"/>
  </si>
  <si>
    <t>円/箇所</t>
  </si>
  <si>
    <t>X：テレワークセミナー委託費／
Y：テレワークセミナー集客数　</t>
    <phoneticPr fontId="5"/>
  </si>
  <si>
    <t>円/人</t>
  </si>
  <si>
    <t>Ⅳ-３　働き方改革により多様で柔軟な働き方を実現するとともに、勤労者生活の充実を図ること</t>
  </si>
  <si>
    <t>Ⅳ－３－１　長時間労働の抑制、年次有給休暇取得促進等により、ワーク・ライフ・バランスの観点から多様で柔軟な働き方を実現すること</t>
  </si>
  <si>
    <t>テレワーク導入企業の割合</t>
  </si>
  <si>
    <t>総務省</t>
  </si>
  <si>
    <t>国土交通省</t>
  </si>
  <si>
    <t>地域活性化推進経費</t>
  </si>
  <si>
    <t>国家戦略特区のテレワークに関する援助</t>
  </si>
  <si>
    <t>661</t>
  </si>
  <si>
    <t>598</t>
  </si>
  <si>
    <t>535</t>
  </si>
  <si>
    <t>440</t>
  </si>
  <si>
    <t>449</t>
  </si>
  <si>
    <t>462</t>
  </si>
  <si>
    <t>464</t>
  </si>
  <si>
    <t>490</t>
  </si>
  <si>
    <t>○</t>
  </si>
  <si>
    <t>厚労</t>
  </si>
  <si>
    <t>-</t>
    <phoneticPr fontId="5"/>
  </si>
  <si>
    <t>－</t>
    <phoneticPr fontId="5"/>
  </si>
  <si>
    <t>テレワークはワーク・ライフ・バランスの実現や育児等と仕事の両立、新型コロナウイルス感染拡大防止に資する働き方であり、国民や社会のニーズを的確に反映している。</t>
    <rPh sb="32" eb="34">
      <t>シンガタ</t>
    </rPh>
    <rPh sb="41" eb="47">
      <t>カンセンカクダイボウシ</t>
    </rPh>
    <phoneticPr fontId="5"/>
  </si>
  <si>
    <t>全国均一で、労働関係法令を遵守するなど、適正な労務管理下における良質なテレワークを普及させる必要があるため国が実施する必要がある。</t>
    <phoneticPr fontId="5"/>
  </si>
  <si>
    <t>テレワークのガイドラインが改定され、テレワークの普及に関する事項は閣議決定等で求められているところから、政策的優先度は高い。
また、本事業はテレワークの導入を検討している企業を支援することで、テレワークの普及促進を図るものであるため、政策目的の達成手段として必要かつ適切な事業である。</t>
    <rPh sb="13" eb="15">
      <t>カイテイ</t>
    </rPh>
    <rPh sb="24" eb="26">
      <t>フキュウ</t>
    </rPh>
    <rPh sb="27" eb="28">
      <t>カン</t>
    </rPh>
    <rPh sb="30" eb="32">
      <t>ジコウ</t>
    </rPh>
    <rPh sb="33" eb="35">
      <t>カクギ</t>
    </rPh>
    <rPh sb="35" eb="37">
      <t>ケッテイ</t>
    </rPh>
    <rPh sb="37" eb="38">
      <t>トウ</t>
    </rPh>
    <rPh sb="39" eb="40">
      <t>モト</t>
    </rPh>
    <rPh sb="52" eb="55">
      <t>セイサクテキ</t>
    </rPh>
    <rPh sb="55" eb="58">
      <t>ユウセンド</t>
    </rPh>
    <rPh sb="59" eb="60">
      <t>タカ</t>
    </rPh>
    <rPh sb="66" eb="67">
      <t>ホン</t>
    </rPh>
    <rPh sb="67" eb="69">
      <t>ジギョウ</t>
    </rPh>
    <rPh sb="76" eb="78">
      <t>ドウニュウ</t>
    </rPh>
    <rPh sb="79" eb="81">
      <t>ケントウ</t>
    </rPh>
    <rPh sb="85" eb="87">
      <t>キギョウ</t>
    </rPh>
    <rPh sb="88" eb="90">
      <t>シエン</t>
    </rPh>
    <rPh sb="102" eb="104">
      <t>フキュウ</t>
    </rPh>
    <rPh sb="104" eb="106">
      <t>ソクシン</t>
    </rPh>
    <rPh sb="107" eb="108">
      <t>ハカ</t>
    </rPh>
    <rPh sb="117" eb="119">
      <t>セイサク</t>
    </rPh>
    <rPh sb="119" eb="121">
      <t>モクテキ</t>
    </rPh>
    <rPh sb="122" eb="124">
      <t>タッセイ</t>
    </rPh>
    <rPh sb="124" eb="126">
      <t>シュダン</t>
    </rPh>
    <rPh sb="129" eb="131">
      <t>ヒツヨウ</t>
    </rPh>
    <rPh sb="133" eb="135">
      <t>テキセツ</t>
    </rPh>
    <rPh sb="136" eb="138">
      <t>ジギョウ</t>
    </rPh>
    <phoneticPr fontId="5"/>
  </si>
  <si>
    <t>無</t>
  </si>
  <si>
    <t>有</t>
  </si>
  <si>
    <t>一般競争入札(総合評価落札方式等）により調達している。
1者応札であった事業については、応札期間の十分な確保や入札説明会での分かりやすい説明に努めるなど、改善のための取組を行っている。</t>
  </si>
  <si>
    <t>本事業は、事業主から徴収した労災保険料及び雇用保険料を財源とし、適正な労務管理下における良質なテレワークの普及促進は長時間労働による健康障害の防止及び雇用の安定・離職防止等につながり、事業主や労働者が受益者となることから、妥当である。</t>
    <rPh sb="19" eb="20">
      <t>オヨ</t>
    </rPh>
    <rPh sb="21" eb="23">
      <t>コヨウ</t>
    </rPh>
    <rPh sb="23" eb="26">
      <t>ホケンリョウ</t>
    </rPh>
    <rPh sb="73" eb="74">
      <t>オヨ</t>
    </rPh>
    <rPh sb="75" eb="77">
      <t>コヨウ</t>
    </rPh>
    <rPh sb="78" eb="80">
      <t>アンテイ</t>
    </rPh>
    <rPh sb="81" eb="83">
      <t>リショク</t>
    </rPh>
    <rPh sb="83" eb="85">
      <t>ボウシ</t>
    </rPh>
    <rPh sb="92" eb="95">
      <t>ジギョウヌシ</t>
    </rPh>
    <rPh sb="96" eb="99">
      <t>ロウドウシャ</t>
    </rPh>
    <rPh sb="111" eb="113">
      <t>ダトウ</t>
    </rPh>
    <phoneticPr fontId="5"/>
  </si>
  <si>
    <t>一般競争入札(総合評価落札方式等）により調達するなど、コスト削減に取り組んでいる。単位あたりコストが増加している理由としては、新型コロナウイルス感染拡大によるテレワークへの注目が高まったことを受け、例年よりも大幅に申請件数が増加した助成金及び支給事務に係る委託費が増額したためであり、本事業全体としては妥当である。</t>
    <rPh sb="33" eb="34">
      <t>ト</t>
    </rPh>
    <rPh sb="35" eb="36">
      <t>ク</t>
    </rPh>
    <rPh sb="41" eb="43">
      <t>タンイ</t>
    </rPh>
    <rPh sb="50" eb="52">
      <t>ゾウカ</t>
    </rPh>
    <rPh sb="56" eb="58">
      <t>リユウ</t>
    </rPh>
    <rPh sb="63" eb="65">
      <t>シンガタ</t>
    </rPh>
    <rPh sb="96" eb="97">
      <t>ウ</t>
    </rPh>
    <rPh sb="99" eb="101">
      <t>レイネン</t>
    </rPh>
    <rPh sb="104" eb="106">
      <t>オオハバ</t>
    </rPh>
    <rPh sb="107" eb="109">
      <t>シンセイ</t>
    </rPh>
    <rPh sb="109" eb="111">
      <t>ケンスウ</t>
    </rPh>
    <rPh sb="112" eb="114">
      <t>ゾウカ</t>
    </rPh>
    <rPh sb="116" eb="119">
      <t>ジョセイキン</t>
    </rPh>
    <rPh sb="119" eb="120">
      <t>オヨ</t>
    </rPh>
    <rPh sb="121" eb="123">
      <t>シキュウ</t>
    </rPh>
    <rPh sb="123" eb="125">
      <t>ジム</t>
    </rPh>
    <rPh sb="126" eb="127">
      <t>カカ</t>
    </rPh>
    <rPh sb="128" eb="131">
      <t>イタクヒ</t>
    </rPh>
    <rPh sb="132" eb="134">
      <t>ゾウガク</t>
    </rPh>
    <rPh sb="142" eb="143">
      <t>ホン</t>
    </rPh>
    <rPh sb="143" eb="145">
      <t>ジギョウ</t>
    </rPh>
    <rPh sb="145" eb="147">
      <t>ゼンタイ</t>
    </rPh>
    <rPh sb="151" eb="153">
      <t>ダトウ</t>
    </rPh>
    <phoneticPr fontId="5"/>
  </si>
  <si>
    <t>‐</t>
  </si>
  <si>
    <t>調達手続きの中で、事業内容を精査し、真に必要な経費を支出している。</t>
  </si>
  <si>
    <t>△</t>
  </si>
  <si>
    <t>一つを除き、成果実績は成果目標を上回っている。</t>
    <rPh sb="0" eb="1">
      <t>ヒト</t>
    </rPh>
    <rPh sb="3" eb="4">
      <t>ノゾ</t>
    </rPh>
    <rPh sb="6" eb="8">
      <t>セイカ</t>
    </rPh>
    <rPh sb="8" eb="10">
      <t>ジッセキ</t>
    </rPh>
    <rPh sb="11" eb="13">
      <t>セイカ</t>
    </rPh>
    <rPh sb="13" eb="15">
      <t>モクヒョウ</t>
    </rPh>
    <rPh sb="16" eb="18">
      <t>ウワマワ</t>
    </rPh>
    <phoneticPr fontId="5"/>
  </si>
  <si>
    <t>テレワークは、ICTを活用し、時間と場所を有効に活用できる柔軟な働き方である。テレワークの導入についての相談対応や、好事例の紹介、導入経費の助成等の導入支援を行うことにより、テレワークの導入企業が増え、そこで働く方が仕事と育児や介護等を両立させることが可能となるなど、多様で柔軟な働き方の実現に寄与するもの。</t>
    <rPh sb="98" eb="99">
      <t>フ</t>
    </rPh>
    <phoneticPr fontId="5"/>
  </si>
  <si>
    <t>テレワークの導入に向けた個別の相談支援、テレワーク導入の気運の醸成の双方を実施しており、適切な手段・方法である。また、テレワークには労務管理やICTといった専門的な知識を要するため、民間団体の活用や委託事業など効果的に実施できている。</t>
    <rPh sb="6" eb="8">
      <t>ドウニュウ</t>
    </rPh>
    <rPh sb="9" eb="10">
      <t>ム</t>
    </rPh>
    <rPh sb="12" eb="14">
      <t>コベツ</t>
    </rPh>
    <rPh sb="15" eb="17">
      <t>ソウダン</t>
    </rPh>
    <rPh sb="17" eb="19">
      <t>シエン</t>
    </rPh>
    <rPh sb="25" eb="27">
      <t>ドウニュウ</t>
    </rPh>
    <rPh sb="28" eb="30">
      <t>キウン</t>
    </rPh>
    <rPh sb="31" eb="33">
      <t>ジョウセイ</t>
    </rPh>
    <rPh sb="34" eb="36">
      <t>ソウホウ</t>
    </rPh>
    <rPh sb="37" eb="39">
      <t>ジッシ</t>
    </rPh>
    <rPh sb="44" eb="46">
      <t>テキセツ</t>
    </rPh>
    <rPh sb="47" eb="49">
      <t>シュダン</t>
    </rPh>
    <rPh sb="50" eb="52">
      <t>ホウホウ</t>
    </rPh>
    <rPh sb="66" eb="68">
      <t>ロウム</t>
    </rPh>
    <rPh sb="68" eb="70">
      <t>カンリ</t>
    </rPh>
    <rPh sb="78" eb="81">
      <t>センモンテキ</t>
    </rPh>
    <rPh sb="82" eb="84">
      <t>チシキ</t>
    </rPh>
    <rPh sb="85" eb="86">
      <t>ヨウ</t>
    </rPh>
    <rPh sb="91" eb="93">
      <t>ミンカン</t>
    </rPh>
    <rPh sb="93" eb="95">
      <t>ダンタイ</t>
    </rPh>
    <rPh sb="96" eb="98">
      <t>カツヨウ</t>
    </rPh>
    <rPh sb="99" eb="101">
      <t>イタク</t>
    </rPh>
    <rPh sb="101" eb="103">
      <t>ジギョウ</t>
    </rPh>
    <rPh sb="105" eb="108">
      <t>コウカテキ</t>
    </rPh>
    <rPh sb="109" eb="111">
      <t>ジッシ</t>
    </rPh>
    <phoneticPr fontId="5"/>
  </si>
  <si>
    <t>活動実績は目標を達成している。</t>
    <rPh sb="0" eb="2">
      <t>カツドウ</t>
    </rPh>
    <rPh sb="2" eb="4">
      <t>ジッセキ</t>
    </rPh>
    <rPh sb="5" eb="7">
      <t>モクヒョウ</t>
    </rPh>
    <rPh sb="8" eb="10">
      <t>タッセイ</t>
    </rPh>
    <phoneticPr fontId="5"/>
  </si>
  <si>
    <t>セミナーにおいて各種資料を配布しているほか、ホームページでも公開している。</t>
    <rPh sb="8" eb="10">
      <t>カクシュ</t>
    </rPh>
    <rPh sb="10" eb="12">
      <t>シリョウ</t>
    </rPh>
    <rPh sb="13" eb="15">
      <t>ハイフ</t>
    </rPh>
    <rPh sb="30" eb="32">
      <t>コウカイ</t>
    </rPh>
    <phoneticPr fontId="5"/>
  </si>
  <si>
    <t>A.　一般社団法人日本テレワーク協会</t>
    <rPh sb="3" eb="5">
      <t>イッパン</t>
    </rPh>
    <rPh sb="5" eb="9">
      <t>シャダンホウジン</t>
    </rPh>
    <rPh sb="9" eb="11">
      <t>ニホン</t>
    </rPh>
    <rPh sb="16" eb="18">
      <t>キョウカイ</t>
    </rPh>
    <phoneticPr fontId="5"/>
  </si>
  <si>
    <t>D.　凸版印刷株式会社</t>
    <rPh sb="3" eb="11">
      <t>トッパンインサツカブシキガイシャ</t>
    </rPh>
    <phoneticPr fontId="5"/>
  </si>
  <si>
    <t>E.　社会保険労務士法人NSR</t>
    <rPh sb="3" eb="12">
      <t>シャカイホケンロウムシホウジン</t>
    </rPh>
    <phoneticPr fontId="5"/>
  </si>
  <si>
    <t>F.　一般社団法人日本テレワーク協会</t>
    <rPh sb="3" eb="5">
      <t>イッパン</t>
    </rPh>
    <rPh sb="5" eb="9">
      <t>シャダンホウジン</t>
    </rPh>
    <rPh sb="9" eb="11">
      <t>ニホン</t>
    </rPh>
    <rPh sb="16" eb="18">
      <t>キョウカイ</t>
    </rPh>
    <phoneticPr fontId="5"/>
  </si>
  <si>
    <t>事業費</t>
    <rPh sb="0" eb="2">
      <t>ジギョウ</t>
    </rPh>
    <phoneticPr fontId="5"/>
  </si>
  <si>
    <t>セミナー・表彰式開催経費等</t>
    <rPh sb="5" eb="8">
      <t>ヒョウショウシキ</t>
    </rPh>
    <rPh sb="8" eb="10">
      <t>カイサイ</t>
    </rPh>
    <rPh sb="10" eb="12">
      <t>ケイヒ</t>
    </rPh>
    <rPh sb="12" eb="13">
      <t>トウ</t>
    </rPh>
    <phoneticPr fontId="5"/>
  </si>
  <si>
    <t>管理諸経費</t>
    <rPh sb="0" eb="2">
      <t>カンリ</t>
    </rPh>
    <rPh sb="2" eb="5">
      <t>ショケイヒ</t>
    </rPh>
    <rPh sb="3" eb="5">
      <t>ケイヒ</t>
    </rPh>
    <phoneticPr fontId="5"/>
  </si>
  <si>
    <t>消費税</t>
    <rPh sb="0" eb="3">
      <t>ショウヒゼイ</t>
    </rPh>
    <phoneticPr fontId="5"/>
  </si>
  <si>
    <t>事業費</t>
    <rPh sb="0" eb="3">
      <t>ジギョウヒ</t>
    </rPh>
    <phoneticPr fontId="5"/>
  </si>
  <si>
    <t>管理諸経費</t>
    <rPh sb="0" eb="2">
      <t>カンリ</t>
    </rPh>
    <rPh sb="2" eb="3">
      <t>ショ</t>
    </rPh>
    <rPh sb="3" eb="5">
      <t>ケイヒ</t>
    </rPh>
    <phoneticPr fontId="5"/>
  </si>
  <si>
    <t>C.　株式会社読売エージェンシー</t>
    <rPh sb="3" eb="7">
      <t>カブシキガイシャ</t>
    </rPh>
    <rPh sb="7" eb="9">
      <t>ヨミウリ</t>
    </rPh>
    <phoneticPr fontId="5"/>
  </si>
  <si>
    <t>消費税</t>
    <rPh sb="0" eb="3">
      <t>ショウヒゼイ</t>
    </rPh>
    <phoneticPr fontId="5"/>
  </si>
  <si>
    <t>各種一般管理費</t>
    <rPh sb="0" eb="2">
      <t>カクシュ</t>
    </rPh>
    <rPh sb="2" eb="4">
      <t>イッパン</t>
    </rPh>
    <rPh sb="4" eb="7">
      <t>カンリヒ</t>
    </rPh>
    <phoneticPr fontId="5"/>
  </si>
  <si>
    <t>周知広報経費等</t>
  </si>
  <si>
    <t>相談センター運営費等</t>
    <rPh sb="0" eb="2">
      <t>ソウダン</t>
    </rPh>
    <rPh sb="6" eb="9">
      <t>ウンエイヒ</t>
    </rPh>
    <rPh sb="9" eb="10">
      <t>トウ</t>
    </rPh>
    <phoneticPr fontId="5"/>
  </si>
  <si>
    <t>B.　加山興業株式会社</t>
    <rPh sb="3" eb="5">
      <t>カヤマ</t>
    </rPh>
    <rPh sb="5" eb="7">
      <t>コウギョウ</t>
    </rPh>
    <rPh sb="7" eb="11">
      <t>カブシキガイシャ</t>
    </rPh>
    <phoneticPr fontId="5"/>
  </si>
  <si>
    <t>雑役務費、備品等</t>
    <rPh sb="0" eb="1">
      <t>ザツ</t>
    </rPh>
    <rPh sb="1" eb="3">
      <t>エキム</t>
    </rPh>
    <rPh sb="3" eb="4">
      <t>ヒ</t>
    </rPh>
    <rPh sb="5" eb="7">
      <t>ビヒン</t>
    </rPh>
    <rPh sb="7" eb="8">
      <t>トウ</t>
    </rPh>
    <phoneticPr fontId="5"/>
  </si>
  <si>
    <t>株式会社ユニオン</t>
  </si>
  <si>
    <t>ウィル社会保険労務士法人</t>
  </si>
  <si>
    <t>株式会社興和自動車興業</t>
  </si>
  <si>
    <t>株式会社駒ヶ根電化</t>
  </si>
  <si>
    <t>九州エスエスケイ株式会社</t>
  </si>
  <si>
    <t>みやこ債権回収株式会社</t>
  </si>
  <si>
    <t>株式会社シー・アール・エム</t>
  </si>
  <si>
    <t>株式会社クロダ</t>
  </si>
  <si>
    <t>テレワーク導入に係る計画に基づく措置の実施</t>
    <rPh sb="5" eb="7">
      <t>ドウニュウ</t>
    </rPh>
    <rPh sb="8" eb="9">
      <t>カカ</t>
    </rPh>
    <rPh sb="10" eb="12">
      <t>ケイカク</t>
    </rPh>
    <rPh sb="13" eb="14">
      <t>モト</t>
    </rPh>
    <rPh sb="16" eb="18">
      <t>ソチ</t>
    </rPh>
    <rPh sb="19" eb="21">
      <t>ジッシ</t>
    </rPh>
    <phoneticPr fontId="5"/>
  </si>
  <si>
    <t>補助金等交付</t>
  </si>
  <si>
    <t>-</t>
    <phoneticPr fontId="5"/>
  </si>
  <si>
    <t>－</t>
    <phoneticPr fontId="5"/>
  </si>
  <si>
    <t>加山興業株式会社</t>
    <phoneticPr fontId="5"/>
  </si>
  <si>
    <t>事業費</t>
    <rPh sb="0" eb="3">
      <t>ジギョウヒ</t>
    </rPh>
    <phoneticPr fontId="5"/>
  </si>
  <si>
    <t>一般社団法人日本テレワーク協会</t>
    <rPh sb="0" eb="2">
      <t>イッパン</t>
    </rPh>
    <rPh sb="2" eb="6">
      <t>シャダンホウジン</t>
    </rPh>
    <rPh sb="6" eb="8">
      <t>ニホン</t>
    </rPh>
    <rPh sb="13" eb="15">
      <t>キョウカイ</t>
    </rPh>
    <phoneticPr fontId="5"/>
  </si>
  <si>
    <t>テレワーク相談センターの設置・運営、訪問コンサルティングの実施</t>
  </si>
  <si>
    <t>株式会社読売エージェンシー</t>
    <rPh sb="0" eb="4">
      <t>カブシキガイシャ</t>
    </rPh>
    <rPh sb="4" eb="6">
      <t>ヨミウリ</t>
    </rPh>
    <phoneticPr fontId="5"/>
  </si>
  <si>
    <t>助成金の周知広報</t>
    <rPh sb="0" eb="3">
      <t>ジョセイキン</t>
    </rPh>
    <rPh sb="4" eb="6">
      <t>シュウチ</t>
    </rPh>
    <rPh sb="6" eb="8">
      <t>コウホウ</t>
    </rPh>
    <phoneticPr fontId="5"/>
  </si>
  <si>
    <t>凸版印刷株式会社</t>
    <rPh sb="0" eb="8">
      <t>トッパンインサツカブシキガイシャ</t>
    </rPh>
    <phoneticPr fontId="5"/>
  </si>
  <si>
    <t>企業のテレワークの取組の周知広報</t>
    <rPh sb="0" eb="2">
      <t>キギョウ</t>
    </rPh>
    <rPh sb="9" eb="11">
      <t>トリクミ</t>
    </rPh>
    <rPh sb="12" eb="16">
      <t>シュウチコウホウ</t>
    </rPh>
    <phoneticPr fontId="5"/>
  </si>
  <si>
    <t>社会保険労務士法人NSR</t>
    <rPh sb="0" eb="9">
      <t>シャカイホケンロウムシホウジン</t>
    </rPh>
    <phoneticPr fontId="5"/>
  </si>
  <si>
    <t>テレワークセミナーの開催、先進企業等の表彰</t>
    <rPh sb="10" eb="12">
      <t>カイサイ</t>
    </rPh>
    <rPh sb="13" eb="15">
      <t>センシン</t>
    </rPh>
    <rPh sb="15" eb="18">
      <t>キギョウトウ</t>
    </rPh>
    <rPh sb="19" eb="21">
      <t>ヒョウショウ</t>
    </rPh>
    <phoneticPr fontId="5"/>
  </si>
  <si>
    <t>企業・労働者へのヒアリング調査費等</t>
    <rPh sb="0" eb="2">
      <t>キギョウ</t>
    </rPh>
    <rPh sb="3" eb="6">
      <t>ロウドウシャ</t>
    </rPh>
    <rPh sb="13" eb="15">
      <t>チョウサ</t>
    </rPh>
    <rPh sb="15" eb="16">
      <t>ヒ</t>
    </rPh>
    <rPh sb="16" eb="17">
      <t>トウ</t>
    </rPh>
    <phoneticPr fontId="5"/>
  </si>
  <si>
    <t>テレワークの労務管理に係る実態調査等</t>
    <rPh sb="6" eb="8">
      <t>ロウム</t>
    </rPh>
    <rPh sb="8" eb="10">
      <t>カンリ</t>
    </rPh>
    <rPh sb="11" eb="12">
      <t>カカ</t>
    </rPh>
    <rPh sb="13" eb="15">
      <t>ジッタイ</t>
    </rPh>
    <rPh sb="15" eb="17">
      <t>チョウサ</t>
    </rPh>
    <rPh sb="17" eb="18">
      <t>トウ</t>
    </rPh>
    <phoneticPr fontId="5"/>
  </si>
  <si>
    <t>テレワーク普及展開推進事業</t>
    <rPh sb="11" eb="13">
      <t>ジギョウ</t>
    </rPh>
    <phoneticPr fontId="5"/>
  </si>
  <si>
    <t xml:space="preserve">適正な労務管理下における良質なテレワークの普及を図るため、以下の事業を実施。
①テレワークに関する企業等からの相談に対応するための相談センターの設置・運営及び訪問コンサルティングの実施
②中小企業事業主に対するテレワーク導入経費等の助成
③企業向けにテレワーク時の労務管理等のポイントなどを紹介するセミナーやテレワークによってワーク・ライフ・バランスを実現する先進企業等の表彰の実施
</t>
    <phoneticPr fontId="5"/>
  </si>
  <si>
    <t>テレワークセミナーにおける集客数</t>
    <phoneticPr fontId="5"/>
  </si>
  <si>
    <t>地域や中小企業におけるテレワークの導入促進に向け、中小企業を支援する団体にテレワーク普及担い手機能を付加し、「テレワーク・サポートネットワーク」として地域展開を推進するテレワーク普及展開推進事業（所管：総務省情報流通行政局）及び地域活性化と都市部への人口・機能の集中による弊害の解消等を目的とする地域活性化推進経費（所管：国土交通省都市局）と異なり、本事業（所管：厚生労働省雇用環境・均等局）は、適正な労働条件下における良質なテレワークの促進を目的とするものであり、適切な役割分担を行っている。
また、国家戦略特区のテレワークに関する援助（所管：厚生労働省雇用環境・均等局）は、本事業と異なり、国家戦略特区制度を活用し、国が地方自治体と連携して、事業主に加え、広く労働者を対象に、テレワークの導入に係る情報提供、相談、助言等のワンストップサービスを実施するものである。</t>
    <phoneticPr fontId="5"/>
  </si>
  <si>
    <t>21,536,003
/4,915</t>
    <phoneticPr fontId="5"/>
  </si>
  <si>
    <t>23,771,392
/4,520</t>
    <phoneticPr fontId="5"/>
  </si>
  <si>
    <t>952,378,615
/8,717</t>
    <phoneticPr fontId="5"/>
  </si>
  <si>
    <t>144,991,000
/7,000</t>
    <phoneticPr fontId="5"/>
  </si>
  <si>
    <t>45,020,000
/81</t>
    <phoneticPr fontId="5"/>
  </si>
  <si>
    <t>38,221,000
/65</t>
    <phoneticPr fontId="5"/>
  </si>
  <si>
    <t>671,172,000
/655</t>
    <phoneticPr fontId="5"/>
  </si>
  <si>
    <t>143,165,748
/8</t>
    <phoneticPr fontId="5"/>
  </si>
  <si>
    <t>158,937,908
/8</t>
    <phoneticPr fontId="5"/>
  </si>
  <si>
    <t>20,474,036
/706</t>
    <phoneticPr fontId="5"/>
  </si>
  <si>
    <t>38,087,460
/638</t>
    <phoneticPr fontId="5"/>
  </si>
  <si>
    <t>35,561,666
/761</t>
    <phoneticPr fontId="5"/>
  </si>
  <si>
    <t>39,985,000
/700</t>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</si>
  <si>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</si>
  <si>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</si>
  <si>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点検対象外</t>
    <rPh sb="0" eb="5">
      <t>テンケンタイショウガイ</t>
    </rPh>
    <phoneticPr fontId="5"/>
  </si>
  <si>
    <t>新29－0033</t>
    <phoneticPr fontId="5"/>
  </si>
  <si>
    <t>新29－0034</t>
    <phoneticPr fontId="5"/>
  </si>
  <si>
    <t>461</t>
    <phoneticPr fontId="5"/>
  </si>
  <si>
    <t>三菱UFJリサーチ＆コンサルティング株式会社</t>
    <rPh sb="0" eb="2">
      <t>ミツビシ</t>
    </rPh>
    <rPh sb="18" eb="22">
      <t>カブシキガイシャ</t>
    </rPh>
    <phoneticPr fontId="5"/>
  </si>
  <si>
    <t>日本フイルム工業株式会社</t>
    <phoneticPr fontId="5"/>
  </si>
  <si>
    <t>G.　三菱ＵＦＪリサーチ＆コンサルティング株式会社</t>
    <rPh sb="3" eb="5">
      <t>ミツビシ</t>
    </rPh>
    <rPh sb="21" eb="25">
      <t>カブシキガイシャ</t>
    </rPh>
    <phoneticPr fontId="5"/>
  </si>
  <si>
    <t>成果実績・活動実績は、1件を除き、目標・見込を超えた実績となっており、適切な事業運営が行われたものと考えられる。令和３年度も引き続き適切な事業の運営を図る。相談センターの相談事業におけるアンケート調査の成果実績は目標値を下回ったため、適切な執行管理が必要になってくる。</t>
    <rPh sb="0" eb="2">
      <t>セイカ</t>
    </rPh>
    <rPh sb="2" eb="4">
      <t>ジッセキ</t>
    </rPh>
    <rPh sb="5" eb="7">
      <t>カツドウ</t>
    </rPh>
    <rPh sb="7" eb="9">
      <t>ジッセキ</t>
    </rPh>
    <rPh sb="12" eb="13">
      <t>ケン</t>
    </rPh>
    <rPh sb="14" eb="15">
      <t>ノゾ</t>
    </rPh>
    <rPh sb="17" eb="19">
      <t>モクヒョウ</t>
    </rPh>
    <rPh sb="20" eb="22">
      <t>ミコミ</t>
    </rPh>
    <rPh sb="23" eb="24">
      <t>コ</t>
    </rPh>
    <rPh sb="26" eb="28">
      <t>ジッセキ</t>
    </rPh>
    <rPh sb="35" eb="37">
      <t>テキセツ</t>
    </rPh>
    <rPh sb="38" eb="40">
      <t>ジギョウ</t>
    </rPh>
    <rPh sb="40" eb="42">
      <t>ウンエイ</t>
    </rPh>
    <rPh sb="43" eb="44">
      <t>オコナ</t>
    </rPh>
    <rPh sb="50" eb="51">
      <t>カンガ</t>
    </rPh>
    <rPh sb="56" eb="58">
      <t>レイワ</t>
    </rPh>
    <rPh sb="59" eb="61">
      <t>ネンド</t>
    </rPh>
    <rPh sb="62" eb="63">
      <t>ヒ</t>
    </rPh>
    <rPh sb="64" eb="65">
      <t>ツヅ</t>
    </rPh>
    <rPh sb="66" eb="68">
      <t>テキセツ</t>
    </rPh>
    <rPh sb="69" eb="71">
      <t>ジギョウ</t>
    </rPh>
    <rPh sb="72" eb="74">
      <t>ウンエイ</t>
    </rPh>
    <rPh sb="75" eb="76">
      <t>ハカ</t>
    </rPh>
    <rPh sb="78" eb="80">
      <t>ソウダン</t>
    </rPh>
    <rPh sb="85" eb="87">
      <t>ソウダン</t>
    </rPh>
    <rPh sb="87" eb="89">
      <t>ジギョウ</t>
    </rPh>
    <rPh sb="98" eb="100">
      <t>チョウサ</t>
    </rPh>
    <rPh sb="101" eb="103">
      <t>セイカ</t>
    </rPh>
    <rPh sb="103" eb="105">
      <t>ジッセキ</t>
    </rPh>
    <rPh sb="106" eb="109">
      <t>モクヒョウチ</t>
    </rPh>
    <rPh sb="110" eb="112">
      <t>シタマワ</t>
    </rPh>
    <rPh sb="117" eb="119">
      <t>テキセツ</t>
    </rPh>
    <rPh sb="120" eb="122">
      <t>シッコウ</t>
    </rPh>
    <rPh sb="122" eb="124">
      <t>カンリ</t>
    </rPh>
    <rPh sb="125" eb="127">
      <t>ヒツヨウ</t>
    </rPh>
    <phoneticPr fontId="5"/>
  </si>
  <si>
    <t>テレワークについては、新型コロナウイルス感染症対策の観点から重要性が高まっており、引き続き事業の適切な実施に努めつつ、所要の予算要求を行う。
相談センターの相談事業におけるアンケート調査の成果実績は目標値を下回ったことについては、相談対応の見直しを検討する。</t>
    <rPh sb="11" eb="13">
      <t>シンガタ</t>
    </rPh>
    <rPh sb="20" eb="23">
      <t>カンセンショウ</t>
    </rPh>
    <rPh sb="23" eb="25">
      <t>タイサク</t>
    </rPh>
    <rPh sb="26" eb="28">
      <t>カンテン</t>
    </rPh>
    <rPh sb="30" eb="33">
      <t>ジュウヨウセイ</t>
    </rPh>
    <rPh sb="34" eb="35">
      <t>タカ</t>
    </rPh>
    <rPh sb="41" eb="42">
      <t>ヒ</t>
    </rPh>
    <rPh sb="43" eb="44">
      <t>ツヅ</t>
    </rPh>
    <rPh sb="45" eb="47">
      <t>ジギョウ</t>
    </rPh>
    <rPh sb="48" eb="50">
      <t>テキセツ</t>
    </rPh>
    <rPh sb="51" eb="53">
      <t>ジッシ</t>
    </rPh>
    <rPh sb="54" eb="55">
      <t>ツト</t>
    </rPh>
    <rPh sb="59" eb="61">
      <t>ショヨウ</t>
    </rPh>
    <rPh sb="62" eb="64">
      <t>ヨサン</t>
    </rPh>
    <rPh sb="64" eb="66">
      <t>ヨウキュウ</t>
    </rPh>
    <rPh sb="67" eb="68">
      <t>オコナ</t>
    </rPh>
    <rPh sb="115" eb="117">
      <t>ソウダン</t>
    </rPh>
    <rPh sb="117" eb="119">
      <t>タイオウ</t>
    </rPh>
    <rPh sb="120" eb="122">
      <t>ミナオ</t>
    </rPh>
    <rPh sb="124" eb="126">
      <t>ケントウ</t>
    </rPh>
    <phoneticPr fontId="5"/>
  </si>
  <si>
    <t>X：時間外労働等改善助成金（テレワークコース）支給実績／　
Y：時間外労働等改善助成金（テレワークコース）
の支給決定件数
（平成29年度以前の名称は「職場意識改善助成金」、令和2年度から「働き方改革推進支援助成金」に名称変更）
（令和３年度から「人材確保等支援助成金」に名称変更）　　　　　　　　　　　</t>
    <rPh sb="117" eb="119">
      <t>レイワ</t>
    </rPh>
    <rPh sb="120" eb="122">
      <t>ネンド</t>
    </rPh>
    <rPh sb="125" eb="135">
      <t>ジンザイカクホトウシエンジョセイキン</t>
    </rPh>
    <rPh sb="137" eb="139">
      <t>メイショウ</t>
    </rPh>
    <rPh sb="139" eb="141">
      <t>ヘンコウ</t>
    </rPh>
    <phoneticPr fontId="5"/>
  </si>
  <si>
    <t>2,268,000,000
/10,800</t>
    <phoneticPr fontId="5"/>
  </si>
  <si>
    <t>時間外労働等改善助成金（テレワークコース）の支給決定件数
（令和２年度から「働き方改革推進支援助成金」に名称変更）
（令和３年度から「人材確保等支援助成金」に名称変更）</t>
    <rPh sb="59" eb="61">
      <t>レイワ</t>
    </rPh>
    <rPh sb="62" eb="64">
      <t>ネンド</t>
    </rPh>
    <rPh sb="67" eb="69">
      <t>ジンザイ</t>
    </rPh>
    <rPh sb="69" eb="71">
      <t>カクホ</t>
    </rPh>
    <rPh sb="71" eb="72">
      <t>トウ</t>
    </rPh>
    <rPh sb="72" eb="74">
      <t>シエン</t>
    </rPh>
    <rPh sb="74" eb="77">
      <t>ジョセイキン</t>
    </rPh>
    <rPh sb="79" eb="81">
      <t>メイショウ</t>
    </rPh>
    <rPh sb="81" eb="83">
      <t>ヘンコウ</t>
    </rPh>
    <phoneticPr fontId="5"/>
  </si>
  <si>
    <t>-</t>
    <phoneticPr fontId="5"/>
  </si>
  <si>
    <t>時間外労働等改善助成金（テレワークコース）について、助成金の支給対象となった中小企業事業主において、
①評価期間に１回以上、対象労働者全員に、在宅またはサテライトオフィスにおいて就業するテレワークを実施させる
②評価期間において、対象労働者が在宅またはサテライトオフィスにおいてテレワークを実施した日数の週間平均を、１日以上とする
③年次有給休暇の取得促進について、労働者の年次有給休暇の年間平均取得日数を前年と比較して４日以上増加させる
又は
所定外労働の削減について、労働者の月間平均所定外労働時間数を前年と比較して５時間以上削減させる
の成果目標３項目すべてを達成した事業主の割合を65％以上とする
(元年度の目標）
働き方改革推進助成金（テレワークコース）について、助成金の支給対象となった中小企業事業主において、
①評価期間に１回以上、対象労働者全員に、在宅またはサテライトオフィスにおいて就業するテレワークを実施させる
②評価期間において、対象労働者が在宅またはサテライトオフィスにおいてテレワークを実施した日数の週間平均を、１日以上とする
の成果目標２項目両方を達成した事業主の割合を75％以上とする
(２年度の目標）
人材確保等支援助成金（テレワークコース）について、評価期間（機器等導入助成）において、
①テレワーク実施対象労働者全員が1回以上テレワークを実施
②テレワーク実施対象労働者のテレワーク実施回数の週間平均が1回以上
のいずれかを満たす中小企業事業主の割合を70％以上とする。
（３年度からの目標）</t>
    <phoneticPr fontId="5"/>
  </si>
  <si>
    <t>助成金の支給対象となった中小企業事業主のうち、成果目標３項目をすべて達成した事業主の割合
（計算式）
成果目標３項目をすべて達成した事業主数／助成金の支給対象事業主数
(元年度の目標）
助成金の支給対象となった中小企業事業主のうち、成果目標２項目両方を達成した事業主の割合
（計算式）
成果目標２項目両方を達成した事業主数／助成金の支給対象事業主数
(２年度の目標）
助成金の支給対象となった中小企業事業主のうち、成果目標のうちいずれかを達成した事業主
（計算式）
支給決定を受けた事業主／助成金の支給対象事業主
（３年度の目標）</t>
    <rPh sb="186" eb="189">
      <t>ジョセイキン</t>
    </rPh>
    <rPh sb="190" eb="192">
      <t>シキュウ</t>
    </rPh>
    <rPh sb="192" eb="194">
      <t>タイショウ</t>
    </rPh>
    <rPh sb="198" eb="200">
      <t>チュウショウ</t>
    </rPh>
    <rPh sb="200" eb="202">
      <t>キギョウ</t>
    </rPh>
    <rPh sb="202" eb="205">
      <t>ジギョウヌシ</t>
    </rPh>
    <rPh sb="209" eb="211">
      <t>セイカ</t>
    </rPh>
    <rPh sb="211" eb="213">
      <t>モクヒョウ</t>
    </rPh>
    <rPh sb="221" eb="223">
      <t>タッセイ</t>
    </rPh>
    <rPh sb="225" eb="228">
      <t>ジギョウヌシ</t>
    </rPh>
    <rPh sb="230" eb="233">
      <t>ケイサンシキ</t>
    </rPh>
    <rPh sb="235" eb="237">
      <t>シキュウ</t>
    </rPh>
    <rPh sb="237" eb="239">
      <t>ケッテイ</t>
    </rPh>
    <rPh sb="240" eb="241">
      <t>ウ</t>
    </rPh>
    <rPh sb="243" eb="246">
      <t>ジギョウヌシ</t>
    </rPh>
    <rPh sb="247" eb="250">
      <t>ジョセイキン</t>
    </rPh>
    <rPh sb="251" eb="253">
      <t>シキュウ</t>
    </rPh>
    <rPh sb="253" eb="255">
      <t>タイショウ</t>
    </rPh>
    <rPh sb="255" eb="258">
      <t>ジギョウヌシ</t>
    </rPh>
    <rPh sb="261" eb="263">
      <t>ネンド</t>
    </rPh>
    <rPh sb="264" eb="266">
      <t>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</si>
</sst>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0"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142875</xdr:colOff>
      <xdr:row>749</xdr:row>
      <xdr:rowOff>0</xdr:rowOff>
    </xdr:from>
    <xdr:to>
      <xdr:col>32</xdr:col>
      <xdr:colOff>19464</xdr:colOff>
      <xdr:row>751</xdr:row>
      <xdr:rowOff>174143</xdr:rowOff>
    </xdr:to>
    <xdr:sp macro="" textlink="">
      <xdr:nvSpPr>
        <xdr:cNvPr id="3" name="テキスト ボックス 2"/>
        <xdr:cNvSpPr txBox="1"/>
      </xdr:nvSpPr>
      <xdr:spPr>
        <a:xfrm>
          <a:off x="3343275" y="75247500"/>
          <a:ext cx="3076989" cy="878993"/>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5,188</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95250</xdr:colOff>
      <xdr:row>753</xdr:row>
      <xdr:rowOff>142875</xdr:rowOff>
    </xdr:from>
    <xdr:to>
      <xdr:col>27</xdr:col>
      <xdr:colOff>173969</xdr:colOff>
      <xdr:row>756</xdr:row>
      <xdr:rowOff>164455</xdr:rowOff>
    </xdr:to>
    <xdr:sp macro="" textlink="">
      <xdr:nvSpPr>
        <xdr:cNvPr id="4" name="テキスト ボックス 3"/>
        <xdr:cNvSpPr txBox="1"/>
      </xdr:nvSpPr>
      <xdr:spPr>
        <a:xfrm>
          <a:off x="3895725" y="76800075"/>
          <a:ext cx="1678919" cy="1078855"/>
        </a:xfrm>
        <a:prstGeom prst="rect">
          <a:avLst/>
        </a:prstGeom>
        <a:solidFill>
          <a:sysClr val="window" lastClr="FFFFFF"/>
        </a:solidFill>
        <a:ln w="9525" cmpd="sng">
          <a:solidFill>
            <a:sysClr val="windowText" lastClr="000000"/>
          </a:solidFill>
        </a:ln>
        <a:effectLst/>
      </xdr:spPr>
      <xdr:txBody>
        <a:bodyPr vertOverflow="clip" horzOverflow="clip" wrap="square" t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一般社団法人日本テレワーク協会</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952</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73817</xdr:colOff>
      <xdr:row>756</xdr:row>
      <xdr:rowOff>330995</xdr:rowOff>
    </xdr:from>
    <xdr:to>
      <xdr:col>29</xdr:col>
      <xdr:colOff>7143</xdr:colOff>
      <xdr:row>760</xdr:row>
      <xdr:rowOff>59532</xdr:rowOff>
    </xdr:to>
    <xdr:sp macro="" textlink="">
      <xdr:nvSpPr>
        <xdr:cNvPr id="6" name="テキスト ボックス 5"/>
        <xdr:cNvSpPr txBox="1"/>
      </xdr:nvSpPr>
      <xdr:spPr>
        <a:xfrm>
          <a:off x="3919536" y="75876151"/>
          <a:ext cx="1957388" cy="1157287"/>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mn-lt"/>
              <a:ea typeface="+mn-ea"/>
              <a:cs typeface="+mn-cs"/>
            </a:rPr>
            <a:t>テレワーク相談センターの設置・運営、訪問コンサルティングの実施、</a:t>
          </a:r>
          <a:endParaRPr kumimoji="0"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mn-lt"/>
              <a:ea typeface="+mn-ea"/>
              <a:cs typeface="+mn-cs"/>
            </a:rPr>
            <a:t>助成金の事務処理等</a:t>
          </a:r>
          <a:endParaRPr kumimoji="0" lang="ja-JP"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45243</xdr:colOff>
      <xdr:row>759</xdr:row>
      <xdr:rowOff>307181</xdr:rowOff>
    </xdr:from>
    <xdr:to>
      <xdr:col>29</xdr:col>
      <xdr:colOff>32518</xdr:colOff>
      <xdr:row>760</xdr:row>
      <xdr:rowOff>235126</xdr:rowOff>
    </xdr:to>
    <xdr:sp macro="" textlink="">
      <xdr:nvSpPr>
        <xdr:cNvPr id="7" name="大かっこ 6"/>
        <xdr:cNvSpPr/>
      </xdr:nvSpPr>
      <xdr:spPr>
        <a:xfrm>
          <a:off x="3688556" y="76923900"/>
          <a:ext cx="2213743" cy="285132"/>
        </a:xfrm>
        <a:prstGeom prst="bracketPair">
          <a:avLst/>
        </a:prstGeom>
        <a:noFill/>
        <a:ln w="9525"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9526</xdr:colOff>
      <xdr:row>757</xdr:row>
      <xdr:rowOff>9524</xdr:rowOff>
    </xdr:from>
    <xdr:to>
      <xdr:col>28</xdr:col>
      <xdr:colOff>76201</xdr:colOff>
      <xdr:row>759</xdr:row>
      <xdr:rowOff>250031</xdr:rowOff>
    </xdr:to>
    <xdr:sp macro="" textlink="">
      <xdr:nvSpPr>
        <xdr:cNvPr id="9" name="大かっこ 8"/>
        <xdr:cNvSpPr/>
      </xdr:nvSpPr>
      <xdr:spPr>
        <a:xfrm>
          <a:off x="3855245" y="75911868"/>
          <a:ext cx="1888331" cy="954882"/>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42</xdr:col>
      <xdr:colOff>19050</xdr:colOff>
      <xdr:row>757</xdr:row>
      <xdr:rowOff>0</xdr:rowOff>
    </xdr:from>
    <xdr:to>
      <xdr:col>49</xdr:col>
      <xdr:colOff>95250</xdr:colOff>
      <xdr:row>758</xdr:row>
      <xdr:rowOff>238124</xdr:rowOff>
    </xdr:to>
    <xdr:sp macro="" textlink="">
      <xdr:nvSpPr>
        <xdr:cNvPr id="13" name="大かっこ 12"/>
        <xdr:cNvSpPr/>
      </xdr:nvSpPr>
      <xdr:spPr>
        <a:xfrm>
          <a:off x="7620000" y="78447900"/>
          <a:ext cx="1343025" cy="59054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95250</xdr:colOff>
      <xdr:row>766</xdr:row>
      <xdr:rowOff>400050</xdr:rowOff>
    </xdr:from>
    <xdr:to>
      <xdr:col>42</xdr:col>
      <xdr:colOff>0</xdr:colOff>
      <xdr:row>768</xdr:row>
      <xdr:rowOff>28575</xdr:rowOff>
    </xdr:to>
    <xdr:sp macro="" textlink="">
      <xdr:nvSpPr>
        <xdr:cNvPr id="15" name="大かっこ 14"/>
        <xdr:cNvSpPr/>
      </xdr:nvSpPr>
      <xdr:spPr>
        <a:xfrm>
          <a:off x="6696075" y="82267425"/>
          <a:ext cx="1704975" cy="66675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83343</xdr:colOff>
      <xdr:row>766</xdr:row>
      <xdr:rowOff>400049</xdr:rowOff>
    </xdr:from>
    <xdr:to>
      <xdr:col>32</xdr:col>
      <xdr:colOff>154781</xdr:colOff>
      <xdr:row>768</xdr:row>
      <xdr:rowOff>190498</xdr:rowOff>
    </xdr:to>
    <xdr:sp macro="" textlink="">
      <xdr:nvSpPr>
        <xdr:cNvPr id="16" name="大かっこ 15"/>
        <xdr:cNvSpPr/>
      </xdr:nvSpPr>
      <xdr:spPr>
        <a:xfrm>
          <a:off x="4738687" y="79064643"/>
          <a:ext cx="1893094" cy="826293"/>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142875</xdr:colOff>
      <xdr:row>766</xdr:row>
      <xdr:rowOff>400050</xdr:rowOff>
    </xdr:from>
    <xdr:to>
      <xdr:col>22</xdr:col>
      <xdr:colOff>47625</xdr:colOff>
      <xdr:row>768</xdr:row>
      <xdr:rowOff>28575</xdr:rowOff>
    </xdr:to>
    <xdr:sp macro="" textlink="">
      <xdr:nvSpPr>
        <xdr:cNvPr id="17" name="大かっこ 16"/>
        <xdr:cNvSpPr/>
      </xdr:nvSpPr>
      <xdr:spPr>
        <a:xfrm>
          <a:off x="2743200" y="82267425"/>
          <a:ext cx="1704975" cy="66675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152400</xdr:colOff>
      <xdr:row>757</xdr:row>
      <xdr:rowOff>57150</xdr:rowOff>
    </xdr:from>
    <xdr:to>
      <xdr:col>39</xdr:col>
      <xdr:colOff>57150</xdr:colOff>
      <xdr:row>759</xdr:row>
      <xdr:rowOff>19050</xdr:rowOff>
    </xdr:to>
    <xdr:sp macro="" textlink="">
      <xdr:nvSpPr>
        <xdr:cNvPr id="19" name="大かっこ 18"/>
        <xdr:cNvSpPr/>
      </xdr:nvSpPr>
      <xdr:spPr>
        <a:xfrm>
          <a:off x="6153150" y="78124050"/>
          <a:ext cx="1704975" cy="66675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161925</xdr:colOff>
      <xdr:row>753</xdr:row>
      <xdr:rowOff>142875</xdr:rowOff>
    </xdr:from>
    <xdr:to>
      <xdr:col>39</xdr:col>
      <xdr:colOff>35917</xdr:colOff>
      <xdr:row>756</xdr:row>
      <xdr:rowOff>161925</xdr:rowOff>
    </xdr:to>
    <xdr:sp macro="" textlink="">
      <xdr:nvSpPr>
        <xdr:cNvPr id="21" name="テキスト ボックス 20"/>
        <xdr:cNvSpPr txBox="1"/>
      </xdr:nvSpPr>
      <xdr:spPr>
        <a:xfrm>
          <a:off x="6162675" y="76800075"/>
          <a:ext cx="1674217" cy="1076325"/>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中小企業事業主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10,646</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4,119</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31</xdr:col>
      <xdr:colOff>28575</xdr:colOff>
      <xdr:row>757</xdr:row>
      <xdr:rowOff>76200</xdr:rowOff>
    </xdr:from>
    <xdr:to>
      <xdr:col>39</xdr:col>
      <xdr:colOff>116566</xdr:colOff>
      <xdr:row>759</xdr:row>
      <xdr:rowOff>180611</xdr:rowOff>
    </xdr:to>
    <xdr:sp macro="" textlink="">
      <xdr:nvSpPr>
        <xdr:cNvPr id="24" name="テキスト ボックス 23"/>
        <xdr:cNvSpPr txBox="1"/>
      </xdr:nvSpPr>
      <xdr:spPr>
        <a:xfrm>
          <a:off x="6229350" y="78143100"/>
          <a:ext cx="1688191" cy="809261"/>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テレワーク導入に係る計画に基づく措置の実施（助成金）</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40</xdr:col>
      <xdr:colOff>123825</xdr:colOff>
      <xdr:row>758</xdr:row>
      <xdr:rowOff>323850</xdr:rowOff>
    </xdr:from>
    <xdr:to>
      <xdr:col>50</xdr:col>
      <xdr:colOff>6325</xdr:colOff>
      <xdr:row>759</xdr:row>
      <xdr:rowOff>251795</xdr:rowOff>
    </xdr:to>
    <xdr:sp macro="" textlink="">
      <xdr:nvSpPr>
        <xdr:cNvPr id="26" name="大かっこ 25"/>
        <xdr:cNvSpPr/>
      </xdr:nvSpPr>
      <xdr:spPr>
        <a:xfrm>
          <a:off x="8124825" y="78743175"/>
          <a:ext cx="2187550" cy="280370"/>
        </a:xfrm>
        <a:prstGeom prst="bracketPair">
          <a:avLst/>
        </a:prstGeom>
        <a:noFill/>
        <a:ln w="9525"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114300</xdr:colOff>
      <xdr:row>768</xdr:row>
      <xdr:rowOff>85725</xdr:rowOff>
    </xdr:from>
    <xdr:to>
      <xdr:col>23</xdr:col>
      <xdr:colOff>101575</xdr:colOff>
      <xdr:row>769</xdr:row>
      <xdr:rowOff>137495</xdr:rowOff>
    </xdr:to>
    <xdr:sp macro="" textlink="">
      <xdr:nvSpPr>
        <xdr:cNvPr id="29" name="大かっこ 28"/>
        <xdr:cNvSpPr/>
      </xdr:nvSpPr>
      <xdr:spPr>
        <a:xfrm>
          <a:off x="2514600" y="82991325"/>
          <a:ext cx="2187550" cy="280370"/>
        </a:xfrm>
        <a:prstGeom prst="bracketPair">
          <a:avLst/>
        </a:prstGeom>
        <a:noFill/>
        <a:ln w="9525"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111919</xdr:colOff>
      <xdr:row>769</xdr:row>
      <xdr:rowOff>21432</xdr:rowOff>
    </xdr:from>
    <xdr:to>
      <xdr:col>33</xdr:col>
      <xdr:colOff>99194</xdr:colOff>
      <xdr:row>769</xdr:row>
      <xdr:rowOff>299420</xdr:rowOff>
    </xdr:to>
    <xdr:sp macro="" textlink="">
      <xdr:nvSpPr>
        <xdr:cNvPr id="31" name="大かっこ 30"/>
        <xdr:cNvSpPr/>
      </xdr:nvSpPr>
      <xdr:spPr>
        <a:xfrm>
          <a:off x="4564857" y="79948088"/>
          <a:ext cx="2213743" cy="277988"/>
        </a:xfrm>
        <a:prstGeom prst="bracketPair">
          <a:avLst/>
        </a:prstGeom>
        <a:noFill/>
        <a:ln w="9525"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30956</xdr:colOff>
      <xdr:row>768</xdr:row>
      <xdr:rowOff>107156</xdr:rowOff>
    </xdr:from>
    <xdr:to>
      <xdr:col>43</xdr:col>
      <xdr:colOff>18231</xdr:colOff>
      <xdr:row>769</xdr:row>
      <xdr:rowOff>158926</xdr:rowOff>
    </xdr:to>
    <xdr:sp macro="" textlink="">
      <xdr:nvSpPr>
        <xdr:cNvPr id="32" name="大かっこ 31"/>
        <xdr:cNvSpPr/>
      </xdr:nvSpPr>
      <xdr:spPr>
        <a:xfrm>
          <a:off x="6507956" y="79807594"/>
          <a:ext cx="2213744" cy="277988"/>
        </a:xfrm>
        <a:prstGeom prst="bracketPair">
          <a:avLst/>
        </a:prstGeom>
        <a:noFill/>
        <a:ln w="9525"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142875</xdr:colOff>
      <xdr:row>751</xdr:row>
      <xdr:rowOff>200025</xdr:rowOff>
    </xdr:from>
    <xdr:to>
      <xdr:col>17</xdr:col>
      <xdr:colOff>142875</xdr:colOff>
      <xdr:row>764</xdr:row>
      <xdr:rowOff>457200</xdr:rowOff>
    </xdr:to>
    <xdr:cxnSp macro="">
      <xdr:nvCxnSpPr>
        <xdr:cNvPr id="36" name="直線矢印コネクタ 35"/>
        <xdr:cNvCxnSpPr/>
      </xdr:nvCxnSpPr>
      <xdr:spPr>
        <a:xfrm>
          <a:off x="3543300" y="76152375"/>
          <a:ext cx="0" cy="4838700"/>
        </a:xfrm>
        <a:prstGeom prst="straightConnector1">
          <a:avLst/>
        </a:prstGeom>
        <a:ln>
          <a:tailEnd type="triangle"/>
        </a:ln>
      </xdr:spPr>
      <xdr:style>
        <a:lnRef idx="3">
          <a:schemeClr val="accent1"/>
        </a:lnRef>
        <a:fillRef idx="0">
          <a:schemeClr val="accent1"/>
        </a:fillRef>
        <a:effectRef idx="2">
          <a:schemeClr val="accent1"/>
        </a:effectRef>
        <a:fontRef idx="minor">
          <a:schemeClr val="tx1"/>
        </a:fontRef>
      </xdr:style>
    </xdr:cxnSp>
    <xdr:clientData/>
  </xdr:twoCellAnchor>
  <xdr:twoCellAnchor>
    <xdr:from>
      <xdr:col>17</xdr:col>
      <xdr:colOff>180975</xdr:colOff>
      <xdr:row>752</xdr:row>
      <xdr:rowOff>219075</xdr:rowOff>
    </xdr:from>
    <xdr:to>
      <xdr:col>35</xdr:col>
      <xdr:colOff>95250</xdr:colOff>
      <xdr:row>752</xdr:row>
      <xdr:rowOff>219075</xdr:rowOff>
    </xdr:to>
    <xdr:cxnSp macro="">
      <xdr:nvCxnSpPr>
        <xdr:cNvPr id="38" name="直線コネクタ 37"/>
        <xdr:cNvCxnSpPr/>
      </xdr:nvCxnSpPr>
      <xdr:spPr>
        <a:xfrm>
          <a:off x="3581400" y="76523850"/>
          <a:ext cx="3514725" cy="0"/>
        </a:xfrm>
        <a:prstGeom prst="line">
          <a:avLst/>
        </a:prstGeom>
      </xdr:spPr>
      <xdr:style>
        <a:lnRef idx="3">
          <a:schemeClr val="accent1"/>
        </a:lnRef>
        <a:fillRef idx="0">
          <a:schemeClr val="accent1"/>
        </a:fillRef>
        <a:effectRef idx="2">
          <a:schemeClr val="accent1"/>
        </a:effectRef>
        <a:fontRef idx="minor">
          <a:schemeClr val="tx1"/>
        </a:fontRef>
      </xdr:style>
    </xdr:cxnSp>
    <xdr:clientData/>
  </xdr:twoCellAnchor>
  <xdr:twoCellAnchor>
    <xdr:from>
      <xdr:col>23</xdr:col>
      <xdr:colOff>161925</xdr:colOff>
      <xdr:row>752</xdr:row>
      <xdr:rowOff>238125</xdr:rowOff>
    </xdr:from>
    <xdr:to>
      <xdr:col>23</xdr:col>
      <xdr:colOff>161925</xdr:colOff>
      <xdr:row>753</xdr:row>
      <xdr:rowOff>123825</xdr:rowOff>
    </xdr:to>
    <xdr:cxnSp macro="">
      <xdr:nvCxnSpPr>
        <xdr:cNvPr id="40" name="直線矢印コネクタ 39"/>
        <xdr:cNvCxnSpPr/>
      </xdr:nvCxnSpPr>
      <xdr:spPr>
        <a:xfrm>
          <a:off x="4762500" y="76542900"/>
          <a:ext cx="0" cy="238125"/>
        </a:xfrm>
        <a:prstGeom prst="straightConnector1">
          <a:avLst/>
        </a:prstGeom>
        <a:ln>
          <a:tailEnd type="triangle"/>
        </a:ln>
      </xdr:spPr>
      <xdr:style>
        <a:lnRef idx="3">
          <a:schemeClr val="accent1"/>
        </a:lnRef>
        <a:fillRef idx="0">
          <a:schemeClr val="accent1"/>
        </a:fillRef>
        <a:effectRef idx="2">
          <a:schemeClr val="accent1"/>
        </a:effectRef>
        <a:fontRef idx="minor">
          <a:schemeClr val="tx1"/>
        </a:fontRef>
      </xdr:style>
    </xdr:cxnSp>
    <xdr:clientData/>
  </xdr:twoCellAnchor>
  <xdr:twoCellAnchor>
    <xdr:from>
      <xdr:col>35</xdr:col>
      <xdr:colOff>66675</xdr:colOff>
      <xdr:row>752</xdr:row>
      <xdr:rowOff>238125</xdr:rowOff>
    </xdr:from>
    <xdr:to>
      <xdr:col>35</xdr:col>
      <xdr:colOff>66675</xdr:colOff>
      <xdr:row>753</xdr:row>
      <xdr:rowOff>123825</xdr:rowOff>
    </xdr:to>
    <xdr:cxnSp macro="">
      <xdr:nvCxnSpPr>
        <xdr:cNvPr id="42" name="直線矢印コネクタ 41"/>
        <xdr:cNvCxnSpPr/>
      </xdr:nvCxnSpPr>
      <xdr:spPr>
        <a:xfrm>
          <a:off x="7067550" y="76542900"/>
          <a:ext cx="0" cy="238125"/>
        </a:xfrm>
        <a:prstGeom prst="straightConnector1">
          <a:avLst/>
        </a:prstGeom>
        <a:ln>
          <a:tailEnd type="triangle"/>
        </a:ln>
      </xdr:spPr>
      <xdr:style>
        <a:lnRef idx="3">
          <a:schemeClr val="accent1"/>
        </a:lnRef>
        <a:fillRef idx="0">
          <a:schemeClr val="accent1"/>
        </a:fillRef>
        <a:effectRef idx="2">
          <a:schemeClr val="accent1"/>
        </a:effectRef>
        <a:fontRef idx="minor">
          <a:schemeClr val="tx1"/>
        </a:fontRef>
      </xdr:style>
    </xdr:cxnSp>
    <xdr:clientData/>
  </xdr:twoCellAnchor>
  <xdr:twoCellAnchor>
    <xdr:from>
      <xdr:col>17</xdr:col>
      <xdr:colOff>123825</xdr:colOff>
      <xdr:row>764</xdr:row>
      <xdr:rowOff>209550</xdr:rowOff>
    </xdr:from>
    <xdr:to>
      <xdr:col>40</xdr:col>
      <xdr:colOff>161925</xdr:colOff>
      <xdr:row>764</xdr:row>
      <xdr:rowOff>209550</xdr:rowOff>
    </xdr:to>
    <xdr:cxnSp macro="">
      <xdr:nvCxnSpPr>
        <xdr:cNvPr id="45" name="直線コネクタ 44"/>
        <xdr:cNvCxnSpPr/>
      </xdr:nvCxnSpPr>
      <xdr:spPr>
        <a:xfrm>
          <a:off x="3524250" y="80743425"/>
          <a:ext cx="4638675" cy="0"/>
        </a:xfrm>
        <a:prstGeom prst="line">
          <a:avLst/>
        </a:prstGeom>
      </xdr:spPr>
      <xdr:style>
        <a:lnRef idx="3">
          <a:schemeClr val="accent1"/>
        </a:lnRef>
        <a:fillRef idx="0">
          <a:schemeClr val="accent1"/>
        </a:fillRef>
        <a:effectRef idx="2">
          <a:schemeClr val="accent1"/>
        </a:effectRef>
        <a:fontRef idx="minor">
          <a:schemeClr val="tx1"/>
        </a:fontRef>
      </xdr:style>
    </xdr:cxnSp>
    <xdr:clientData/>
  </xdr:twoCellAnchor>
  <xdr:twoCellAnchor>
    <xdr:from>
      <xdr:col>28</xdr:col>
      <xdr:colOff>123825</xdr:colOff>
      <xdr:row>764</xdr:row>
      <xdr:rowOff>238125</xdr:rowOff>
    </xdr:from>
    <xdr:to>
      <xdr:col>28</xdr:col>
      <xdr:colOff>123825</xdr:colOff>
      <xdr:row>764</xdr:row>
      <xdr:rowOff>476250</xdr:rowOff>
    </xdr:to>
    <xdr:cxnSp macro="">
      <xdr:nvCxnSpPr>
        <xdr:cNvPr id="46" name="直線矢印コネクタ 45"/>
        <xdr:cNvCxnSpPr/>
      </xdr:nvCxnSpPr>
      <xdr:spPr>
        <a:xfrm>
          <a:off x="5724525" y="80772000"/>
          <a:ext cx="0" cy="238125"/>
        </a:xfrm>
        <a:prstGeom prst="straightConnector1">
          <a:avLst/>
        </a:prstGeom>
        <a:ln>
          <a:tailEnd type="triangle"/>
        </a:ln>
      </xdr:spPr>
      <xdr:style>
        <a:lnRef idx="3">
          <a:schemeClr val="accent1"/>
        </a:lnRef>
        <a:fillRef idx="0">
          <a:schemeClr val="accent1"/>
        </a:fillRef>
        <a:effectRef idx="2">
          <a:schemeClr val="accent1"/>
        </a:effectRef>
        <a:fontRef idx="minor">
          <a:schemeClr val="tx1"/>
        </a:fontRef>
      </xdr:style>
    </xdr:cxnSp>
    <xdr:clientData/>
  </xdr:twoCellAnchor>
  <xdr:twoCellAnchor>
    <xdr:from>
      <xdr:col>36</xdr:col>
      <xdr:colOff>152400</xdr:colOff>
      <xdr:row>764</xdr:row>
      <xdr:rowOff>200025</xdr:rowOff>
    </xdr:from>
    <xdr:to>
      <xdr:col>36</xdr:col>
      <xdr:colOff>152400</xdr:colOff>
      <xdr:row>764</xdr:row>
      <xdr:rowOff>438150</xdr:rowOff>
    </xdr:to>
    <xdr:cxnSp macro="">
      <xdr:nvCxnSpPr>
        <xdr:cNvPr id="48" name="直線矢印コネクタ 47"/>
        <xdr:cNvCxnSpPr/>
      </xdr:nvCxnSpPr>
      <xdr:spPr>
        <a:xfrm>
          <a:off x="7353300" y="80733900"/>
          <a:ext cx="0" cy="238125"/>
        </a:xfrm>
        <a:prstGeom prst="straightConnector1">
          <a:avLst/>
        </a:prstGeom>
        <a:noFill/>
        <a:ln w="38100" cap="flat" cmpd="sng" algn="ctr">
          <a:solidFill>
            <a:srgbClr val="4F81BD"/>
          </a:solidFill>
          <a:prstDash val="solid"/>
          <a:tailEnd type="triangle"/>
        </a:ln>
        <a:effectLst>
          <a:outerShdw blurRad="40000" dist="23000" dir="5400000" rotWithShape="0">
            <a:srgbClr val="000000">
              <a:alpha val="35000"/>
            </a:srgbClr>
          </a:outerShdw>
        </a:effectLst>
      </xdr:spPr>
    </xdr:cxnSp>
    <xdr:clientData/>
  </xdr:twoCellAnchor>
  <xdr:twoCellAnchor>
    <xdr:from>
      <xdr:col>13</xdr:col>
      <xdr:colOff>161925</xdr:colOff>
      <xdr:row>764</xdr:row>
      <xdr:rowOff>523875</xdr:rowOff>
    </xdr:from>
    <xdr:to>
      <xdr:col>22</xdr:col>
      <xdr:colOff>40619</xdr:colOff>
      <xdr:row>766</xdr:row>
      <xdr:rowOff>269230</xdr:rowOff>
    </xdr:to>
    <xdr:sp macro="" textlink="">
      <xdr:nvSpPr>
        <xdr:cNvPr id="51" name="テキスト ボックス 50"/>
        <xdr:cNvSpPr txBox="1"/>
      </xdr:nvSpPr>
      <xdr:spPr>
        <a:xfrm>
          <a:off x="2762250" y="81057750"/>
          <a:ext cx="1678919" cy="1078855"/>
        </a:xfrm>
        <a:prstGeom prst="rect">
          <a:avLst/>
        </a:prstGeom>
        <a:solidFill>
          <a:sysClr val="window" lastClr="FFFFFF"/>
        </a:solidFill>
        <a:ln w="9525" cmpd="sng">
          <a:solidFill>
            <a:sysClr val="windowText" lastClr="000000"/>
          </a:solidFill>
        </a:ln>
        <a:effectLst/>
      </xdr:spPr>
      <xdr:txBody>
        <a:bodyPr vertOverflow="clip" horzOverflow="clip" wrap="square" t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凸版印刷株式会社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21</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152400</xdr:colOff>
      <xdr:row>766</xdr:row>
      <xdr:rowOff>457200</xdr:rowOff>
    </xdr:from>
    <xdr:to>
      <xdr:col>22</xdr:col>
      <xdr:colOff>43289</xdr:colOff>
      <xdr:row>768</xdr:row>
      <xdr:rowOff>57930</xdr:rowOff>
    </xdr:to>
    <xdr:sp macro="" textlink="">
      <xdr:nvSpPr>
        <xdr:cNvPr id="53" name="テキスト ボックス 52"/>
        <xdr:cNvSpPr txBox="1"/>
      </xdr:nvSpPr>
      <xdr:spPr>
        <a:xfrm>
          <a:off x="2752725" y="82324575"/>
          <a:ext cx="1691114" cy="638955"/>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企業のテレワークの取組の周知広報</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38100</xdr:colOff>
      <xdr:row>764</xdr:row>
      <xdr:rowOff>523875</xdr:rowOff>
    </xdr:from>
    <xdr:to>
      <xdr:col>32</xdr:col>
      <xdr:colOff>66675</xdr:colOff>
      <xdr:row>766</xdr:row>
      <xdr:rowOff>269230</xdr:rowOff>
    </xdr:to>
    <xdr:sp macro="" textlink="">
      <xdr:nvSpPr>
        <xdr:cNvPr id="54" name="テキスト ボックス 53"/>
        <xdr:cNvSpPr txBox="1"/>
      </xdr:nvSpPr>
      <xdr:spPr>
        <a:xfrm>
          <a:off x="4200525" y="81438750"/>
          <a:ext cx="1657350" cy="1078855"/>
        </a:xfrm>
        <a:prstGeom prst="rect">
          <a:avLst/>
        </a:prstGeom>
        <a:solidFill>
          <a:sysClr val="window" lastClr="FFFFFF"/>
        </a:solidFill>
        <a:ln w="9525" cmpd="sng">
          <a:solidFill>
            <a:sysClr val="windowText" lastClr="000000"/>
          </a:solidFill>
        </a:ln>
        <a:effectLst/>
      </xdr:spPr>
      <xdr:txBody>
        <a:bodyPr vertOverflow="clip" horzOverflow="clip" wrap="square" t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Ｅ．</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社会保険労務士法人ＮＳＲ</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9525</xdr:colOff>
      <xdr:row>766</xdr:row>
      <xdr:rowOff>371476</xdr:rowOff>
    </xdr:from>
    <xdr:to>
      <xdr:col>32</xdr:col>
      <xdr:colOff>97416</xdr:colOff>
      <xdr:row>769</xdr:row>
      <xdr:rowOff>357188</xdr:rowOff>
    </xdr:to>
    <xdr:sp macro="" textlink="">
      <xdr:nvSpPr>
        <xdr:cNvPr id="57" name="テキスト ボックス 56"/>
        <xdr:cNvSpPr txBox="1"/>
      </xdr:nvSpPr>
      <xdr:spPr>
        <a:xfrm>
          <a:off x="4867275" y="79036070"/>
          <a:ext cx="1707141" cy="124777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テレワーク相談センターの設置・運営、訪問コンサルティングの実施</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28575</xdr:colOff>
      <xdr:row>764</xdr:row>
      <xdr:rowOff>523875</xdr:rowOff>
    </xdr:from>
    <xdr:to>
      <xdr:col>41</xdr:col>
      <xdr:colOff>107294</xdr:colOff>
      <xdr:row>766</xdr:row>
      <xdr:rowOff>269230</xdr:rowOff>
    </xdr:to>
    <xdr:sp macro="" textlink="">
      <xdr:nvSpPr>
        <xdr:cNvPr id="61" name="テキスト ボックス 60"/>
        <xdr:cNvSpPr txBox="1"/>
      </xdr:nvSpPr>
      <xdr:spPr>
        <a:xfrm>
          <a:off x="6629400" y="81057750"/>
          <a:ext cx="1678919" cy="1078855"/>
        </a:xfrm>
        <a:prstGeom prst="rect">
          <a:avLst/>
        </a:prstGeom>
        <a:solidFill>
          <a:sysClr val="window" lastClr="FFFFFF"/>
        </a:solidFill>
        <a:ln w="9525" cmpd="sng">
          <a:solidFill>
            <a:sysClr val="windowText" lastClr="000000"/>
          </a:solidFill>
        </a:ln>
        <a:effectLst/>
      </xdr:spPr>
      <xdr:txBody>
        <a:bodyPr vertOverflow="clip" horzOverflow="clip" wrap="square" t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一般社団法人日本テレワーク協会</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35</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154782</xdr:colOff>
      <xdr:row>766</xdr:row>
      <xdr:rowOff>371475</xdr:rowOff>
    </xdr:from>
    <xdr:to>
      <xdr:col>42</xdr:col>
      <xdr:colOff>48613</xdr:colOff>
      <xdr:row>768</xdr:row>
      <xdr:rowOff>123731</xdr:rowOff>
    </xdr:to>
    <xdr:sp macro="" textlink="">
      <xdr:nvSpPr>
        <xdr:cNvPr id="66" name="テキスト ボックス 65"/>
        <xdr:cNvSpPr txBox="1"/>
      </xdr:nvSpPr>
      <xdr:spPr>
        <a:xfrm>
          <a:off x="6834188" y="79036069"/>
          <a:ext cx="1715488" cy="78810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テレワークセミナーの</a:t>
          </a:r>
          <a:endParaRPr kumimoji="0"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開催、先進企業等の表彰</a:t>
          </a: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41</xdr:col>
      <xdr:colOff>142875</xdr:colOff>
      <xdr:row>753</xdr:row>
      <xdr:rowOff>161925</xdr:rowOff>
    </xdr:from>
    <xdr:to>
      <xdr:col>49</xdr:col>
      <xdr:colOff>221594</xdr:colOff>
      <xdr:row>756</xdr:row>
      <xdr:rowOff>183505</xdr:rowOff>
    </xdr:to>
    <xdr:sp macro="" textlink="">
      <xdr:nvSpPr>
        <xdr:cNvPr id="67" name="テキスト ボックス 66"/>
        <xdr:cNvSpPr txBox="1"/>
      </xdr:nvSpPr>
      <xdr:spPr>
        <a:xfrm>
          <a:off x="8343900" y="76819125"/>
          <a:ext cx="1678919" cy="1078855"/>
        </a:xfrm>
        <a:prstGeom prst="rect">
          <a:avLst/>
        </a:prstGeom>
        <a:solidFill>
          <a:sysClr val="window" lastClr="FFFFFF"/>
        </a:solidFill>
        <a:ln w="9525" cmpd="sng">
          <a:solidFill>
            <a:sysClr val="windowText" lastClr="000000"/>
          </a:solidFill>
        </a:ln>
        <a:effectLst/>
      </xdr:spPr>
      <xdr:txBody>
        <a:bodyPr vertOverflow="clip" horzOverflow="clip" wrap="square" t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株式会社読売エージェンシー</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35</xdr:col>
      <xdr:colOff>57150</xdr:colOff>
      <xdr:row>752</xdr:row>
      <xdr:rowOff>219075</xdr:rowOff>
    </xdr:from>
    <xdr:to>
      <xdr:col>45</xdr:col>
      <xdr:colOff>180975</xdr:colOff>
      <xdr:row>752</xdr:row>
      <xdr:rowOff>219075</xdr:rowOff>
    </xdr:to>
    <xdr:cxnSp macro="">
      <xdr:nvCxnSpPr>
        <xdr:cNvPr id="35" name="直線コネクタ 34"/>
        <xdr:cNvCxnSpPr/>
      </xdr:nvCxnSpPr>
      <xdr:spPr>
        <a:xfrm>
          <a:off x="7058025" y="76523850"/>
          <a:ext cx="2124075" cy="0"/>
        </a:xfrm>
        <a:prstGeom prst="line">
          <a:avLst/>
        </a:prstGeom>
        <a:noFill/>
        <a:ln w="38100" cap="flat" cmpd="sng" algn="ctr">
          <a:solidFill>
            <a:srgbClr val="4F81BD"/>
          </a:solidFill>
          <a:prstDash val="solid"/>
        </a:ln>
        <a:effectLst>
          <a:outerShdw blurRad="40000" dist="23000" dir="5400000" rotWithShape="0">
            <a:srgbClr val="000000">
              <a:alpha val="35000"/>
            </a:srgbClr>
          </a:outerShdw>
        </a:effectLst>
      </xdr:spPr>
    </xdr:cxnSp>
    <xdr:clientData/>
  </xdr:twoCellAnchor>
  <xdr:twoCellAnchor>
    <xdr:from>
      <xdr:col>45</xdr:col>
      <xdr:colOff>190500</xdr:colOff>
      <xdr:row>752</xdr:row>
      <xdr:rowOff>190500</xdr:rowOff>
    </xdr:from>
    <xdr:to>
      <xdr:col>45</xdr:col>
      <xdr:colOff>190500</xdr:colOff>
      <xdr:row>753</xdr:row>
      <xdr:rowOff>76200</xdr:rowOff>
    </xdr:to>
    <xdr:cxnSp macro="">
      <xdr:nvCxnSpPr>
        <xdr:cNvPr id="37" name="直線矢印コネクタ 36"/>
        <xdr:cNvCxnSpPr/>
      </xdr:nvCxnSpPr>
      <xdr:spPr>
        <a:xfrm>
          <a:off x="9191625" y="76495275"/>
          <a:ext cx="0" cy="238125"/>
        </a:xfrm>
        <a:prstGeom prst="straightConnector1">
          <a:avLst/>
        </a:prstGeom>
        <a:noFill/>
        <a:ln w="38100" cap="flat" cmpd="sng" algn="ctr">
          <a:solidFill>
            <a:srgbClr val="4F81BD"/>
          </a:solidFill>
          <a:prstDash val="solid"/>
          <a:tailEnd type="triangle"/>
        </a:ln>
        <a:effectLst>
          <a:outerShdw blurRad="40000" dist="23000" dir="5400000" rotWithShape="0">
            <a:srgbClr val="000000">
              <a:alpha val="35000"/>
            </a:srgbClr>
          </a:outerShdw>
        </a:effectLst>
      </xdr:spPr>
    </xdr:cxnSp>
    <xdr:clientData/>
  </xdr:twoCellAnchor>
  <xdr:twoCellAnchor>
    <xdr:from>
      <xdr:col>41</xdr:col>
      <xdr:colOff>190500</xdr:colOff>
      <xdr:row>757</xdr:row>
      <xdr:rowOff>161925</xdr:rowOff>
    </xdr:from>
    <xdr:to>
      <xdr:col>49</xdr:col>
      <xdr:colOff>278391</xdr:colOff>
      <xdr:row>758</xdr:row>
      <xdr:rowOff>209550</xdr:rowOff>
    </xdr:to>
    <xdr:sp macro="" textlink="">
      <xdr:nvSpPr>
        <xdr:cNvPr id="41" name="テキスト ボックス 40"/>
        <xdr:cNvSpPr txBox="1"/>
      </xdr:nvSpPr>
      <xdr:spPr>
        <a:xfrm>
          <a:off x="8391525" y="78228825"/>
          <a:ext cx="1688091" cy="40005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助成金の周知広報</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40</xdr:col>
      <xdr:colOff>161925</xdr:colOff>
      <xdr:row>764</xdr:row>
      <xdr:rowOff>209550</xdr:rowOff>
    </xdr:from>
    <xdr:to>
      <xdr:col>46</xdr:col>
      <xdr:colOff>85725</xdr:colOff>
      <xdr:row>764</xdr:row>
      <xdr:rowOff>209550</xdr:rowOff>
    </xdr:to>
    <xdr:cxnSp macro="">
      <xdr:nvCxnSpPr>
        <xdr:cNvPr id="43" name="直線コネクタ 42"/>
        <xdr:cNvCxnSpPr/>
      </xdr:nvCxnSpPr>
      <xdr:spPr>
        <a:xfrm>
          <a:off x="8162925" y="80743425"/>
          <a:ext cx="1123950" cy="0"/>
        </a:xfrm>
        <a:prstGeom prst="line">
          <a:avLst/>
        </a:prstGeom>
        <a:noFill/>
        <a:ln w="38100" cap="flat" cmpd="sng" algn="ctr">
          <a:solidFill>
            <a:srgbClr val="4F81BD"/>
          </a:solidFill>
          <a:prstDash val="solid"/>
        </a:ln>
        <a:effectLst>
          <a:outerShdw blurRad="40000" dist="23000" dir="5400000" rotWithShape="0">
            <a:srgbClr val="000000">
              <a:alpha val="35000"/>
            </a:srgbClr>
          </a:outerShdw>
        </a:effectLst>
      </xdr:spPr>
    </xdr:cxnSp>
    <xdr:clientData/>
  </xdr:twoCellAnchor>
  <xdr:twoCellAnchor>
    <xdr:from>
      <xdr:col>46</xdr:col>
      <xdr:colOff>95250</xdr:colOff>
      <xdr:row>764</xdr:row>
      <xdr:rowOff>209550</xdr:rowOff>
    </xdr:from>
    <xdr:to>
      <xdr:col>46</xdr:col>
      <xdr:colOff>95250</xdr:colOff>
      <xdr:row>764</xdr:row>
      <xdr:rowOff>447675</xdr:rowOff>
    </xdr:to>
    <xdr:cxnSp macro="">
      <xdr:nvCxnSpPr>
        <xdr:cNvPr id="44" name="直線矢印コネクタ 43"/>
        <xdr:cNvCxnSpPr/>
      </xdr:nvCxnSpPr>
      <xdr:spPr>
        <a:xfrm>
          <a:off x="9296400" y="80743425"/>
          <a:ext cx="0" cy="238125"/>
        </a:xfrm>
        <a:prstGeom prst="straightConnector1">
          <a:avLst/>
        </a:prstGeom>
        <a:noFill/>
        <a:ln w="38100" cap="flat" cmpd="sng" algn="ctr">
          <a:solidFill>
            <a:srgbClr val="4F81BD"/>
          </a:solidFill>
          <a:prstDash val="solid"/>
          <a:tailEnd type="triangle"/>
        </a:ln>
        <a:effectLst>
          <a:outerShdw blurRad="40000" dist="23000" dir="5400000" rotWithShape="0">
            <a:srgbClr val="000000">
              <a:alpha val="35000"/>
            </a:srgbClr>
          </a:outerShdw>
        </a:effectLst>
      </xdr:spPr>
    </xdr:cxnSp>
    <xdr:clientData/>
  </xdr:twoCellAnchor>
  <xdr:twoCellAnchor>
    <xdr:from>
      <xdr:col>31</xdr:col>
      <xdr:colOff>161925</xdr:colOff>
      <xdr:row>759</xdr:row>
      <xdr:rowOff>0</xdr:rowOff>
    </xdr:from>
    <xdr:to>
      <xdr:col>38</xdr:col>
      <xdr:colOff>152426</xdr:colOff>
      <xdr:row>760</xdr:row>
      <xdr:rowOff>16500</xdr:rowOff>
    </xdr:to>
    <xdr:sp macro="" textlink="">
      <xdr:nvSpPr>
        <xdr:cNvPr id="47" name="大かっこ 46"/>
        <xdr:cNvSpPr/>
      </xdr:nvSpPr>
      <xdr:spPr>
        <a:xfrm>
          <a:off x="6362700" y="78771750"/>
          <a:ext cx="1390676" cy="368925"/>
        </a:xfrm>
        <a:prstGeom prst="bracketPair">
          <a:avLst/>
        </a:prstGeom>
        <a:noFill/>
        <a:ln w="9525"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42</xdr:col>
      <xdr:colOff>76200</xdr:colOff>
      <xdr:row>764</xdr:row>
      <xdr:rowOff>504825</xdr:rowOff>
    </xdr:from>
    <xdr:to>
      <xdr:col>49</xdr:col>
      <xdr:colOff>354944</xdr:colOff>
      <xdr:row>766</xdr:row>
      <xdr:rowOff>250180</xdr:rowOff>
    </xdr:to>
    <xdr:sp macro="" textlink="">
      <xdr:nvSpPr>
        <xdr:cNvPr id="49" name="テキスト ボックス 48"/>
        <xdr:cNvSpPr txBox="1"/>
      </xdr:nvSpPr>
      <xdr:spPr>
        <a:xfrm>
          <a:off x="8477250" y="81038700"/>
          <a:ext cx="1678919" cy="1078855"/>
        </a:xfrm>
        <a:prstGeom prst="rect">
          <a:avLst/>
        </a:prstGeom>
        <a:solidFill>
          <a:sysClr val="window" lastClr="FFFFFF"/>
        </a:solidFill>
        <a:ln w="9525" cmpd="sng">
          <a:solidFill>
            <a:sysClr val="windowText" lastClr="000000"/>
          </a:solidFill>
        </a:ln>
        <a:effectLst/>
      </xdr:spPr>
      <xdr:txBody>
        <a:bodyPr vertOverflow="clip" horzOverflow="clip" wrap="square" t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Ｇ．</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三菱</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UFJ</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リサーチ＆コンサルティング株式会社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18</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42</xdr:col>
      <xdr:colOff>190498</xdr:colOff>
      <xdr:row>766</xdr:row>
      <xdr:rowOff>381000</xdr:rowOff>
    </xdr:from>
    <xdr:to>
      <xdr:col>49</xdr:col>
      <xdr:colOff>371474</xdr:colOff>
      <xdr:row>768</xdr:row>
      <xdr:rowOff>35718</xdr:rowOff>
    </xdr:to>
    <xdr:sp macro="" textlink="">
      <xdr:nvSpPr>
        <xdr:cNvPr id="52" name="大かっこ 51"/>
        <xdr:cNvSpPr/>
      </xdr:nvSpPr>
      <xdr:spPr>
        <a:xfrm>
          <a:off x="8691561" y="79045594"/>
          <a:ext cx="1597819" cy="690562"/>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42</xdr:col>
      <xdr:colOff>197644</xdr:colOff>
      <xdr:row>766</xdr:row>
      <xdr:rowOff>419100</xdr:rowOff>
    </xdr:from>
    <xdr:to>
      <xdr:col>49</xdr:col>
      <xdr:colOff>493907</xdr:colOff>
      <xdr:row>768</xdr:row>
      <xdr:rowOff>171356</xdr:rowOff>
    </xdr:to>
    <xdr:sp macro="" textlink="">
      <xdr:nvSpPr>
        <xdr:cNvPr id="55" name="テキスト ボックス 54"/>
        <xdr:cNvSpPr txBox="1"/>
      </xdr:nvSpPr>
      <xdr:spPr>
        <a:xfrm>
          <a:off x="8698707" y="79083694"/>
          <a:ext cx="1713106" cy="78810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テレワークに係る労務管理の実態調査等</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41</xdr:col>
      <xdr:colOff>73819</xdr:colOff>
      <xdr:row>768</xdr:row>
      <xdr:rowOff>100012</xdr:rowOff>
    </xdr:from>
    <xdr:to>
      <xdr:col>51</xdr:col>
      <xdr:colOff>156344</xdr:colOff>
      <xdr:row>769</xdr:row>
      <xdr:rowOff>149401</xdr:rowOff>
    </xdr:to>
    <xdr:sp macro="" textlink="">
      <xdr:nvSpPr>
        <xdr:cNvPr id="56" name="大かっこ 55"/>
        <xdr:cNvSpPr/>
      </xdr:nvSpPr>
      <xdr:spPr>
        <a:xfrm>
          <a:off x="8372475" y="79800450"/>
          <a:ext cx="2201838" cy="275607"/>
        </a:xfrm>
        <a:prstGeom prst="bracketPair">
          <a:avLst/>
        </a:prstGeom>
        <a:noFill/>
        <a:ln w="9525"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54428</xdr:colOff>
      <xdr:row>133</xdr:row>
      <xdr:rowOff>108857</xdr:rowOff>
    </xdr:from>
    <xdr:to>
      <xdr:col>41</xdr:col>
      <xdr:colOff>149679</xdr:colOff>
      <xdr:row>133</xdr:row>
      <xdr:rowOff>449036</xdr:rowOff>
    </xdr:to>
    <xdr:sp macro="" textlink="">
      <xdr:nvSpPr>
        <xdr:cNvPr id="2" name="テキスト ボックス 1"/>
        <xdr:cNvSpPr txBox="1"/>
      </xdr:nvSpPr>
      <xdr:spPr>
        <a:xfrm>
          <a:off x="6776357" y="47257607"/>
          <a:ext cx="625929" cy="34017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33</xdr:col>
      <xdr:colOff>152400</xdr:colOff>
      <xdr:row>748</xdr:row>
      <xdr:rowOff>228600</xdr:rowOff>
    </xdr:from>
    <xdr:to>
      <xdr:col>49</xdr:col>
      <xdr:colOff>194129</xdr:colOff>
      <xdr:row>751</xdr:row>
      <xdr:rowOff>214564</xdr:rowOff>
    </xdr:to>
    <xdr:sp macro="" textlink="">
      <xdr:nvSpPr>
        <xdr:cNvPr id="70" name="大かっこ 69"/>
        <xdr:cNvSpPr/>
      </xdr:nvSpPr>
      <xdr:spPr>
        <a:xfrm>
          <a:off x="6858000" y="77685900"/>
          <a:ext cx="3292929" cy="10527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latin typeface="+mn-ea"/>
              <a:ea typeface="+mn-ea"/>
            </a:rPr>
            <a:t>検討会開催及び助成金処理に係る事務費</a:t>
          </a:r>
          <a:endParaRPr kumimoji="1" lang="en-US" altLang="ja-JP" sz="1100">
            <a:latin typeface="+mn-ea"/>
            <a:ea typeface="+mn-ea"/>
          </a:endParaRPr>
        </a:p>
        <a:p>
          <a:pPr algn="l">
            <a:lnSpc>
              <a:spcPts val="1100"/>
            </a:lnSpc>
          </a:pPr>
          <a:r>
            <a:rPr kumimoji="1" lang="en-US" altLang="ja-JP" sz="1100">
              <a:latin typeface="+mn-ea"/>
              <a:ea typeface="+mn-ea"/>
            </a:rPr>
            <a:t>29</a:t>
          </a:r>
          <a:r>
            <a:rPr kumimoji="1" lang="ja-JP" altLang="en-US" sz="1100">
              <a:latin typeface="+mn-ea"/>
              <a:ea typeface="+mn-ea"/>
            </a:rPr>
            <a:t>百万円</a:t>
          </a:r>
        </a:p>
        <a:p>
          <a:pPr algn="l">
            <a:lnSpc>
              <a:spcPts val="1100"/>
            </a:lnSpc>
          </a:pPr>
          <a:r>
            <a:rPr kumimoji="1" lang="ja-JP" altLang="en-US" sz="1100">
              <a:latin typeface="+mn-ea"/>
              <a:ea typeface="+mn-ea"/>
            </a:rPr>
            <a:t>①謝金・人件費　　　　 </a:t>
          </a:r>
          <a:r>
            <a:rPr kumimoji="1" lang="en-US" altLang="ja-JP" sz="1100">
              <a:latin typeface="+mn-ea"/>
              <a:ea typeface="+mn-ea"/>
            </a:rPr>
            <a:t>25</a:t>
          </a:r>
          <a:r>
            <a:rPr kumimoji="1" lang="ja-JP" altLang="en-US" sz="1100">
              <a:latin typeface="+mn-ea"/>
              <a:ea typeface="+mn-ea"/>
            </a:rPr>
            <a:t>百万円</a:t>
          </a:r>
        </a:p>
        <a:p>
          <a:pPr algn="l">
            <a:lnSpc>
              <a:spcPts val="1100"/>
            </a:lnSpc>
          </a:pPr>
          <a:r>
            <a:rPr kumimoji="1" lang="ja-JP" altLang="en-US" sz="1100">
              <a:latin typeface="+mn-ea"/>
              <a:ea typeface="+mn-ea"/>
            </a:rPr>
            <a:t>②物品購入、事務費　　</a:t>
          </a:r>
          <a:r>
            <a:rPr kumimoji="1" lang="en-US" altLang="ja-JP" sz="1100">
              <a:latin typeface="+mn-ea"/>
              <a:ea typeface="+mn-ea"/>
            </a:rPr>
            <a:t>4</a:t>
          </a:r>
          <a:r>
            <a:rPr kumimoji="1" lang="ja-JP" altLang="en-US" sz="1100">
              <a:latin typeface="+mn-ea"/>
              <a:ea typeface="+mn-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70" workbookViewId="0">
      <selection activeCell="AD19" sqref="AD19:AJ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400</v>
      </c>
      <c r="AJ2" s="206" t="s">
        <v>757</v>
      </c>
      <c r="AK2" s="206"/>
      <c r="AL2" s="206"/>
      <c r="AM2" s="206"/>
      <c r="AN2" s="98" t="s">
        <v>400</v>
      </c>
      <c r="AO2" s="206">
        <v>20</v>
      </c>
      <c r="AP2" s="206"/>
      <c r="AQ2" s="206"/>
      <c r="AR2" s="99" t="s">
        <v>703</v>
      </c>
      <c r="AS2" s="207">
        <v>621</v>
      </c>
      <c r="AT2" s="207"/>
      <c r="AU2" s="207"/>
      <c r="AV2" s="98" t="str">
        <f>IF(AW2="","","-")</f>
        <v/>
      </c>
      <c r="AW2" s="395"/>
      <c r="AX2" s="395"/>
    </row>
    <row r="3" spans="1:50" ht="21" customHeight="1" thickBot="1" x14ac:dyDescent="0.2">
      <c r="A3" s="522" t="s">
        <v>696</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704</v>
      </c>
      <c r="AK3" s="524"/>
      <c r="AL3" s="524"/>
      <c r="AM3" s="524"/>
      <c r="AN3" s="524"/>
      <c r="AO3" s="524"/>
      <c r="AP3" s="524"/>
      <c r="AQ3" s="524"/>
      <c r="AR3" s="524"/>
      <c r="AS3" s="524"/>
      <c r="AT3" s="524"/>
      <c r="AU3" s="524"/>
      <c r="AV3" s="524"/>
      <c r="AW3" s="524"/>
      <c r="AX3" s="24" t="s">
        <v>65</v>
      </c>
    </row>
    <row r="4" spans="1:50" ht="30" customHeight="1" x14ac:dyDescent="0.15">
      <c r="A4" s="724" t="s">
        <v>25</v>
      </c>
      <c r="B4" s="725"/>
      <c r="C4" s="725"/>
      <c r="D4" s="725"/>
      <c r="E4" s="725"/>
      <c r="F4" s="725"/>
      <c r="G4" s="700" t="s">
        <v>705</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706</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708</v>
      </c>
      <c r="H5" s="558"/>
      <c r="I5" s="558"/>
      <c r="J5" s="558"/>
      <c r="K5" s="558"/>
      <c r="L5" s="558"/>
      <c r="M5" s="559" t="s">
        <v>66</v>
      </c>
      <c r="N5" s="560"/>
      <c r="O5" s="560"/>
      <c r="P5" s="560"/>
      <c r="Q5" s="560"/>
      <c r="R5" s="561"/>
      <c r="S5" s="562" t="s">
        <v>709</v>
      </c>
      <c r="T5" s="558"/>
      <c r="U5" s="558"/>
      <c r="V5" s="558"/>
      <c r="W5" s="558"/>
      <c r="X5" s="563"/>
      <c r="Y5" s="716" t="s">
        <v>3</v>
      </c>
      <c r="Z5" s="717"/>
      <c r="AA5" s="717"/>
      <c r="AB5" s="717"/>
      <c r="AC5" s="717"/>
      <c r="AD5" s="718"/>
      <c r="AE5" s="719" t="s">
        <v>710</v>
      </c>
      <c r="AF5" s="719"/>
      <c r="AG5" s="719"/>
      <c r="AH5" s="719"/>
      <c r="AI5" s="719"/>
      <c r="AJ5" s="719"/>
      <c r="AK5" s="719"/>
      <c r="AL5" s="719"/>
      <c r="AM5" s="719"/>
      <c r="AN5" s="719"/>
      <c r="AO5" s="719"/>
      <c r="AP5" s="720"/>
      <c r="AQ5" s="721" t="s">
        <v>707</v>
      </c>
      <c r="AR5" s="722"/>
      <c r="AS5" s="722"/>
      <c r="AT5" s="722"/>
      <c r="AU5" s="722"/>
      <c r="AV5" s="722"/>
      <c r="AW5" s="722"/>
      <c r="AX5" s="723"/>
    </row>
    <row r="6" spans="1:50" ht="39" customHeight="1" x14ac:dyDescent="0.15">
      <c r="A6" s="726" t="s">
        <v>4</v>
      </c>
      <c r="B6" s="727"/>
      <c r="C6" s="727"/>
      <c r="D6" s="727"/>
      <c r="E6" s="727"/>
      <c r="F6" s="727"/>
      <c r="G6" s="875" t="str">
        <f>入力規則等!F39</f>
        <v>労働保険特別会計労災勘定、労働保険特別会計雇用勘定</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99" customHeight="1" x14ac:dyDescent="0.15">
      <c r="A7" s="824" t="s">
        <v>22</v>
      </c>
      <c r="B7" s="825"/>
      <c r="C7" s="825"/>
      <c r="D7" s="825"/>
      <c r="E7" s="825"/>
      <c r="F7" s="826"/>
      <c r="G7" s="827" t="s">
        <v>711</v>
      </c>
      <c r="H7" s="828"/>
      <c r="I7" s="828"/>
      <c r="J7" s="828"/>
      <c r="K7" s="828"/>
      <c r="L7" s="828"/>
      <c r="M7" s="828"/>
      <c r="N7" s="828"/>
      <c r="O7" s="828"/>
      <c r="P7" s="828"/>
      <c r="Q7" s="828"/>
      <c r="R7" s="828"/>
      <c r="S7" s="828"/>
      <c r="T7" s="828"/>
      <c r="U7" s="828"/>
      <c r="V7" s="828"/>
      <c r="W7" s="828"/>
      <c r="X7" s="829"/>
      <c r="Y7" s="393" t="s">
        <v>383</v>
      </c>
      <c r="Z7" s="296"/>
      <c r="AA7" s="296"/>
      <c r="AB7" s="296"/>
      <c r="AC7" s="296"/>
      <c r="AD7" s="394"/>
      <c r="AE7" s="380" t="s">
        <v>712</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4" t="s">
        <v>256</v>
      </c>
      <c r="B8" s="825"/>
      <c r="C8" s="825"/>
      <c r="D8" s="825"/>
      <c r="E8" s="825"/>
      <c r="F8" s="826"/>
      <c r="G8" s="218" t="str">
        <f>入力規則等!A27</f>
        <v>男女共同参画、ＩＴ戦略、地方創生</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社会保障</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713</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818</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直接実施、委託・請負、補助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384</v>
      </c>
      <c r="Q12" s="298"/>
      <c r="R12" s="298"/>
      <c r="S12" s="298"/>
      <c r="T12" s="298"/>
      <c r="U12" s="298"/>
      <c r="V12" s="299"/>
      <c r="W12" s="303" t="s">
        <v>406</v>
      </c>
      <c r="X12" s="298"/>
      <c r="Y12" s="298"/>
      <c r="Z12" s="298"/>
      <c r="AA12" s="298"/>
      <c r="AB12" s="298"/>
      <c r="AC12" s="299"/>
      <c r="AD12" s="303" t="s">
        <v>693</v>
      </c>
      <c r="AE12" s="298"/>
      <c r="AF12" s="298"/>
      <c r="AG12" s="298"/>
      <c r="AH12" s="298"/>
      <c r="AI12" s="298"/>
      <c r="AJ12" s="299"/>
      <c r="AK12" s="303" t="s">
        <v>697</v>
      </c>
      <c r="AL12" s="298"/>
      <c r="AM12" s="298"/>
      <c r="AN12" s="298"/>
      <c r="AO12" s="298"/>
      <c r="AP12" s="298"/>
      <c r="AQ12" s="299"/>
      <c r="AR12" s="303" t="s">
        <v>698</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491</v>
      </c>
      <c r="Q13" s="164"/>
      <c r="R13" s="164"/>
      <c r="S13" s="164"/>
      <c r="T13" s="164"/>
      <c r="U13" s="164"/>
      <c r="V13" s="165"/>
      <c r="W13" s="163">
        <v>533</v>
      </c>
      <c r="X13" s="164"/>
      <c r="Y13" s="164"/>
      <c r="Z13" s="164"/>
      <c r="AA13" s="164"/>
      <c r="AB13" s="164"/>
      <c r="AC13" s="165"/>
      <c r="AD13" s="163">
        <v>253</v>
      </c>
      <c r="AE13" s="164"/>
      <c r="AF13" s="164"/>
      <c r="AG13" s="164"/>
      <c r="AH13" s="164"/>
      <c r="AI13" s="164"/>
      <c r="AJ13" s="165"/>
      <c r="AK13" s="163">
        <v>2781</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6"/>
      <c r="H14" s="747"/>
      <c r="I14" s="574" t="s">
        <v>8</v>
      </c>
      <c r="J14" s="628"/>
      <c r="K14" s="628"/>
      <c r="L14" s="628"/>
      <c r="M14" s="628"/>
      <c r="N14" s="628"/>
      <c r="O14" s="629"/>
      <c r="P14" s="163" t="s">
        <v>714</v>
      </c>
      <c r="Q14" s="164"/>
      <c r="R14" s="164"/>
      <c r="S14" s="164"/>
      <c r="T14" s="164"/>
      <c r="U14" s="164"/>
      <c r="V14" s="165"/>
      <c r="W14" s="163" t="s">
        <v>714</v>
      </c>
      <c r="X14" s="164"/>
      <c r="Y14" s="164"/>
      <c r="Z14" s="164"/>
      <c r="AA14" s="164"/>
      <c r="AB14" s="164"/>
      <c r="AC14" s="165"/>
      <c r="AD14" s="163">
        <v>3801</v>
      </c>
      <c r="AE14" s="164"/>
      <c r="AF14" s="164"/>
      <c r="AG14" s="164"/>
      <c r="AH14" s="164"/>
      <c r="AI14" s="164"/>
      <c r="AJ14" s="165"/>
      <c r="AK14" s="163" t="s">
        <v>714</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714</v>
      </c>
      <c r="Q15" s="164"/>
      <c r="R15" s="164"/>
      <c r="S15" s="164"/>
      <c r="T15" s="164"/>
      <c r="U15" s="164"/>
      <c r="V15" s="165"/>
      <c r="W15" s="163" t="s">
        <v>714</v>
      </c>
      <c r="X15" s="164"/>
      <c r="Y15" s="164"/>
      <c r="Z15" s="164"/>
      <c r="AA15" s="164"/>
      <c r="AB15" s="164"/>
      <c r="AC15" s="165"/>
      <c r="AD15" s="163" t="s">
        <v>714</v>
      </c>
      <c r="AE15" s="164"/>
      <c r="AF15" s="164"/>
      <c r="AG15" s="164"/>
      <c r="AH15" s="164"/>
      <c r="AI15" s="164"/>
      <c r="AJ15" s="165"/>
      <c r="AK15" s="163">
        <v>422</v>
      </c>
      <c r="AL15" s="164"/>
      <c r="AM15" s="164"/>
      <c r="AN15" s="164"/>
      <c r="AO15" s="164"/>
      <c r="AP15" s="164"/>
      <c r="AQ15" s="165"/>
      <c r="AR15" s="163"/>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t="s">
        <v>714</v>
      </c>
      <c r="Q16" s="164"/>
      <c r="R16" s="164"/>
      <c r="S16" s="164"/>
      <c r="T16" s="164"/>
      <c r="U16" s="164"/>
      <c r="V16" s="165"/>
      <c r="W16" s="163" t="s">
        <v>714</v>
      </c>
      <c r="X16" s="164"/>
      <c r="Y16" s="164"/>
      <c r="Z16" s="164"/>
      <c r="AA16" s="164"/>
      <c r="AB16" s="164"/>
      <c r="AC16" s="165"/>
      <c r="AD16" s="163">
        <v>-422</v>
      </c>
      <c r="AE16" s="164"/>
      <c r="AF16" s="164"/>
      <c r="AG16" s="164"/>
      <c r="AH16" s="164"/>
      <c r="AI16" s="164"/>
      <c r="AJ16" s="165"/>
      <c r="AK16" s="163" t="s">
        <v>714</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714</v>
      </c>
      <c r="Q17" s="164"/>
      <c r="R17" s="164"/>
      <c r="S17" s="164"/>
      <c r="T17" s="164"/>
      <c r="U17" s="164"/>
      <c r="V17" s="165"/>
      <c r="W17" s="163" t="s">
        <v>714</v>
      </c>
      <c r="X17" s="164"/>
      <c r="Y17" s="164"/>
      <c r="Z17" s="164"/>
      <c r="AA17" s="164"/>
      <c r="AB17" s="164"/>
      <c r="AC17" s="165"/>
      <c r="AD17" s="163">
        <v>2113</v>
      </c>
      <c r="AE17" s="164"/>
      <c r="AF17" s="164"/>
      <c r="AG17" s="164"/>
      <c r="AH17" s="164"/>
      <c r="AI17" s="164"/>
      <c r="AJ17" s="165"/>
      <c r="AK17" s="163" t="s">
        <v>714</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8"/>
      <c r="H18" s="749"/>
      <c r="I18" s="736" t="s">
        <v>20</v>
      </c>
      <c r="J18" s="737"/>
      <c r="K18" s="737"/>
      <c r="L18" s="737"/>
      <c r="M18" s="737"/>
      <c r="N18" s="737"/>
      <c r="O18" s="738"/>
      <c r="P18" s="169">
        <f>SUM(P13:V17)</f>
        <v>491</v>
      </c>
      <c r="Q18" s="170"/>
      <c r="R18" s="170"/>
      <c r="S18" s="170"/>
      <c r="T18" s="170"/>
      <c r="U18" s="170"/>
      <c r="V18" s="171"/>
      <c r="W18" s="169">
        <f>SUM(W13:AC17)</f>
        <v>533</v>
      </c>
      <c r="X18" s="170"/>
      <c r="Y18" s="170"/>
      <c r="Z18" s="170"/>
      <c r="AA18" s="170"/>
      <c r="AB18" s="170"/>
      <c r="AC18" s="171"/>
      <c r="AD18" s="169">
        <f>SUM(AD13:AJ17)</f>
        <v>5745</v>
      </c>
      <c r="AE18" s="170"/>
      <c r="AF18" s="170"/>
      <c r="AG18" s="170"/>
      <c r="AH18" s="170"/>
      <c r="AI18" s="170"/>
      <c r="AJ18" s="171"/>
      <c r="AK18" s="169">
        <f>SUM(AK13:AQ17)</f>
        <v>3203</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267</v>
      </c>
      <c r="Q19" s="164"/>
      <c r="R19" s="164"/>
      <c r="S19" s="164"/>
      <c r="T19" s="164"/>
      <c r="U19" s="164"/>
      <c r="V19" s="165"/>
      <c r="W19" s="163">
        <v>295</v>
      </c>
      <c r="X19" s="164"/>
      <c r="Y19" s="164"/>
      <c r="Z19" s="164"/>
      <c r="AA19" s="164"/>
      <c r="AB19" s="164"/>
      <c r="AC19" s="165"/>
      <c r="AD19" s="163">
        <v>5188</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0.54378818737270873</v>
      </c>
      <c r="Q20" s="538"/>
      <c r="R20" s="538"/>
      <c r="S20" s="538"/>
      <c r="T20" s="538"/>
      <c r="U20" s="538"/>
      <c r="V20" s="538"/>
      <c r="W20" s="538">
        <f t="shared" ref="W20" si="0">IF(W18=0, "-", SUM(W19)/W18)</f>
        <v>0.55347091932457781</v>
      </c>
      <c r="X20" s="538"/>
      <c r="Y20" s="538"/>
      <c r="Z20" s="538"/>
      <c r="AA20" s="538"/>
      <c r="AB20" s="538"/>
      <c r="AC20" s="538"/>
      <c r="AD20" s="538">
        <f t="shared" ref="AD20" si="1">IF(AD18=0, "-", SUM(AD19)/AD18)</f>
        <v>0.90304612706701481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2" t="s">
        <v>349</v>
      </c>
      <c r="H21" s="923"/>
      <c r="I21" s="923"/>
      <c r="J21" s="923"/>
      <c r="K21" s="923"/>
      <c r="L21" s="923"/>
      <c r="M21" s="923"/>
      <c r="N21" s="923"/>
      <c r="O21" s="923"/>
      <c r="P21" s="538">
        <f>IF(P19=0, "-", SUM(P19)/SUM(P13,P14))</f>
        <v>0.54378818737270873</v>
      </c>
      <c r="Q21" s="538"/>
      <c r="R21" s="538"/>
      <c r="S21" s="538"/>
      <c r="T21" s="538"/>
      <c r="U21" s="538"/>
      <c r="V21" s="538"/>
      <c r="W21" s="538">
        <f t="shared" ref="W21" si="2">IF(W19=0, "-", SUM(W19)/SUM(W13,W14))</f>
        <v>0.55347091932457781</v>
      </c>
      <c r="X21" s="538"/>
      <c r="Y21" s="538"/>
      <c r="Z21" s="538"/>
      <c r="AA21" s="538"/>
      <c r="AB21" s="538"/>
      <c r="AC21" s="538"/>
      <c r="AD21" s="538">
        <f t="shared" ref="AD21" si="3">IF(AD19=0, "-", SUM(AD19)/SUM(AD13,AD14))</f>
        <v>1.2797237296497286</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701</v>
      </c>
      <c r="B22" s="139"/>
      <c r="C22" s="139"/>
      <c r="D22" s="139"/>
      <c r="E22" s="139"/>
      <c r="F22" s="140"/>
      <c r="G22" s="129" t="s">
        <v>328</v>
      </c>
      <c r="H22" s="130"/>
      <c r="I22" s="130"/>
      <c r="J22" s="130"/>
      <c r="K22" s="130"/>
      <c r="L22" s="130"/>
      <c r="M22" s="130"/>
      <c r="N22" s="130"/>
      <c r="O22" s="131"/>
      <c r="P22" s="147" t="s">
        <v>699</v>
      </c>
      <c r="Q22" s="130"/>
      <c r="R22" s="130"/>
      <c r="S22" s="130"/>
      <c r="T22" s="130"/>
      <c r="U22" s="130"/>
      <c r="V22" s="131"/>
      <c r="W22" s="147" t="s">
        <v>700</v>
      </c>
      <c r="X22" s="130"/>
      <c r="Y22" s="130"/>
      <c r="Z22" s="130"/>
      <c r="AA22" s="130"/>
      <c r="AB22" s="130"/>
      <c r="AC22" s="131"/>
      <c r="AD22" s="147" t="s">
        <v>327</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715</v>
      </c>
      <c r="H23" s="133"/>
      <c r="I23" s="133"/>
      <c r="J23" s="133"/>
      <c r="K23" s="133"/>
      <c r="L23" s="133"/>
      <c r="M23" s="133"/>
      <c r="N23" s="133"/>
      <c r="O23" s="134"/>
      <c r="P23" s="160">
        <v>2268</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834</v>
      </c>
      <c r="H24" s="136"/>
      <c r="I24" s="136"/>
      <c r="J24" s="136"/>
      <c r="K24" s="136"/>
      <c r="L24" s="136"/>
      <c r="M24" s="136"/>
      <c r="N24" s="136"/>
      <c r="O24" s="137"/>
      <c r="P24" s="163">
        <v>252</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716</v>
      </c>
      <c r="H25" s="136"/>
      <c r="I25" s="136"/>
      <c r="J25" s="136"/>
      <c r="K25" s="136"/>
      <c r="L25" s="136"/>
      <c r="M25" s="136"/>
      <c r="N25" s="136"/>
      <c r="O25" s="137"/>
      <c r="P25" s="163">
        <v>94</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717</v>
      </c>
      <c r="H26" s="136"/>
      <c r="I26" s="136"/>
      <c r="J26" s="136"/>
      <c r="K26" s="136"/>
      <c r="L26" s="136"/>
      <c r="M26" s="136"/>
      <c r="N26" s="136"/>
      <c r="O26" s="137"/>
      <c r="P26" s="163">
        <v>94</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835</v>
      </c>
      <c r="H27" s="136"/>
      <c r="I27" s="136"/>
      <c r="J27" s="136"/>
      <c r="K27" s="136"/>
      <c r="L27" s="136"/>
      <c r="M27" s="136"/>
      <c r="N27" s="136"/>
      <c r="O27" s="137"/>
      <c r="P27" s="163">
        <v>42</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332</v>
      </c>
      <c r="H28" s="226"/>
      <c r="I28" s="226"/>
      <c r="J28" s="226"/>
      <c r="K28" s="226"/>
      <c r="L28" s="226"/>
      <c r="M28" s="226"/>
      <c r="N28" s="226"/>
      <c r="O28" s="227"/>
      <c r="P28" s="169">
        <f>P29-SUM(P23:P27)</f>
        <v>31</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329</v>
      </c>
      <c r="H29" s="229"/>
      <c r="I29" s="229"/>
      <c r="J29" s="229"/>
      <c r="K29" s="229"/>
      <c r="L29" s="229"/>
      <c r="M29" s="229"/>
      <c r="N29" s="229"/>
      <c r="O29" s="230"/>
      <c r="P29" s="163">
        <f>AK13</f>
        <v>2781</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344</v>
      </c>
      <c r="B30" s="509"/>
      <c r="C30" s="509"/>
      <c r="D30" s="509"/>
      <c r="E30" s="509"/>
      <c r="F30" s="510"/>
      <c r="G30" s="649" t="s">
        <v>146</v>
      </c>
      <c r="H30" s="388"/>
      <c r="I30" s="388"/>
      <c r="J30" s="388"/>
      <c r="K30" s="388"/>
      <c r="L30" s="388"/>
      <c r="M30" s="388"/>
      <c r="N30" s="388"/>
      <c r="O30" s="578"/>
      <c r="P30" s="577" t="s">
        <v>59</v>
      </c>
      <c r="Q30" s="388"/>
      <c r="R30" s="388"/>
      <c r="S30" s="388"/>
      <c r="T30" s="388"/>
      <c r="U30" s="388"/>
      <c r="V30" s="388"/>
      <c r="W30" s="388"/>
      <c r="X30" s="578"/>
      <c r="Y30" s="464"/>
      <c r="Z30" s="465"/>
      <c r="AA30" s="466"/>
      <c r="AB30" s="383" t="s">
        <v>11</v>
      </c>
      <c r="AC30" s="384"/>
      <c r="AD30" s="385"/>
      <c r="AE30" s="383" t="s">
        <v>384</v>
      </c>
      <c r="AF30" s="384"/>
      <c r="AG30" s="384"/>
      <c r="AH30" s="385"/>
      <c r="AI30" s="386" t="s">
        <v>406</v>
      </c>
      <c r="AJ30" s="386"/>
      <c r="AK30" s="386"/>
      <c r="AL30" s="383"/>
      <c r="AM30" s="386" t="s">
        <v>503</v>
      </c>
      <c r="AN30" s="386"/>
      <c r="AO30" s="386"/>
      <c r="AP30" s="383"/>
      <c r="AQ30" s="640" t="s">
        <v>232</v>
      </c>
      <c r="AR30" s="641"/>
      <c r="AS30" s="641"/>
      <c r="AT30" s="642"/>
      <c r="AU30" s="388" t="s">
        <v>134</v>
      </c>
      <c r="AV30" s="388"/>
      <c r="AW30" s="388"/>
      <c r="AX30" s="389"/>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467"/>
      <c r="Z31" s="468"/>
      <c r="AA31" s="469"/>
      <c r="AB31" s="332"/>
      <c r="AC31" s="333"/>
      <c r="AD31" s="334"/>
      <c r="AE31" s="332"/>
      <c r="AF31" s="333"/>
      <c r="AG31" s="333"/>
      <c r="AH31" s="334"/>
      <c r="AI31" s="387"/>
      <c r="AJ31" s="387"/>
      <c r="AK31" s="387"/>
      <c r="AL31" s="332"/>
      <c r="AM31" s="387"/>
      <c r="AN31" s="387"/>
      <c r="AO31" s="387"/>
      <c r="AP31" s="332"/>
      <c r="AQ31" s="231" t="s">
        <v>714</v>
      </c>
      <c r="AR31" s="178"/>
      <c r="AS31" s="179" t="s">
        <v>233</v>
      </c>
      <c r="AT31" s="202"/>
      <c r="AU31" s="271">
        <v>3</v>
      </c>
      <c r="AV31" s="271"/>
      <c r="AW31" s="376" t="s">
        <v>179</v>
      </c>
      <c r="AX31" s="377"/>
    </row>
    <row r="32" spans="1:50" ht="40.5" customHeight="1" x14ac:dyDescent="0.15">
      <c r="A32" s="514"/>
      <c r="B32" s="512"/>
      <c r="C32" s="512"/>
      <c r="D32" s="512"/>
      <c r="E32" s="512"/>
      <c r="F32" s="513"/>
      <c r="G32" s="539" t="s">
        <v>718</v>
      </c>
      <c r="H32" s="540"/>
      <c r="I32" s="540"/>
      <c r="J32" s="540"/>
      <c r="K32" s="540"/>
      <c r="L32" s="540"/>
      <c r="M32" s="540"/>
      <c r="N32" s="540"/>
      <c r="O32" s="541"/>
      <c r="P32" s="191" t="s">
        <v>719</v>
      </c>
      <c r="Q32" s="191"/>
      <c r="R32" s="191"/>
      <c r="S32" s="191"/>
      <c r="T32" s="191"/>
      <c r="U32" s="191"/>
      <c r="V32" s="191"/>
      <c r="W32" s="191"/>
      <c r="X32" s="233"/>
      <c r="Y32" s="339" t="s">
        <v>12</v>
      </c>
      <c r="Z32" s="548"/>
      <c r="AA32" s="549"/>
      <c r="AB32" s="550" t="s">
        <v>365</v>
      </c>
      <c r="AC32" s="550"/>
      <c r="AD32" s="550"/>
      <c r="AE32" s="364">
        <v>94.1</v>
      </c>
      <c r="AF32" s="365"/>
      <c r="AG32" s="365"/>
      <c r="AH32" s="365"/>
      <c r="AI32" s="364">
        <v>84.8</v>
      </c>
      <c r="AJ32" s="365"/>
      <c r="AK32" s="365"/>
      <c r="AL32" s="365"/>
      <c r="AM32" s="364">
        <v>74</v>
      </c>
      <c r="AN32" s="365"/>
      <c r="AO32" s="365"/>
      <c r="AP32" s="365"/>
      <c r="AQ32" s="166" t="s">
        <v>714</v>
      </c>
      <c r="AR32" s="167"/>
      <c r="AS32" s="167"/>
      <c r="AT32" s="168"/>
      <c r="AU32" s="365" t="s">
        <v>714</v>
      </c>
      <c r="AV32" s="365"/>
      <c r="AW32" s="365"/>
      <c r="AX32" s="366"/>
    </row>
    <row r="33" spans="1:51" ht="38.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365</v>
      </c>
      <c r="AC33" s="521"/>
      <c r="AD33" s="521"/>
      <c r="AE33" s="364">
        <v>80</v>
      </c>
      <c r="AF33" s="365"/>
      <c r="AG33" s="365"/>
      <c r="AH33" s="365"/>
      <c r="AI33" s="364">
        <v>80</v>
      </c>
      <c r="AJ33" s="365"/>
      <c r="AK33" s="365"/>
      <c r="AL33" s="365"/>
      <c r="AM33" s="364">
        <v>80</v>
      </c>
      <c r="AN33" s="365"/>
      <c r="AO33" s="365"/>
      <c r="AP33" s="365"/>
      <c r="AQ33" s="166" t="s">
        <v>714</v>
      </c>
      <c r="AR33" s="167"/>
      <c r="AS33" s="167"/>
      <c r="AT33" s="168"/>
      <c r="AU33" s="365">
        <v>80</v>
      </c>
      <c r="AV33" s="365"/>
      <c r="AW33" s="365"/>
      <c r="AX33" s="366"/>
    </row>
    <row r="34" spans="1:51" ht="47.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4">
        <v>117.6</v>
      </c>
      <c r="AF34" s="365"/>
      <c r="AG34" s="365"/>
      <c r="AH34" s="365"/>
      <c r="AI34" s="364">
        <v>106</v>
      </c>
      <c r="AJ34" s="365"/>
      <c r="AK34" s="365"/>
      <c r="AL34" s="365"/>
      <c r="AM34" s="364">
        <v>92.5</v>
      </c>
      <c r="AN34" s="365"/>
      <c r="AO34" s="365"/>
      <c r="AP34" s="365"/>
      <c r="AQ34" s="166" t="s">
        <v>714</v>
      </c>
      <c r="AR34" s="167"/>
      <c r="AS34" s="167"/>
      <c r="AT34" s="168"/>
      <c r="AU34" s="365" t="s">
        <v>714</v>
      </c>
      <c r="AV34" s="365"/>
      <c r="AW34" s="365"/>
      <c r="AX34" s="366"/>
    </row>
    <row r="35" spans="1:51" ht="23.25" customHeight="1" x14ac:dyDescent="0.15">
      <c r="A35" s="895" t="s">
        <v>374</v>
      </c>
      <c r="B35" s="896"/>
      <c r="C35" s="896"/>
      <c r="D35" s="896"/>
      <c r="E35" s="896"/>
      <c r="F35" s="897"/>
      <c r="G35" s="901" t="s">
        <v>720</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customHeight="1" x14ac:dyDescent="0.15">
      <c r="A37" s="643" t="s">
        <v>344</v>
      </c>
      <c r="B37" s="644"/>
      <c r="C37" s="644"/>
      <c r="D37" s="644"/>
      <c r="E37" s="644"/>
      <c r="F37" s="645"/>
      <c r="G37" s="564" t="s">
        <v>146</v>
      </c>
      <c r="H37" s="378"/>
      <c r="I37" s="378"/>
      <c r="J37" s="378"/>
      <c r="K37" s="378"/>
      <c r="L37" s="378"/>
      <c r="M37" s="378"/>
      <c r="N37" s="378"/>
      <c r="O37" s="565"/>
      <c r="P37" s="630" t="s">
        <v>59</v>
      </c>
      <c r="Q37" s="378"/>
      <c r="R37" s="378"/>
      <c r="S37" s="378"/>
      <c r="T37" s="378"/>
      <c r="U37" s="378"/>
      <c r="V37" s="378"/>
      <c r="W37" s="378"/>
      <c r="X37" s="565"/>
      <c r="Y37" s="631"/>
      <c r="Z37" s="632"/>
      <c r="AA37" s="633"/>
      <c r="AB37" s="634" t="s">
        <v>11</v>
      </c>
      <c r="AC37" s="635"/>
      <c r="AD37" s="636"/>
      <c r="AE37" s="335" t="s">
        <v>384</v>
      </c>
      <c r="AF37" s="335"/>
      <c r="AG37" s="335"/>
      <c r="AH37" s="335"/>
      <c r="AI37" s="335" t="s">
        <v>406</v>
      </c>
      <c r="AJ37" s="335"/>
      <c r="AK37" s="335"/>
      <c r="AL37" s="335"/>
      <c r="AM37" s="335" t="s">
        <v>503</v>
      </c>
      <c r="AN37" s="335"/>
      <c r="AO37" s="335"/>
      <c r="AP37" s="335"/>
      <c r="AQ37" s="267" t="s">
        <v>232</v>
      </c>
      <c r="AR37" s="268"/>
      <c r="AS37" s="268"/>
      <c r="AT37" s="269"/>
      <c r="AU37" s="378" t="s">
        <v>134</v>
      </c>
      <c r="AV37" s="378"/>
      <c r="AW37" s="378"/>
      <c r="AX37" s="379"/>
      <c r="AY37">
        <f>COUNTA($G$39)</f>
        <v>1</v>
      </c>
    </row>
    <row r="38" spans="1:51"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467"/>
      <c r="Z38" s="468"/>
      <c r="AA38" s="469"/>
      <c r="AB38" s="332"/>
      <c r="AC38" s="333"/>
      <c r="AD38" s="334"/>
      <c r="AE38" s="335"/>
      <c r="AF38" s="335"/>
      <c r="AG38" s="335"/>
      <c r="AH38" s="335"/>
      <c r="AI38" s="335"/>
      <c r="AJ38" s="335"/>
      <c r="AK38" s="335"/>
      <c r="AL38" s="335"/>
      <c r="AM38" s="335"/>
      <c r="AN38" s="335"/>
      <c r="AO38" s="335"/>
      <c r="AP38" s="335"/>
      <c r="AQ38" s="231" t="s">
        <v>714</v>
      </c>
      <c r="AR38" s="178"/>
      <c r="AS38" s="179" t="s">
        <v>233</v>
      </c>
      <c r="AT38" s="202"/>
      <c r="AU38" s="271">
        <v>3</v>
      </c>
      <c r="AV38" s="271"/>
      <c r="AW38" s="376" t="s">
        <v>179</v>
      </c>
      <c r="AX38" s="377"/>
      <c r="AY38">
        <f>$AY$37</f>
        <v>1</v>
      </c>
    </row>
    <row r="39" spans="1:51" ht="294" customHeight="1" x14ac:dyDescent="0.15">
      <c r="A39" s="514"/>
      <c r="B39" s="512"/>
      <c r="C39" s="512"/>
      <c r="D39" s="512"/>
      <c r="E39" s="512"/>
      <c r="F39" s="513"/>
      <c r="G39" s="539" t="s">
        <v>849</v>
      </c>
      <c r="H39" s="540"/>
      <c r="I39" s="540"/>
      <c r="J39" s="540"/>
      <c r="K39" s="540"/>
      <c r="L39" s="540"/>
      <c r="M39" s="540"/>
      <c r="N39" s="540"/>
      <c r="O39" s="541"/>
      <c r="P39" s="191" t="s">
        <v>850</v>
      </c>
      <c r="Q39" s="191"/>
      <c r="R39" s="191"/>
      <c r="S39" s="191"/>
      <c r="T39" s="191"/>
      <c r="U39" s="191"/>
      <c r="V39" s="191"/>
      <c r="W39" s="191"/>
      <c r="X39" s="233"/>
      <c r="Y39" s="339" t="s">
        <v>12</v>
      </c>
      <c r="Z39" s="548"/>
      <c r="AA39" s="549"/>
      <c r="AB39" s="550" t="s">
        <v>365</v>
      </c>
      <c r="AC39" s="550"/>
      <c r="AD39" s="550"/>
      <c r="AE39" s="364">
        <v>72.8</v>
      </c>
      <c r="AF39" s="365"/>
      <c r="AG39" s="365"/>
      <c r="AH39" s="365"/>
      <c r="AI39" s="364">
        <v>66.2</v>
      </c>
      <c r="AJ39" s="365"/>
      <c r="AK39" s="365"/>
      <c r="AL39" s="365"/>
      <c r="AM39" s="364">
        <v>91.9</v>
      </c>
      <c r="AN39" s="365"/>
      <c r="AO39" s="365"/>
      <c r="AP39" s="365"/>
      <c r="AQ39" s="166" t="s">
        <v>714</v>
      </c>
      <c r="AR39" s="167"/>
      <c r="AS39" s="167"/>
      <c r="AT39" s="168"/>
      <c r="AU39" s="365" t="s">
        <v>714</v>
      </c>
      <c r="AV39" s="365"/>
      <c r="AW39" s="365"/>
      <c r="AX39" s="366"/>
      <c r="AY39">
        <f t="shared" ref="AY39:AY43" si="4">$AY$37</f>
        <v>1</v>
      </c>
    </row>
    <row r="40" spans="1:51" ht="294.75"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t="s">
        <v>365</v>
      </c>
      <c r="AC40" s="521"/>
      <c r="AD40" s="521"/>
      <c r="AE40" s="364" t="s">
        <v>714</v>
      </c>
      <c r="AF40" s="365"/>
      <c r="AG40" s="365"/>
      <c r="AH40" s="365"/>
      <c r="AI40" s="364">
        <v>65</v>
      </c>
      <c r="AJ40" s="365"/>
      <c r="AK40" s="365"/>
      <c r="AL40" s="365"/>
      <c r="AM40" s="364">
        <v>75</v>
      </c>
      <c r="AN40" s="365"/>
      <c r="AO40" s="365"/>
      <c r="AP40" s="365"/>
      <c r="AQ40" s="166" t="s">
        <v>714</v>
      </c>
      <c r="AR40" s="167"/>
      <c r="AS40" s="167"/>
      <c r="AT40" s="168"/>
      <c r="AU40" s="365">
        <v>70</v>
      </c>
      <c r="AV40" s="365"/>
      <c r="AW40" s="365"/>
      <c r="AX40" s="366"/>
      <c r="AY40">
        <f t="shared" si="4"/>
        <v>1</v>
      </c>
    </row>
    <row r="41" spans="1:51" ht="294"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4" t="s">
        <v>714</v>
      </c>
      <c r="AF41" s="365"/>
      <c r="AG41" s="365"/>
      <c r="AH41" s="365"/>
      <c r="AI41" s="364">
        <v>101.8</v>
      </c>
      <c r="AJ41" s="365"/>
      <c r="AK41" s="365"/>
      <c r="AL41" s="365"/>
      <c r="AM41" s="364">
        <v>122.5</v>
      </c>
      <c r="AN41" s="365"/>
      <c r="AO41" s="365"/>
      <c r="AP41" s="365"/>
      <c r="AQ41" s="166" t="s">
        <v>714</v>
      </c>
      <c r="AR41" s="167"/>
      <c r="AS41" s="167"/>
      <c r="AT41" s="168"/>
      <c r="AU41" s="365" t="s">
        <v>714</v>
      </c>
      <c r="AV41" s="365"/>
      <c r="AW41" s="365"/>
      <c r="AX41" s="366"/>
      <c r="AY41">
        <f t="shared" si="4"/>
        <v>1</v>
      </c>
    </row>
    <row r="42" spans="1:51" ht="23.25" customHeight="1" x14ac:dyDescent="0.15">
      <c r="A42" s="895" t="s">
        <v>374</v>
      </c>
      <c r="B42" s="896"/>
      <c r="C42" s="896"/>
      <c r="D42" s="896"/>
      <c r="E42" s="896"/>
      <c r="F42" s="897"/>
      <c r="G42" s="901" t="s">
        <v>721</v>
      </c>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1</v>
      </c>
    </row>
    <row r="43" spans="1:51" ht="36"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1</v>
      </c>
    </row>
    <row r="44" spans="1:51" ht="18.75" customHeight="1" x14ac:dyDescent="0.15">
      <c r="A44" s="643" t="s">
        <v>344</v>
      </c>
      <c r="B44" s="644"/>
      <c r="C44" s="644"/>
      <c r="D44" s="644"/>
      <c r="E44" s="644"/>
      <c r="F44" s="645"/>
      <c r="G44" s="564" t="s">
        <v>146</v>
      </c>
      <c r="H44" s="378"/>
      <c r="I44" s="378"/>
      <c r="J44" s="378"/>
      <c r="K44" s="378"/>
      <c r="L44" s="378"/>
      <c r="M44" s="378"/>
      <c r="N44" s="378"/>
      <c r="O44" s="565"/>
      <c r="P44" s="630" t="s">
        <v>59</v>
      </c>
      <c r="Q44" s="378"/>
      <c r="R44" s="378"/>
      <c r="S44" s="378"/>
      <c r="T44" s="378"/>
      <c r="U44" s="378"/>
      <c r="V44" s="378"/>
      <c r="W44" s="378"/>
      <c r="X44" s="565"/>
      <c r="Y44" s="631"/>
      <c r="Z44" s="632"/>
      <c r="AA44" s="633"/>
      <c r="AB44" s="634" t="s">
        <v>11</v>
      </c>
      <c r="AC44" s="635"/>
      <c r="AD44" s="636"/>
      <c r="AE44" s="335" t="s">
        <v>384</v>
      </c>
      <c r="AF44" s="335"/>
      <c r="AG44" s="335"/>
      <c r="AH44" s="335"/>
      <c r="AI44" s="335" t="s">
        <v>406</v>
      </c>
      <c r="AJ44" s="335"/>
      <c r="AK44" s="335"/>
      <c r="AL44" s="335"/>
      <c r="AM44" s="335" t="s">
        <v>503</v>
      </c>
      <c r="AN44" s="335"/>
      <c r="AO44" s="335"/>
      <c r="AP44" s="335"/>
      <c r="AQ44" s="267" t="s">
        <v>232</v>
      </c>
      <c r="AR44" s="268"/>
      <c r="AS44" s="268"/>
      <c r="AT44" s="269"/>
      <c r="AU44" s="378" t="s">
        <v>134</v>
      </c>
      <c r="AV44" s="378"/>
      <c r="AW44" s="378"/>
      <c r="AX44" s="379"/>
      <c r="AY44">
        <f>COUNTA($G$46)</f>
        <v>1</v>
      </c>
    </row>
    <row r="45" spans="1:51" ht="18.75"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467"/>
      <c r="Z45" s="468"/>
      <c r="AA45" s="469"/>
      <c r="AB45" s="332"/>
      <c r="AC45" s="333"/>
      <c r="AD45" s="334"/>
      <c r="AE45" s="335"/>
      <c r="AF45" s="335"/>
      <c r="AG45" s="335"/>
      <c r="AH45" s="335"/>
      <c r="AI45" s="335"/>
      <c r="AJ45" s="335"/>
      <c r="AK45" s="335"/>
      <c r="AL45" s="335"/>
      <c r="AM45" s="335"/>
      <c r="AN45" s="335"/>
      <c r="AO45" s="335"/>
      <c r="AP45" s="335"/>
      <c r="AQ45" s="231" t="s">
        <v>714</v>
      </c>
      <c r="AR45" s="178"/>
      <c r="AS45" s="179" t="s">
        <v>233</v>
      </c>
      <c r="AT45" s="202"/>
      <c r="AU45" s="271" t="s">
        <v>714</v>
      </c>
      <c r="AV45" s="271"/>
      <c r="AW45" s="376" t="s">
        <v>179</v>
      </c>
      <c r="AX45" s="377"/>
      <c r="AY45">
        <f>$AY$44</f>
        <v>1</v>
      </c>
    </row>
    <row r="46" spans="1:51" ht="71.25" customHeight="1" x14ac:dyDescent="0.15">
      <c r="A46" s="514"/>
      <c r="B46" s="512"/>
      <c r="C46" s="512"/>
      <c r="D46" s="512"/>
      <c r="E46" s="512"/>
      <c r="F46" s="513"/>
      <c r="G46" s="539" t="s">
        <v>722</v>
      </c>
      <c r="H46" s="540"/>
      <c r="I46" s="540"/>
      <c r="J46" s="540"/>
      <c r="K46" s="540"/>
      <c r="L46" s="540"/>
      <c r="M46" s="540"/>
      <c r="N46" s="540"/>
      <c r="O46" s="541"/>
      <c r="P46" s="191" t="s">
        <v>723</v>
      </c>
      <c r="Q46" s="191"/>
      <c r="R46" s="191"/>
      <c r="S46" s="191"/>
      <c r="T46" s="191"/>
      <c r="U46" s="191"/>
      <c r="V46" s="191"/>
      <c r="W46" s="191"/>
      <c r="X46" s="233"/>
      <c r="Y46" s="339" t="s">
        <v>12</v>
      </c>
      <c r="Z46" s="548"/>
      <c r="AA46" s="549"/>
      <c r="AB46" s="550" t="s">
        <v>365</v>
      </c>
      <c r="AC46" s="550"/>
      <c r="AD46" s="550"/>
      <c r="AE46" s="358">
        <v>104.1</v>
      </c>
      <c r="AF46" s="358"/>
      <c r="AG46" s="358"/>
      <c r="AH46" s="358"/>
      <c r="AI46" s="358">
        <v>115.9</v>
      </c>
      <c r="AJ46" s="358"/>
      <c r="AK46" s="358"/>
      <c r="AL46" s="358"/>
      <c r="AM46" s="358" t="s">
        <v>758</v>
      </c>
      <c r="AN46" s="358"/>
      <c r="AO46" s="358"/>
      <c r="AP46" s="358"/>
      <c r="AQ46" s="166" t="s">
        <v>714</v>
      </c>
      <c r="AR46" s="167"/>
      <c r="AS46" s="167"/>
      <c r="AT46" s="168"/>
      <c r="AU46" s="365" t="s">
        <v>714</v>
      </c>
      <c r="AV46" s="365"/>
      <c r="AW46" s="365"/>
      <c r="AX46" s="366"/>
      <c r="AY46">
        <f t="shared" ref="AY46:AY50" si="5">$AY$44</f>
        <v>1</v>
      </c>
    </row>
    <row r="47" spans="1:51" ht="69.75"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t="s">
        <v>365</v>
      </c>
      <c r="AC47" s="521"/>
      <c r="AD47" s="521"/>
      <c r="AE47" s="364">
        <v>80</v>
      </c>
      <c r="AF47" s="365"/>
      <c r="AG47" s="365"/>
      <c r="AH47" s="365"/>
      <c r="AI47" s="364">
        <v>80</v>
      </c>
      <c r="AJ47" s="365"/>
      <c r="AK47" s="365"/>
      <c r="AL47" s="365"/>
      <c r="AM47" s="364" t="s">
        <v>758</v>
      </c>
      <c r="AN47" s="365"/>
      <c r="AO47" s="365"/>
      <c r="AP47" s="365"/>
      <c r="AQ47" s="166" t="s">
        <v>714</v>
      </c>
      <c r="AR47" s="167"/>
      <c r="AS47" s="167"/>
      <c r="AT47" s="168"/>
      <c r="AU47" s="365" t="s">
        <v>714</v>
      </c>
      <c r="AV47" s="365"/>
      <c r="AW47" s="365"/>
      <c r="AX47" s="366"/>
      <c r="AY47">
        <f t="shared" si="5"/>
        <v>1</v>
      </c>
    </row>
    <row r="48" spans="1:51" ht="90"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4">
        <v>130.1</v>
      </c>
      <c r="AF48" s="365"/>
      <c r="AG48" s="365"/>
      <c r="AH48" s="365"/>
      <c r="AI48" s="364">
        <v>144.9</v>
      </c>
      <c r="AJ48" s="365"/>
      <c r="AK48" s="365"/>
      <c r="AL48" s="365"/>
      <c r="AM48" s="364" t="s">
        <v>758</v>
      </c>
      <c r="AN48" s="365"/>
      <c r="AO48" s="365"/>
      <c r="AP48" s="365"/>
      <c r="AQ48" s="166" t="s">
        <v>714</v>
      </c>
      <c r="AR48" s="167"/>
      <c r="AS48" s="167"/>
      <c r="AT48" s="168"/>
      <c r="AU48" s="365" t="s">
        <v>714</v>
      </c>
      <c r="AV48" s="365"/>
      <c r="AW48" s="365"/>
      <c r="AX48" s="366"/>
      <c r="AY48">
        <f t="shared" si="5"/>
        <v>1</v>
      </c>
    </row>
    <row r="49" spans="1:51" ht="23.25" customHeight="1" x14ac:dyDescent="0.15">
      <c r="A49" s="895" t="s">
        <v>374</v>
      </c>
      <c r="B49" s="896"/>
      <c r="C49" s="896"/>
      <c r="D49" s="896"/>
      <c r="E49" s="896"/>
      <c r="F49" s="897"/>
      <c r="G49" s="901" t="s">
        <v>724</v>
      </c>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1</v>
      </c>
    </row>
    <row r="50" spans="1:51" ht="36"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1</v>
      </c>
    </row>
    <row r="51" spans="1:51" ht="18.75" customHeight="1" x14ac:dyDescent="0.15">
      <c r="A51" s="511" t="s">
        <v>344</v>
      </c>
      <c r="B51" s="512"/>
      <c r="C51" s="512"/>
      <c r="D51" s="512"/>
      <c r="E51" s="512"/>
      <c r="F51" s="513"/>
      <c r="G51" s="564" t="s">
        <v>146</v>
      </c>
      <c r="H51" s="378"/>
      <c r="I51" s="378"/>
      <c r="J51" s="378"/>
      <c r="K51" s="378"/>
      <c r="L51" s="378"/>
      <c r="M51" s="378"/>
      <c r="N51" s="378"/>
      <c r="O51" s="565"/>
      <c r="P51" s="630" t="s">
        <v>59</v>
      </c>
      <c r="Q51" s="378"/>
      <c r="R51" s="378"/>
      <c r="S51" s="378"/>
      <c r="T51" s="378"/>
      <c r="U51" s="378"/>
      <c r="V51" s="378"/>
      <c r="W51" s="378"/>
      <c r="X51" s="565"/>
      <c r="Y51" s="631"/>
      <c r="Z51" s="632"/>
      <c r="AA51" s="633"/>
      <c r="AB51" s="634" t="s">
        <v>11</v>
      </c>
      <c r="AC51" s="635"/>
      <c r="AD51" s="636"/>
      <c r="AE51" s="335" t="s">
        <v>384</v>
      </c>
      <c r="AF51" s="335"/>
      <c r="AG51" s="335"/>
      <c r="AH51" s="335"/>
      <c r="AI51" s="335" t="s">
        <v>406</v>
      </c>
      <c r="AJ51" s="335"/>
      <c r="AK51" s="335"/>
      <c r="AL51" s="335"/>
      <c r="AM51" s="335" t="s">
        <v>503</v>
      </c>
      <c r="AN51" s="335"/>
      <c r="AO51" s="335"/>
      <c r="AP51" s="335"/>
      <c r="AQ51" s="267" t="s">
        <v>232</v>
      </c>
      <c r="AR51" s="268"/>
      <c r="AS51" s="268"/>
      <c r="AT51" s="269"/>
      <c r="AU51" s="374" t="s">
        <v>134</v>
      </c>
      <c r="AV51" s="374"/>
      <c r="AW51" s="374"/>
      <c r="AX51" s="375"/>
      <c r="AY51">
        <f>COUNTA($G$53)</f>
        <v>1</v>
      </c>
    </row>
    <row r="52" spans="1:51" ht="18.75"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467"/>
      <c r="Z52" s="468"/>
      <c r="AA52" s="469"/>
      <c r="AB52" s="332"/>
      <c r="AC52" s="333"/>
      <c r="AD52" s="334"/>
      <c r="AE52" s="335"/>
      <c r="AF52" s="335"/>
      <c r="AG52" s="335"/>
      <c r="AH52" s="335"/>
      <c r="AI52" s="335"/>
      <c r="AJ52" s="335"/>
      <c r="AK52" s="335"/>
      <c r="AL52" s="335"/>
      <c r="AM52" s="335"/>
      <c r="AN52" s="335"/>
      <c r="AO52" s="335"/>
      <c r="AP52" s="335"/>
      <c r="AQ52" s="231" t="s">
        <v>714</v>
      </c>
      <c r="AR52" s="178"/>
      <c r="AS52" s="179" t="s">
        <v>233</v>
      </c>
      <c r="AT52" s="202"/>
      <c r="AU52" s="271">
        <v>3</v>
      </c>
      <c r="AV52" s="271"/>
      <c r="AW52" s="376" t="s">
        <v>179</v>
      </c>
      <c r="AX52" s="377"/>
      <c r="AY52">
        <f>$AY$51</f>
        <v>1</v>
      </c>
    </row>
    <row r="53" spans="1:51" ht="77.25" customHeight="1" x14ac:dyDescent="0.15">
      <c r="A53" s="514"/>
      <c r="B53" s="512"/>
      <c r="C53" s="512"/>
      <c r="D53" s="512"/>
      <c r="E53" s="512"/>
      <c r="F53" s="513"/>
      <c r="G53" s="539" t="s">
        <v>725</v>
      </c>
      <c r="H53" s="540"/>
      <c r="I53" s="540"/>
      <c r="J53" s="540"/>
      <c r="K53" s="540"/>
      <c r="L53" s="540"/>
      <c r="M53" s="540"/>
      <c r="N53" s="540"/>
      <c r="O53" s="541"/>
      <c r="P53" s="191" t="s">
        <v>726</v>
      </c>
      <c r="Q53" s="191"/>
      <c r="R53" s="191"/>
      <c r="S53" s="191"/>
      <c r="T53" s="191"/>
      <c r="U53" s="191"/>
      <c r="V53" s="191"/>
      <c r="W53" s="191"/>
      <c r="X53" s="233"/>
      <c r="Y53" s="339" t="s">
        <v>12</v>
      </c>
      <c r="Z53" s="548"/>
      <c r="AA53" s="549"/>
      <c r="AB53" s="550" t="s">
        <v>365</v>
      </c>
      <c r="AC53" s="550"/>
      <c r="AD53" s="550"/>
      <c r="AE53" s="364">
        <v>95.9</v>
      </c>
      <c r="AF53" s="365"/>
      <c r="AG53" s="365"/>
      <c r="AH53" s="365"/>
      <c r="AI53" s="364">
        <v>87</v>
      </c>
      <c r="AJ53" s="365"/>
      <c r="AK53" s="365"/>
      <c r="AL53" s="365"/>
      <c r="AM53" s="364">
        <v>95.5</v>
      </c>
      <c r="AN53" s="365"/>
      <c r="AO53" s="365"/>
      <c r="AP53" s="365"/>
      <c r="AQ53" s="166" t="s">
        <v>714</v>
      </c>
      <c r="AR53" s="167"/>
      <c r="AS53" s="167"/>
      <c r="AT53" s="168"/>
      <c r="AU53" s="365" t="s">
        <v>714</v>
      </c>
      <c r="AV53" s="365"/>
      <c r="AW53" s="365"/>
      <c r="AX53" s="366"/>
      <c r="AY53">
        <f t="shared" ref="AY53:AY57" si="6">$AY$51</f>
        <v>1</v>
      </c>
    </row>
    <row r="54" spans="1:51" ht="78"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t="s">
        <v>365</v>
      </c>
      <c r="AC54" s="521"/>
      <c r="AD54" s="521"/>
      <c r="AE54" s="364">
        <v>80</v>
      </c>
      <c r="AF54" s="365"/>
      <c r="AG54" s="365"/>
      <c r="AH54" s="365"/>
      <c r="AI54" s="364">
        <v>80</v>
      </c>
      <c r="AJ54" s="365"/>
      <c r="AK54" s="365"/>
      <c r="AL54" s="365"/>
      <c r="AM54" s="364">
        <v>80</v>
      </c>
      <c r="AN54" s="365"/>
      <c r="AO54" s="365"/>
      <c r="AP54" s="365"/>
      <c r="AQ54" s="166" t="s">
        <v>714</v>
      </c>
      <c r="AR54" s="167"/>
      <c r="AS54" s="167"/>
      <c r="AT54" s="168"/>
      <c r="AU54" s="365">
        <v>80</v>
      </c>
      <c r="AV54" s="365"/>
      <c r="AW54" s="365"/>
      <c r="AX54" s="366"/>
      <c r="AY54">
        <f t="shared" si="6"/>
        <v>1</v>
      </c>
    </row>
    <row r="55" spans="1:51" ht="95.25"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4">
        <v>119.9</v>
      </c>
      <c r="AF55" s="365"/>
      <c r="AG55" s="365"/>
      <c r="AH55" s="365"/>
      <c r="AI55" s="364">
        <v>108.8</v>
      </c>
      <c r="AJ55" s="365"/>
      <c r="AK55" s="365"/>
      <c r="AL55" s="365"/>
      <c r="AM55" s="364">
        <v>119.4</v>
      </c>
      <c r="AN55" s="365"/>
      <c r="AO55" s="365"/>
      <c r="AP55" s="365"/>
      <c r="AQ55" s="166" t="s">
        <v>714</v>
      </c>
      <c r="AR55" s="167"/>
      <c r="AS55" s="167"/>
      <c r="AT55" s="168"/>
      <c r="AU55" s="365" t="s">
        <v>714</v>
      </c>
      <c r="AV55" s="365"/>
      <c r="AW55" s="365"/>
      <c r="AX55" s="366"/>
      <c r="AY55">
        <f t="shared" si="6"/>
        <v>1</v>
      </c>
    </row>
    <row r="56" spans="1:51" ht="23.25" customHeight="1" x14ac:dyDescent="0.15">
      <c r="A56" s="895" t="s">
        <v>374</v>
      </c>
      <c r="B56" s="896"/>
      <c r="C56" s="896"/>
      <c r="D56" s="896"/>
      <c r="E56" s="896"/>
      <c r="F56" s="897"/>
      <c r="G56" s="901" t="s">
        <v>727</v>
      </c>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1</v>
      </c>
    </row>
    <row r="57" spans="1:51" ht="33.7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1</v>
      </c>
    </row>
    <row r="58" spans="1:51" ht="18.75" customHeight="1" x14ac:dyDescent="0.15">
      <c r="A58" s="511" t="s">
        <v>344</v>
      </c>
      <c r="B58" s="512"/>
      <c r="C58" s="512"/>
      <c r="D58" s="512"/>
      <c r="E58" s="512"/>
      <c r="F58" s="513"/>
      <c r="G58" s="564" t="s">
        <v>146</v>
      </c>
      <c r="H58" s="378"/>
      <c r="I58" s="378"/>
      <c r="J58" s="378"/>
      <c r="K58" s="378"/>
      <c r="L58" s="378"/>
      <c r="M58" s="378"/>
      <c r="N58" s="378"/>
      <c r="O58" s="565"/>
      <c r="P58" s="630" t="s">
        <v>59</v>
      </c>
      <c r="Q58" s="378"/>
      <c r="R58" s="378"/>
      <c r="S58" s="378"/>
      <c r="T58" s="378"/>
      <c r="U58" s="378"/>
      <c r="V58" s="378"/>
      <c r="W58" s="378"/>
      <c r="X58" s="565"/>
      <c r="Y58" s="631"/>
      <c r="Z58" s="632"/>
      <c r="AA58" s="633"/>
      <c r="AB58" s="634" t="s">
        <v>11</v>
      </c>
      <c r="AC58" s="635"/>
      <c r="AD58" s="636"/>
      <c r="AE58" s="335" t="s">
        <v>384</v>
      </c>
      <c r="AF58" s="335"/>
      <c r="AG58" s="335"/>
      <c r="AH58" s="335"/>
      <c r="AI58" s="335" t="s">
        <v>406</v>
      </c>
      <c r="AJ58" s="335"/>
      <c r="AK58" s="335"/>
      <c r="AL58" s="335"/>
      <c r="AM58" s="335" t="s">
        <v>503</v>
      </c>
      <c r="AN58" s="335"/>
      <c r="AO58" s="335"/>
      <c r="AP58" s="335"/>
      <c r="AQ58" s="267" t="s">
        <v>232</v>
      </c>
      <c r="AR58" s="268"/>
      <c r="AS58" s="268"/>
      <c r="AT58" s="269"/>
      <c r="AU58" s="374" t="s">
        <v>134</v>
      </c>
      <c r="AV58" s="374"/>
      <c r="AW58" s="374"/>
      <c r="AX58" s="375"/>
      <c r="AY58">
        <f>COUNTA($G$60)</f>
        <v>1</v>
      </c>
    </row>
    <row r="59" spans="1:51" ht="18.75"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467"/>
      <c r="Z59" s="468"/>
      <c r="AA59" s="469"/>
      <c r="AB59" s="332"/>
      <c r="AC59" s="333"/>
      <c r="AD59" s="334"/>
      <c r="AE59" s="335"/>
      <c r="AF59" s="335"/>
      <c r="AG59" s="335"/>
      <c r="AH59" s="335"/>
      <c r="AI59" s="335"/>
      <c r="AJ59" s="335"/>
      <c r="AK59" s="335"/>
      <c r="AL59" s="335"/>
      <c r="AM59" s="335"/>
      <c r="AN59" s="335"/>
      <c r="AO59" s="335"/>
      <c r="AP59" s="335"/>
      <c r="AQ59" s="231" t="s">
        <v>714</v>
      </c>
      <c r="AR59" s="178"/>
      <c r="AS59" s="179" t="s">
        <v>233</v>
      </c>
      <c r="AT59" s="202"/>
      <c r="AU59" s="271">
        <v>3</v>
      </c>
      <c r="AV59" s="271"/>
      <c r="AW59" s="376" t="s">
        <v>179</v>
      </c>
      <c r="AX59" s="377"/>
      <c r="AY59">
        <f>$AY$58</f>
        <v>1</v>
      </c>
    </row>
    <row r="60" spans="1:51" ht="81" customHeight="1" x14ac:dyDescent="0.15">
      <c r="A60" s="514"/>
      <c r="B60" s="512"/>
      <c r="C60" s="512"/>
      <c r="D60" s="512"/>
      <c r="E60" s="512"/>
      <c r="F60" s="513"/>
      <c r="G60" s="539" t="s">
        <v>728</v>
      </c>
      <c r="H60" s="540"/>
      <c r="I60" s="540"/>
      <c r="J60" s="540"/>
      <c r="K60" s="540"/>
      <c r="L60" s="540"/>
      <c r="M60" s="540"/>
      <c r="N60" s="540"/>
      <c r="O60" s="541"/>
      <c r="P60" s="191" t="s">
        <v>729</v>
      </c>
      <c r="Q60" s="191"/>
      <c r="R60" s="191"/>
      <c r="S60" s="191"/>
      <c r="T60" s="191"/>
      <c r="U60" s="191"/>
      <c r="V60" s="191"/>
      <c r="W60" s="191"/>
      <c r="X60" s="233"/>
      <c r="Y60" s="339" t="s">
        <v>12</v>
      </c>
      <c r="Z60" s="548"/>
      <c r="AA60" s="549"/>
      <c r="AB60" s="550" t="s">
        <v>365</v>
      </c>
      <c r="AC60" s="550"/>
      <c r="AD60" s="550"/>
      <c r="AE60" s="364">
        <v>63.6</v>
      </c>
      <c r="AF60" s="365"/>
      <c r="AG60" s="365"/>
      <c r="AH60" s="365"/>
      <c r="AI60" s="364">
        <v>73</v>
      </c>
      <c r="AJ60" s="365"/>
      <c r="AK60" s="365"/>
      <c r="AL60" s="365"/>
      <c r="AM60" s="364">
        <v>67.5</v>
      </c>
      <c r="AN60" s="365"/>
      <c r="AO60" s="365"/>
      <c r="AP60" s="365"/>
      <c r="AQ60" s="166" t="s">
        <v>714</v>
      </c>
      <c r="AR60" s="167"/>
      <c r="AS60" s="167"/>
      <c r="AT60" s="168"/>
      <c r="AU60" s="365" t="s">
        <v>714</v>
      </c>
      <c r="AV60" s="365"/>
      <c r="AW60" s="365"/>
      <c r="AX60" s="366"/>
      <c r="AY60">
        <f t="shared" ref="AY60:AY64" si="7">$AY$58</f>
        <v>1</v>
      </c>
    </row>
    <row r="61" spans="1:51" ht="73.5"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t="s">
        <v>365</v>
      </c>
      <c r="AC61" s="521"/>
      <c r="AD61" s="521"/>
      <c r="AE61" s="364">
        <v>60</v>
      </c>
      <c r="AF61" s="365"/>
      <c r="AG61" s="365"/>
      <c r="AH61" s="365"/>
      <c r="AI61" s="364">
        <v>60</v>
      </c>
      <c r="AJ61" s="365"/>
      <c r="AK61" s="365"/>
      <c r="AL61" s="365"/>
      <c r="AM61" s="364">
        <v>60</v>
      </c>
      <c r="AN61" s="365"/>
      <c r="AO61" s="365"/>
      <c r="AP61" s="365"/>
      <c r="AQ61" s="166" t="s">
        <v>714</v>
      </c>
      <c r="AR61" s="167"/>
      <c r="AS61" s="167"/>
      <c r="AT61" s="168"/>
      <c r="AU61" s="365">
        <v>60</v>
      </c>
      <c r="AV61" s="365"/>
      <c r="AW61" s="365"/>
      <c r="AX61" s="366"/>
      <c r="AY61">
        <f t="shared" si="7"/>
        <v>1</v>
      </c>
    </row>
    <row r="62" spans="1:51" ht="84.75"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4">
        <v>106</v>
      </c>
      <c r="AF62" s="365"/>
      <c r="AG62" s="365"/>
      <c r="AH62" s="365"/>
      <c r="AI62" s="364">
        <v>121.7</v>
      </c>
      <c r="AJ62" s="365"/>
      <c r="AK62" s="365"/>
      <c r="AL62" s="365"/>
      <c r="AM62" s="364">
        <v>112.5</v>
      </c>
      <c r="AN62" s="365"/>
      <c r="AO62" s="365"/>
      <c r="AP62" s="365"/>
      <c r="AQ62" s="166" t="s">
        <v>714</v>
      </c>
      <c r="AR62" s="167"/>
      <c r="AS62" s="167"/>
      <c r="AT62" s="168"/>
      <c r="AU62" s="365" t="s">
        <v>714</v>
      </c>
      <c r="AV62" s="365"/>
      <c r="AW62" s="365"/>
      <c r="AX62" s="366"/>
      <c r="AY62">
        <f t="shared" si="7"/>
        <v>1</v>
      </c>
    </row>
    <row r="63" spans="1:51" ht="33" customHeight="1" x14ac:dyDescent="0.15">
      <c r="A63" s="895" t="s">
        <v>374</v>
      </c>
      <c r="B63" s="896"/>
      <c r="C63" s="896"/>
      <c r="D63" s="896"/>
      <c r="E63" s="896"/>
      <c r="F63" s="897"/>
      <c r="G63" s="901" t="s">
        <v>730</v>
      </c>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1</v>
      </c>
    </row>
    <row r="64" spans="1:51" ht="23.25" customHeight="1" thickBot="1" x14ac:dyDescent="0.2">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1</v>
      </c>
    </row>
    <row r="65" spans="1:51" ht="18.75" hidden="1" customHeight="1" x14ac:dyDescent="0.15">
      <c r="A65" s="856" t="s">
        <v>345</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340</v>
      </c>
      <c r="X65" s="868"/>
      <c r="Y65" s="871"/>
      <c r="Z65" s="871"/>
      <c r="AA65" s="872"/>
      <c r="AB65" s="865" t="s">
        <v>11</v>
      </c>
      <c r="AC65" s="861"/>
      <c r="AD65" s="862"/>
      <c r="AE65" s="335" t="s">
        <v>384</v>
      </c>
      <c r="AF65" s="335"/>
      <c r="AG65" s="335"/>
      <c r="AH65" s="335"/>
      <c r="AI65" s="335" t="s">
        <v>406</v>
      </c>
      <c r="AJ65" s="335"/>
      <c r="AK65" s="335"/>
      <c r="AL65" s="335"/>
      <c r="AM65" s="335" t="s">
        <v>503</v>
      </c>
      <c r="AN65" s="335"/>
      <c r="AO65" s="335"/>
      <c r="AP65" s="335"/>
      <c r="AQ65" s="215" t="s">
        <v>232</v>
      </c>
      <c r="AR65" s="199"/>
      <c r="AS65" s="199"/>
      <c r="AT65" s="200"/>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343</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364</v>
      </c>
      <c r="AC67" s="949"/>
      <c r="AD67" s="949"/>
      <c r="AE67" s="364"/>
      <c r="AF67" s="365"/>
      <c r="AG67" s="365"/>
      <c r="AH67" s="365"/>
      <c r="AI67" s="364"/>
      <c r="AJ67" s="365"/>
      <c r="AK67" s="365"/>
      <c r="AL67" s="365"/>
      <c r="AM67" s="364"/>
      <c r="AN67" s="365"/>
      <c r="AO67" s="365"/>
      <c r="AP67" s="365"/>
      <c r="AQ67" s="364"/>
      <c r="AR67" s="365"/>
      <c r="AS67" s="365"/>
      <c r="AT67" s="814"/>
      <c r="AU67" s="365"/>
      <c r="AV67" s="365"/>
      <c r="AW67" s="365"/>
      <c r="AX67" s="366"/>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364</v>
      </c>
      <c r="AC68" s="972"/>
      <c r="AD68" s="972"/>
      <c r="AE68" s="364"/>
      <c r="AF68" s="365"/>
      <c r="AG68" s="365"/>
      <c r="AH68" s="365"/>
      <c r="AI68" s="364"/>
      <c r="AJ68" s="365"/>
      <c r="AK68" s="365"/>
      <c r="AL68" s="365"/>
      <c r="AM68" s="364"/>
      <c r="AN68" s="365"/>
      <c r="AO68" s="365"/>
      <c r="AP68" s="365"/>
      <c r="AQ68" s="364"/>
      <c r="AR68" s="365"/>
      <c r="AS68" s="365"/>
      <c r="AT68" s="814"/>
      <c r="AU68" s="365"/>
      <c r="AV68" s="365"/>
      <c r="AW68" s="365"/>
      <c r="AX68" s="366"/>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365</v>
      </c>
      <c r="AC69" s="973"/>
      <c r="AD69" s="973"/>
      <c r="AE69" s="372"/>
      <c r="AF69" s="373"/>
      <c r="AG69" s="373"/>
      <c r="AH69" s="373"/>
      <c r="AI69" s="372"/>
      <c r="AJ69" s="373"/>
      <c r="AK69" s="373"/>
      <c r="AL69" s="373"/>
      <c r="AM69" s="372"/>
      <c r="AN69" s="373"/>
      <c r="AO69" s="373"/>
      <c r="AP69" s="373"/>
      <c r="AQ69" s="364"/>
      <c r="AR69" s="365"/>
      <c r="AS69" s="365"/>
      <c r="AT69" s="814"/>
      <c r="AU69" s="365"/>
      <c r="AV69" s="365"/>
      <c r="AW69" s="365"/>
      <c r="AX69" s="366"/>
      <c r="AY69">
        <f t="shared" si="8"/>
        <v>0</v>
      </c>
    </row>
    <row r="70" spans="1:51" ht="23.25" hidden="1" customHeight="1" x14ac:dyDescent="0.15">
      <c r="A70" s="849" t="s">
        <v>350</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363</v>
      </c>
      <c r="X70" s="942"/>
      <c r="Y70" s="947" t="s">
        <v>12</v>
      </c>
      <c r="Z70" s="947"/>
      <c r="AA70" s="948"/>
      <c r="AB70" s="949" t="s">
        <v>364</v>
      </c>
      <c r="AC70" s="949"/>
      <c r="AD70" s="949"/>
      <c r="AE70" s="364"/>
      <c r="AF70" s="365"/>
      <c r="AG70" s="365"/>
      <c r="AH70" s="365"/>
      <c r="AI70" s="364"/>
      <c r="AJ70" s="365"/>
      <c r="AK70" s="365"/>
      <c r="AL70" s="365"/>
      <c r="AM70" s="364"/>
      <c r="AN70" s="365"/>
      <c r="AO70" s="365"/>
      <c r="AP70" s="365"/>
      <c r="AQ70" s="364"/>
      <c r="AR70" s="365"/>
      <c r="AS70" s="365"/>
      <c r="AT70" s="814"/>
      <c r="AU70" s="365"/>
      <c r="AV70" s="365"/>
      <c r="AW70" s="365"/>
      <c r="AX70" s="366"/>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364</v>
      </c>
      <c r="AC71" s="972"/>
      <c r="AD71" s="972"/>
      <c r="AE71" s="364"/>
      <c r="AF71" s="365"/>
      <c r="AG71" s="365"/>
      <c r="AH71" s="365"/>
      <c r="AI71" s="364"/>
      <c r="AJ71" s="365"/>
      <c r="AK71" s="365"/>
      <c r="AL71" s="365"/>
      <c r="AM71" s="364"/>
      <c r="AN71" s="365"/>
      <c r="AO71" s="365"/>
      <c r="AP71" s="365"/>
      <c r="AQ71" s="364"/>
      <c r="AR71" s="365"/>
      <c r="AS71" s="365"/>
      <c r="AT71" s="814"/>
      <c r="AU71" s="365"/>
      <c r="AV71" s="365"/>
      <c r="AW71" s="365"/>
      <c r="AX71" s="366"/>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365</v>
      </c>
      <c r="AC72" s="973"/>
      <c r="AD72" s="973"/>
      <c r="AE72" s="372"/>
      <c r="AF72" s="373"/>
      <c r="AG72" s="373"/>
      <c r="AH72" s="373"/>
      <c r="AI72" s="372"/>
      <c r="AJ72" s="373"/>
      <c r="AK72" s="373"/>
      <c r="AL72" s="373"/>
      <c r="AM72" s="372"/>
      <c r="AN72" s="373"/>
      <c r="AO72" s="373"/>
      <c r="AP72" s="936"/>
      <c r="AQ72" s="364"/>
      <c r="AR72" s="365"/>
      <c r="AS72" s="365"/>
      <c r="AT72" s="814"/>
      <c r="AU72" s="365"/>
      <c r="AV72" s="365"/>
      <c r="AW72" s="365"/>
      <c r="AX72" s="366"/>
      <c r="AY72">
        <f t="shared" si="8"/>
        <v>0</v>
      </c>
    </row>
    <row r="73" spans="1:51" ht="18.75" hidden="1" customHeight="1" x14ac:dyDescent="0.15">
      <c r="A73" s="835" t="s">
        <v>345</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384</v>
      </c>
      <c r="AF73" s="335"/>
      <c r="AG73" s="335"/>
      <c r="AH73" s="335"/>
      <c r="AI73" s="335" t="s">
        <v>406</v>
      </c>
      <c r="AJ73" s="335"/>
      <c r="AK73" s="335"/>
      <c r="AL73" s="335"/>
      <c r="AM73" s="335" t="s">
        <v>503</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8"/>
      <c r="B76" s="839"/>
      <c r="C76" s="839"/>
      <c r="D76" s="839"/>
      <c r="E76" s="839"/>
      <c r="F76" s="840"/>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8"/>
      <c r="B77" s="839"/>
      <c r="C77" s="839"/>
      <c r="D77" s="839"/>
      <c r="E77" s="839"/>
      <c r="F77" s="840"/>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10" t="s">
        <v>377</v>
      </c>
      <c r="B78" s="911"/>
      <c r="C78" s="911"/>
      <c r="D78" s="911"/>
      <c r="E78" s="908" t="s">
        <v>323</v>
      </c>
      <c r="F78" s="909"/>
      <c r="G78" s="54" t="s">
        <v>235</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339</v>
      </c>
      <c r="AP79" s="127"/>
      <c r="AQ79" s="127"/>
      <c r="AR79" s="76" t="s">
        <v>337</v>
      </c>
      <c r="AS79" s="126"/>
      <c r="AT79" s="127"/>
      <c r="AU79" s="127"/>
      <c r="AV79" s="127"/>
      <c r="AW79" s="127"/>
      <c r="AX79" s="128"/>
      <c r="AY79">
        <f>COUNTIF($AR$79,"☑")</f>
        <v>0</v>
      </c>
    </row>
    <row r="80" spans="1:51" ht="18.75" hidden="1" customHeight="1" x14ac:dyDescent="0.15">
      <c r="A80" s="518" t="s">
        <v>147</v>
      </c>
      <c r="B80" s="844" t="s">
        <v>336</v>
      </c>
      <c r="C80" s="845"/>
      <c r="D80" s="845"/>
      <c r="E80" s="845"/>
      <c r="F80" s="846"/>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694</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0"/>
      <c r="AY80">
        <f>COUNTA($G$82)</f>
        <v>0</v>
      </c>
    </row>
    <row r="81" spans="1:60" ht="22.5" hidden="1" customHeight="1" x14ac:dyDescent="0.15">
      <c r="A81" s="519"/>
      <c r="B81" s="847"/>
      <c r="C81" s="551"/>
      <c r="D81" s="551"/>
      <c r="E81" s="551"/>
      <c r="F81" s="552"/>
      <c r="G81" s="376"/>
      <c r="H81" s="376"/>
      <c r="I81" s="376"/>
      <c r="J81" s="376"/>
      <c r="K81" s="376"/>
      <c r="L81" s="376"/>
      <c r="M81" s="376"/>
      <c r="N81" s="376"/>
      <c r="O81" s="376"/>
      <c r="P81" s="376"/>
      <c r="Q81" s="376"/>
      <c r="R81" s="376"/>
      <c r="S81" s="376"/>
      <c r="T81" s="376"/>
      <c r="U81" s="376"/>
      <c r="V81" s="376"/>
      <c r="W81" s="376"/>
      <c r="X81" s="376"/>
      <c r="Y81" s="376"/>
      <c r="Z81" s="376"/>
      <c r="AA81" s="567"/>
      <c r="AB81" s="57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9"/>
      <c r="B82" s="847"/>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7"/>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8"/>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5" t="s">
        <v>384</v>
      </c>
      <c r="AF85" s="335"/>
      <c r="AG85" s="335"/>
      <c r="AH85" s="335"/>
      <c r="AI85" s="335" t="s">
        <v>406</v>
      </c>
      <c r="AJ85" s="335"/>
      <c r="AK85" s="335"/>
      <c r="AL85" s="335"/>
      <c r="AM85" s="335" t="s">
        <v>503</v>
      </c>
      <c r="AN85" s="335"/>
      <c r="AO85" s="335"/>
      <c r="AP85" s="335"/>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9"/>
      <c r="B86" s="551"/>
      <c r="C86" s="551"/>
      <c r="D86" s="551"/>
      <c r="E86" s="551"/>
      <c r="F86" s="552"/>
      <c r="G86" s="566"/>
      <c r="H86" s="376"/>
      <c r="I86" s="376"/>
      <c r="J86" s="376"/>
      <c r="K86" s="376"/>
      <c r="L86" s="376"/>
      <c r="M86" s="376"/>
      <c r="N86" s="376"/>
      <c r="O86" s="567"/>
      <c r="P86" s="579"/>
      <c r="Q86" s="376"/>
      <c r="R86" s="376"/>
      <c r="S86" s="376"/>
      <c r="T86" s="376"/>
      <c r="U86" s="376"/>
      <c r="V86" s="376"/>
      <c r="W86" s="376"/>
      <c r="X86" s="567"/>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799"/>
      <c r="R87" s="799"/>
      <c r="S87" s="799"/>
      <c r="T87" s="799"/>
      <c r="U87" s="799"/>
      <c r="V87" s="799"/>
      <c r="W87" s="799"/>
      <c r="X87" s="800"/>
      <c r="Y87" s="754" t="s">
        <v>62</v>
      </c>
      <c r="Z87" s="755"/>
      <c r="AA87" s="756"/>
      <c r="AB87" s="550"/>
      <c r="AC87" s="550"/>
      <c r="AD87" s="550"/>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1"/>
      <c r="Q88" s="801"/>
      <c r="R88" s="801"/>
      <c r="S88" s="801"/>
      <c r="T88" s="801"/>
      <c r="U88" s="801"/>
      <c r="V88" s="801"/>
      <c r="W88" s="801"/>
      <c r="X88" s="802"/>
      <c r="Y88" s="731" t="s">
        <v>54</v>
      </c>
      <c r="Z88" s="732"/>
      <c r="AA88" s="733"/>
      <c r="AB88" s="521"/>
      <c r="AC88" s="521"/>
      <c r="AD88" s="521"/>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3"/>
      <c r="Y89" s="731" t="s">
        <v>13</v>
      </c>
      <c r="Z89" s="732"/>
      <c r="AA89" s="733"/>
      <c r="AB89" s="460" t="s">
        <v>14</v>
      </c>
      <c r="AC89" s="460"/>
      <c r="AD89" s="460"/>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5" t="s">
        <v>384</v>
      </c>
      <c r="AF90" s="335"/>
      <c r="AG90" s="335"/>
      <c r="AH90" s="335"/>
      <c r="AI90" s="335" t="s">
        <v>406</v>
      </c>
      <c r="AJ90" s="335"/>
      <c r="AK90" s="335"/>
      <c r="AL90" s="335"/>
      <c r="AM90" s="335" t="s">
        <v>503</v>
      </c>
      <c r="AN90" s="335"/>
      <c r="AO90" s="335"/>
      <c r="AP90" s="335"/>
      <c r="AQ90" s="215" t="s">
        <v>232</v>
      </c>
      <c r="AR90" s="199"/>
      <c r="AS90" s="199"/>
      <c r="AT90" s="200"/>
      <c r="AU90" s="370" t="s">
        <v>134</v>
      </c>
      <c r="AV90" s="370"/>
      <c r="AW90" s="370"/>
      <c r="AX90" s="371"/>
      <c r="AY90">
        <f>COUNTA($G$92)</f>
        <v>0</v>
      </c>
    </row>
    <row r="91" spans="1:60" ht="18.75" hidden="1" customHeight="1" x14ac:dyDescent="0.15">
      <c r="A91" s="519"/>
      <c r="B91" s="551"/>
      <c r="C91" s="551"/>
      <c r="D91" s="551"/>
      <c r="E91" s="551"/>
      <c r="F91" s="552"/>
      <c r="G91" s="566"/>
      <c r="H91" s="376"/>
      <c r="I91" s="376"/>
      <c r="J91" s="376"/>
      <c r="K91" s="376"/>
      <c r="L91" s="376"/>
      <c r="M91" s="376"/>
      <c r="N91" s="376"/>
      <c r="O91" s="567"/>
      <c r="P91" s="579"/>
      <c r="Q91" s="376"/>
      <c r="R91" s="376"/>
      <c r="S91" s="376"/>
      <c r="T91" s="376"/>
      <c r="U91" s="376"/>
      <c r="V91" s="376"/>
      <c r="W91" s="376"/>
      <c r="X91" s="567"/>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6" t="s">
        <v>179</v>
      </c>
      <c r="AX91" s="377"/>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9"/>
      <c r="R92" s="799"/>
      <c r="S92" s="799"/>
      <c r="T92" s="799"/>
      <c r="U92" s="799"/>
      <c r="V92" s="799"/>
      <c r="W92" s="799"/>
      <c r="X92" s="800"/>
      <c r="Y92" s="754" t="s">
        <v>62</v>
      </c>
      <c r="Z92" s="755"/>
      <c r="AA92" s="756"/>
      <c r="AB92" s="550"/>
      <c r="AC92" s="550"/>
      <c r="AD92" s="550"/>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1"/>
      <c r="Q93" s="801"/>
      <c r="R93" s="801"/>
      <c r="S93" s="801"/>
      <c r="T93" s="801"/>
      <c r="U93" s="801"/>
      <c r="V93" s="801"/>
      <c r="W93" s="801"/>
      <c r="X93" s="802"/>
      <c r="Y93" s="731" t="s">
        <v>54</v>
      </c>
      <c r="Z93" s="732"/>
      <c r="AA93" s="733"/>
      <c r="AB93" s="521"/>
      <c r="AC93" s="521"/>
      <c r="AD93" s="521"/>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3"/>
      <c r="Y94" s="731" t="s">
        <v>13</v>
      </c>
      <c r="Z94" s="732"/>
      <c r="AA94" s="733"/>
      <c r="AB94" s="460" t="s">
        <v>14</v>
      </c>
      <c r="AC94" s="460"/>
      <c r="AD94" s="460"/>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5" t="s">
        <v>384</v>
      </c>
      <c r="AF95" s="335"/>
      <c r="AG95" s="335"/>
      <c r="AH95" s="335"/>
      <c r="AI95" s="335" t="s">
        <v>406</v>
      </c>
      <c r="AJ95" s="335"/>
      <c r="AK95" s="335"/>
      <c r="AL95" s="335"/>
      <c r="AM95" s="335" t="s">
        <v>503</v>
      </c>
      <c r="AN95" s="335"/>
      <c r="AO95" s="335"/>
      <c r="AP95" s="335"/>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6"/>
      <c r="I96" s="376"/>
      <c r="J96" s="376"/>
      <c r="K96" s="376"/>
      <c r="L96" s="376"/>
      <c r="M96" s="376"/>
      <c r="N96" s="376"/>
      <c r="O96" s="567"/>
      <c r="P96" s="579"/>
      <c r="Q96" s="376"/>
      <c r="R96" s="376"/>
      <c r="S96" s="376"/>
      <c r="T96" s="376"/>
      <c r="U96" s="376"/>
      <c r="V96" s="376"/>
      <c r="W96" s="376"/>
      <c r="X96" s="567"/>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6" t="s">
        <v>179</v>
      </c>
      <c r="AX96" s="377"/>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9"/>
      <c r="R97" s="799"/>
      <c r="S97" s="799"/>
      <c r="T97" s="799"/>
      <c r="U97" s="799"/>
      <c r="V97" s="799"/>
      <c r="W97" s="799"/>
      <c r="X97" s="800"/>
      <c r="Y97" s="754" t="s">
        <v>62</v>
      </c>
      <c r="Z97" s="755"/>
      <c r="AA97" s="756"/>
      <c r="AB97" s="404"/>
      <c r="AC97" s="405"/>
      <c r="AD97" s="406"/>
      <c r="AE97" s="364"/>
      <c r="AF97" s="365"/>
      <c r="AG97" s="365"/>
      <c r="AH97" s="814"/>
      <c r="AI97" s="364"/>
      <c r="AJ97" s="365"/>
      <c r="AK97" s="365"/>
      <c r="AL97" s="814"/>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1"/>
      <c r="Q98" s="801"/>
      <c r="R98" s="801"/>
      <c r="S98" s="801"/>
      <c r="T98" s="801"/>
      <c r="U98" s="801"/>
      <c r="V98" s="801"/>
      <c r="W98" s="801"/>
      <c r="X98" s="802"/>
      <c r="Y98" s="731" t="s">
        <v>54</v>
      </c>
      <c r="Z98" s="732"/>
      <c r="AA98" s="733"/>
      <c r="AB98" s="300"/>
      <c r="AC98" s="301"/>
      <c r="AD98" s="302"/>
      <c r="AE98" s="364"/>
      <c r="AF98" s="365"/>
      <c r="AG98" s="365"/>
      <c r="AH98" s="814"/>
      <c r="AI98" s="364"/>
      <c r="AJ98" s="365"/>
      <c r="AK98" s="365"/>
      <c r="AL98" s="814"/>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20"/>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79" t="s">
        <v>13</v>
      </c>
      <c r="Z99" s="480"/>
      <c r="AA99" s="481"/>
      <c r="AB99" s="461" t="s">
        <v>14</v>
      </c>
      <c r="AC99" s="462"/>
      <c r="AD99" s="463"/>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2.25" customHeight="1" x14ac:dyDescent="0.15">
      <c r="A100" s="830" t="s">
        <v>346</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4"/>
      <c r="Z100" s="465"/>
      <c r="AA100" s="466"/>
      <c r="AB100" s="855" t="s">
        <v>11</v>
      </c>
      <c r="AC100" s="855"/>
      <c r="AD100" s="855"/>
      <c r="AE100" s="821" t="s">
        <v>384</v>
      </c>
      <c r="AF100" s="822"/>
      <c r="AG100" s="822"/>
      <c r="AH100" s="823"/>
      <c r="AI100" s="821" t="s">
        <v>406</v>
      </c>
      <c r="AJ100" s="822"/>
      <c r="AK100" s="822"/>
      <c r="AL100" s="823"/>
      <c r="AM100" s="821" t="s">
        <v>503</v>
      </c>
      <c r="AN100" s="822"/>
      <c r="AO100" s="822"/>
      <c r="AP100" s="823"/>
      <c r="AQ100" s="924" t="s">
        <v>411</v>
      </c>
      <c r="AR100" s="925"/>
      <c r="AS100" s="925"/>
      <c r="AT100" s="926"/>
      <c r="AU100" s="924" t="s">
        <v>535</v>
      </c>
      <c r="AV100" s="925"/>
      <c r="AW100" s="925"/>
      <c r="AX100" s="927"/>
    </row>
    <row r="101" spans="1:60" ht="25.5" customHeight="1" x14ac:dyDescent="0.15">
      <c r="A101" s="490"/>
      <c r="B101" s="491"/>
      <c r="C101" s="491"/>
      <c r="D101" s="491"/>
      <c r="E101" s="491"/>
      <c r="F101" s="492"/>
      <c r="G101" s="191" t="s">
        <v>731</v>
      </c>
      <c r="H101" s="191"/>
      <c r="I101" s="191"/>
      <c r="J101" s="191"/>
      <c r="K101" s="191"/>
      <c r="L101" s="191"/>
      <c r="M101" s="191"/>
      <c r="N101" s="191"/>
      <c r="O101" s="191"/>
      <c r="P101" s="191"/>
      <c r="Q101" s="191"/>
      <c r="R101" s="191"/>
      <c r="S101" s="191"/>
      <c r="T101" s="191"/>
      <c r="U101" s="191"/>
      <c r="V101" s="191"/>
      <c r="W101" s="191"/>
      <c r="X101" s="233"/>
      <c r="Y101" s="813" t="s">
        <v>55</v>
      </c>
      <c r="Z101" s="717"/>
      <c r="AA101" s="718"/>
      <c r="AB101" s="550" t="s">
        <v>732</v>
      </c>
      <c r="AC101" s="550"/>
      <c r="AD101" s="550"/>
      <c r="AE101" s="358">
        <v>4915</v>
      </c>
      <c r="AF101" s="358"/>
      <c r="AG101" s="358"/>
      <c r="AH101" s="358"/>
      <c r="AI101" s="358">
        <v>4520</v>
      </c>
      <c r="AJ101" s="358"/>
      <c r="AK101" s="358"/>
      <c r="AL101" s="358"/>
      <c r="AM101" s="358">
        <v>8717</v>
      </c>
      <c r="AN101" s="358"/>
      <c r="AO101" s="358"/>
      <c r="AP101" s="358"/>
      <c r="AQ101" s="358" t="s">
        <v>758</v>
      </c>
      <c r="AR101" s="358"/>
      <c r="AS101" s="358"/>
      <c r="AT101" s="358"/>
      <c r="AU101" s="364" t="s">
        <v>758</v>
      </c>
      <c r="AV101" s="365"/>
      <c r="AW101" s="365"/>
      <c r="AX101" s="366"/>
    </row>
    <row r="102" spans="1:60" ht="25.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0" t="s">
        <v>732</v>
      </c>
      <c r="AC102" s="550"/>
      <c r="AD102" s="550"/>
      <c r="AE102" s="358">
        <v>3000</v>
      </c>
      <c r="AF102" s="358"/>
      <c r="AG102" s="358"/>
      <c r="AH102" s="358"/>
      <c r="AI102" s="358">
        <v>3000</v>
      </c>
      <c r="AJ102" s="358"/>
      <c r="AK102" s="358"/>
      <c r="AL102" s="358"/>
      <c r="AM102" s="358">
        <v>3500</v>
      </c>
      <c r="AN102" s="358"/>
      <c r="AO102" s="358"/>
      <c r="AP102" s="358"/>
      <c r="AQ102" s="358">
        <v>7000</v>
      </c>
      <c r="AR102" s="358"/>
      <c r="AS102" s="358"/>
      <c r="AT102" s="358"/>
      <c r="AU102" s="372">
        <v>7000</v>
      </c>
      <c r="AV102" s="373"/>
      <c r="AW102" s="373"/>
      <c r="AX102" s="928"/>
    </row>
    <row r="103" spans="1:60" ht="32.25" customHeight="1" x14ac:dyDescent="0.15">
      <c r="A103" s="487" t="s">
        <v>346</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5" t="s">
        <v>384</v>
      </c>
      <c r="AF103" s="335"/>
      <c r="AG103" s="335"/>
      <c r="AH103" s="335"/>
      <c r="AI103" s="335" t="s">
        <v>406</v>
      </c>
      <c r="AJ103" s="335"/>
      <c r="AK103" s="335"/>
      <c r="AL103" s="335"/>
      <c r="AM103" s="335" t="s">
        <v>503</v>
      </c>
      <c r="AN103" s="335"/>
      <c r="AO103" s="335"/>
      <c r="AP103" s="335"/>
      <c r="AQ103" s="361" t="s">
        <v>411</v>
      </c>
      <c r="AR103" s="362"/>
      <c r="AS103" s="362"/>
      <c r="AT103" s="362"/>
      <c r="AU103" s="361" t="s">
        <v>535</v>
      </c>
      <c r="AV103" s="362"/>
      <c r="AW103" s="362"/>
      <c r="AX103" s="363"/>
      <c r="AY103">
        <f>COUNTA($G$104)</f>
        <v>1</v>
      </c>
    </row>
    <row r="104" spans="1:60" ht="46.5" customHeight="1" x14ac:dyDescent="0.15">
      <c r="A104" s="490"/>
      <c r="B104" s="491"/>
      <c r="C104" s="491"/>
      <c r="D104" s="491"/>
      <c r="E104" s="491"/>
      <c r="F104" s="492"/>
      <c r="G104" s="191" t="s">
        <v>847</v>
      </c>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t="s">
        <v>732</v>
      </c>
      <c r="AC104" s="471"/>
      <c r="AD104" s="472"/>
      <c r="AE104" s="358">
        <v>81</v>
      </c>
      <c r="AF104" s="358"/>
      <c r="AG104" s="358"/>
      <c r="AH104" s="358"/>
      <c r="AI104" s="358">
        <v>65</v>
      </c>
      <c r="AJ104" s="358"/>
      <c r="AK104" s="358"/>
      <c r="AL104" s="358"/>
      <c r="AM104" s="358">
        <v>655</v>
      </c>
      <c r="AN104" s="358"/>
      <c r="AO104" s="358"/>
      <c r="AP104" s="358"/>
      <c r="AQ104" s="358" t="s">
        <v>758</v>
      </c>
      <c r="AR104" s="358"/>
      <c r="AS104" s="358"/>
      <c r="AT104" s="358"/>
      <c r="AU104" s="358" t="s">
        <v>758</v>
      </c>
      <c r="AV104" s="358"/>
      <c r="AW104" s="358"/>
      <c r="AX104" s="359"/>
      <c r="AY104">
        <f>$AY$103</f>
        <v>1</v>
      </c>
    </row>
    <row r="105" spans="1:60" ht="47.25"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4" t="s">
        <v>732</v>
      </c>
      <c r="AC105" s="405"/>
      <c r="AD105" s="406"/>
      <c r="AE105" s="358">
        <v>80</v>
      </c>
      <c r="AF105" s="358"/>
      <c r="AG105" s="358"/>
      <c r="AH105" s="358"/>
      <c r="AI105" s="358">
        <v>80</v>
      </c>
      <c r="AJ105" s="358"/>
      <c r="AK105" s="358"/>
      <c r="AL105" s="358"/>
      <c r="AM105" s="358">
        <v>220</v>
      </c>
      <c r="AN105" s="358"/>
      <c r="AO105" s="358"/>
      <c r="AP105" s="358"/>
      <c r="AQ105" s="358">
        <v>10800</v>
      </c>
      <c r="AR105" s="358"/>
      <c r="AS105" s="358"/>
      <c r="AT105" s="358"/>
      <c r="AU105" s="358" t="s">
        <v>758</v>
      </c>
      <c r="AV105" s="358"/>
      <c r="AW105" s="358"/>
      <c r="AX105" s="359"/>
      <c r="AY105">
        <f>$AY$103</f>
        <v>1</v>
      </c>
    </row>
    <row r="106" spans="1:60" ht="31.5" customHeight="1" x14ac:dyDescent="0.15">
      <c r="A106" s="487" t="s">
        <v>346</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5" t="s">
        <v>384</v>
      </c>
      <c r="AF106" s="335"/>
      <c r="AG106" s="335"/>
      <c r="AH106" s="335"/>
      <c r="AI106" s="335" t="s">
        <v>406</v>
      </c>
      <c r="AJ106" s="335"/>
      <c r="AK106" s="335"/>
      <c r="AL106" s="335"/>
      <c r="AM106" s="335" t="s">
        <v>503</v>
      </c>
      <c r="AN106" s="335"/>
      <c r="AO106" s="335"/>
      <c r="AP106" s="335"/>
      <c r="AQ106" s="361" t="s">
        <v>411</v>
      </c>
      <c r="AR106" s="362"/>
      <c r="AS106" s="362"/>
      <c r="AT106" s="362"/>
      <c r="AU106" s="361" t="s">
        <v>535</v>
      </c>
      <c r="AV106" s="362"/>
      <c r="AW106" s="362"/>
      <c r="AX106" s="363"/>
      <c r="AY106">
        <f>COUNTA($G$107)</f>
        <v>1</v>
      </c>
    </row>
    <row r="107" spans="1:60" ht="23.25" customHeight="1" x14ac:dyDescent="0.15">
      <c r="A107" s="490"/>
      <c r="B107" s="491"/>
      <c r="C107" s="491"/>
      <c r="D107" s="491"/>
      <c r="E107" s="491"/>
      <c r="F107" s="492"/>
      <c r="G107" s="191" t="s">
        <v>819</v>
      </c>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t="s">
        <v>733</v>
      </c>
      <c r="AC107" s="471"/>
      <c r="AD107" s="472"/>
      <c r="AE107" s="358">
        <v>706</v>
      </c>
      <c r="AF107" s="358"/>
      <c r="AG107" s="358"/>
      <c r="AH107" s="358"/>
      <c r="AI107" s="358">
        <v>638</v>
      </c>
      <c r="AJ107" s="358"/>
      <c r="AK107" s="358"/>
      <c r="AL107" s="358"/>
      <c r="AM107" s="358">
        <v>761</v>
      </c>
      <c r="AN107" s="358"/>
      <c r="AO107" s="358"/>
      <c r="AP107" s="358"/>
      <c r="AQ107" s="358" t="s">
        <v>758</v>
      </c>
      <c r="AR107" s="358"/>
      <c r="AS107" s="358"/>
      <c r="AT107" s="358"/>
      <c r="AU107" s="358" t="s">
        <v>758</v>
      </c>
      <c r="AV107" s="358"/>
      <c r="AW107" s="358"/>
      <c r="AX107" s="359"/>
      <c r="AY107">
        <f>$AY$106</f>
        <v>1</v>
      </c>
    </row>
    <row r="108" spans="1:60" ht="23.25"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4" t="s">
        <v>733</v>
      </c>
      <c r="AC108" s="405"/>
      <c r="AD108" s="406"/>
      <c r="AE108" s="358">
        <v>700</v>
      </c>
      <c r="AF108" s="358"/>
      <c r="AG108" s="358"/>
      <c r="AH108" s="358"/>
      <c r="AI108" s="358">
        <v>700</v>
      </c>
      <c r="AJ108" s="358"/>
      <c r="AK108" s="358"/>
      <c r="AL108" s="358"/>
      <c r="AM108" s="358">
        <v>700</v>
      </c>
      <c r="AN108" s="358"/>
      <c r="AO108" s="358"/>
      <c r="AP108" s="358"/>
      <c r="AQ108" s="358">
        <v>700</v>
      </c>
      <c r="AR108" s="358"/>
      <c r="AS108" s="358"/>
      <c r="AT108" s="358"/>
      <c r="AU108" s="358">
        <v>700</v>
      </c>
      <c r="AV108" s="358"/>
      <c r="AW108" s="358"/>
      <c r="AX108" s="359"/>
      <c r="AY108">
        <f>$AY$106</f>
        <v>1</v>
      </c>
    </row>
    <row r="109" spans="1:60" ht="31.5" hidden="1" customHeight="1" x14ac:dyDescent="0.15">
      <c r="A109" s="487" t="s">
        <v>346</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5" t="s">
        <v>384</v>
      </c>
      <c r="AF109" s="335"/>
      <c r="AG109" s="335"/>
      <c r="AH109" s="335"/>
      <c r="AI109" s="335" t="s">
        <v>406</v>
      </c>
      <c r="AJ109" s="335"/>
      <c r="AK109" s="335"/>
      <c r="AL109" s="335"/>
      <c r="AM109" s="335" t="s">
        <v>503</v>
      </c>
      <c r="AN109" s="335"/>
      <c r="AO109" s="335"/>
      <c r="AP109" s="335"/>
      <c r="AQ109" s="361" t="s">
        <v>411</v>
      </c>
      <c r="AR109" s="362"/>
      <c r="AS109" s="362"/>
      <c r="AT109" s="362"/>
      <c r="AU109" s="361" t="s">
        <v>535</v>
      </c>
      <c r="AV109" s="362"/>
      <c r="AW109" s="362"/>
      <c r="AX109" s="363"/>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4"/>
      <c r="AC111" s="405"/>
      <c r="AD111" s="406"/>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7" t="s">
        <v>346</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5" t="s">
        <v>384</v>
      </c>
      <c r="AF112" s="335"/>
      <c r="AG112" s="335"/>
      <c r="AH112" s="335"/>
      <c r="AI112" s="335" t="s">
        <v>406</v>
      </c>
      <c r="AJ112" s="335"/>
      <c r="AK112" s="335"/>
      <c r="AL112" s="335"/>
      <c r="AM112" s="335" t="s">
        <v>503</v>
      </c>
      <c r="AN112" s="335"/>
      <c r="AO112" s="335"/>
      <c r="AP112" s="335"/>
      <c r="AQ112" s="361" t="s">
        <v>411</v>
      </c>
      <c r="AR112" s="362"/>
      <c r="AS112" s="362"/>
      <c r="AT112" s="362"/>
      <c r="AU112" s="361" t="s">
        <v>535</v>
      </c>
      <c r="AV112" s="362"/>
      <c r="AW112" s="362"/>
      <c r="AX112" s="363"/>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4"/>
      <c r="AR113" s="365"/>
      <c r="AS113" s="365"/>
      <c r="AT113" s="814"/>
      <c r="AU113" s="358"/>
      <c r="AV113" s="358"/>
      <c r="AW113" s="358"/>
      <c r="AX113" s="359"/>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4"/>
      <c r="AC114" s="405"/>
      <c r="AD114" s="406"/>
      <c r="AE114" s="367"/>
      <c r="AF114" s="367"/>
      <c r="AG114" s="367"/>
      <c r="AH114" s="367"/>
      <c r="AI114" s="367"/>
      <c r="AJ114" s="367"/>
      <c r="AK114" s="367"/>
      <c r="AL114" s="367"/>
      <c r="AM114" s="367"/>
      <c r="AN114" s="367"/>
      <c r="AO114" s="367"/>
      <c r="AP114" s="367"/>
      <c r="AQ114" s="364"/>
      <c r="AR114" s="365"/>
      <c r="AS114" s="365"/>
      <c r="AT114" s="814"/>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384</v>
      </c>
      <c r="AF115" s="335"/>
      <c r="AG115" s="335"/>
      <c r="AH115" s="335"/>
      <c r="AI115" s="335" t="s">
        <v>406</v>
      </c>
      <c r="AJ115" s="335"/>
      <c r="AK115" s="335"/>
      <c r="AL115" s="335"/>
      <c r="AM115" s="335" t="s">
        <v>503</v>
      </c>
      <c r="AN115" s="335"/>
      <c r="AO115" s="335"/>
      <c r="AP115" s="335"/>
      <c r="AQ115" s="336" t="s">
        <v>536</v>
      </c>
      <c r="AR115" s="337"/>
      <c r="AS115" s="337"/>
      <c r="AT115" s="337"/>
      <c r="AU115" s="337"/>
      <c r="AV115" s="337"/>
      <c r="AW115" s="337"/>
      <c r="AX115" s="338"/>
    </row>
    <row r="116" spans="1:51" ht="26.25" customHeight="1" x14ac:dyDescent="0.15">
      <c r="A116" s="292"/>
      <c r="B116" s="293"/>
      <c r="C116" s="293"/>
      <c r="D116" s="293"/>
      <c r="E116" s="293"/>
      <c r="F116" s="294"/>
      <c r="G116" s="351" t="s">
        <v>734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735</v>
      </c>
      <c r="AC116" s="301"/>
      <c r="AD116" s="302"/>
      <c r="AE116" s="358">
        <v>4382</v>
      </c>
      <c r="AF116" s="358"/>
      <c r="AG116" s="358"/>
      <c r="AH116" s="358"/>
      <c r="AI116" s="358">
        <v>5259</v>
      </c>
      <c r="AJ116" s="358"/>
      <c r="AK116" s="358"/>
      <c r="AL116" s="358"/>
      <c r="AM116" s="358">
        <v>109255</v>
      </c>
      <c r="AN116" s="358"/>
      <c r="AO116" s="358"/>
      <c r="AP116" s="358"/>
      <c r="AQ116" s="364">
        <v>20713</v>
      </c>
      <c r="AR116" s="365"/>
      <c r="AS116" s="365"/>
      <c r="AT116" s="365"/>
      <c r="AU116" s="365"/>
      <c r="AV116" s="365"/>
      <c r="AW116" s="365"/>
      <c r="AX116" s="366"/>
    </row>
    <row r="117" spans="1:51" ht="62.2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736</v>
      </c>
      <c r="AC117" s="343"/>
      <c r="AD117" s="344"/>
      <c r="AE117" s="360" t="s">
        <v>821</v>
      </c>
      <c r="AF117" s="306"/>
      <c r="AG117" s="306"/>
      <c r="AH117" s="306"/>
      <c r="AI117" s="360" t="s">
        <v>822</v>
      </c>
      <c r="AJ117" s="306"/>
      <c r="AK117" s="306"/>
      <c r="AL117" s="306"/>
      <c r="AM117" s="360" t="s">
        <v>823</v>
      </c>
      <c r="AN117" s="306"/>
      <c r="AO117" s="306"/>
      <c r="AP117" s="306"/>
      <c r="AQ117" s="360" t="s">
        <v>824</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384</v>
      </c>
      <c r="AF118" s="335"/>
      <c r="AG118" s="335"/>
      <c r="AH118" s="335"/>
      <c r="AI118" s="335" t="s">
        <v>406</v>
      </c>
      <c r="AJ118" s="335"/>
      <c r="AK118" s="335"/>
      <c r="AL118" s="335"/>
      <c r="AM118" s="335" t="s">
        <v>503</v>
      </c>
      <c r="AN118" s="335"/>
      <c r="AO118" s="335"/>
      <c r="AP118" s="335"/>
      <c r="AQ118" s="336" t="s">
        <v>536</v>
      </c>
      <c r="AR118" s="337"/>
      <c r="AS118" s="337"/>
      <c r="AT118" s="337"/>
      <c r="AU118" s="337"/>
      <c r="AV118" s="337"/>
      <c r="AW118" s="337"/>
      <c r="AX118" s="338"/>
      <c r="AY118" s="92">
        <f>IF(SUBSTITUTE(SUBSTITUTE($G$119,"／",""),"　","")="",0,1)</f>
        <v>1</v>
      </c>
    </row>
    <row r="119" spans="1:51" ht="61.5" customHeight="1" x14ac:dyDescent="0.15">
      <c r="A119" s="292"/>
      <c r="B119" s="293"/>
      <c r="C119" s="293"/>
      <c r="D119" s="293"/>
      <c r="E119" s="293"/>
      <c r="F119" s="294"/>
      <c r="G119" s="351" t="s">
        <v>845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735</v>
      </c>
      <c r="AC119" s="301"/>
      <c r="AD119" s="302"/>
      <c r="AE119" s="358">
        <v>555802</v>
      </c>
      <c r="AF119" s="358"/>
      <c r="AG119" s="358"/>
      <c r="AH119" s="358"/>
      <c r="AI119" s="358">
        <v>588015</v>
      </c>
      <c r="AJ119" s="358"/>
      <c r="AK119" s="358"/>
      <c r="AL119" s="358"/>
      <c r="AM119" s="358">
        <v>1024690</v>
      </c>
      <c r="AN119" s="358"/>
      <c r="AO119" s="358"/>
      <c r="AP119" s="358"/>
      <c r="AQ119" s="358">
        <v>210000</v>
      </c>
      <c r="AR119" s="358"/>
      <c r="AS119" s="358"/>
      <c r="AT119" s="358"/>
      <c r="AU119" s="358"/>
      <c r="AV119" s="358"/>
      <c r="AW119" s="358"/>
      <c r="AX119" s="359"/>
      <c r="AY119">
        <f>$AY$118</f>
        <v>1</v>
      </c>
    </row>
    <row r="120" spans="1:51" ht="83.2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736</v>
      </c>
      <c r="AC120" s="343"/>
      <c r="AD120" s="344"/>
      <c r="AE120" s="360" t="s">
        <v>825</v>
      </c>
      <c r="AF120" s="306"/>
      <c r="AG120" s="306"/>
      <c r="AH120" s="306"/>
      <c r="AI120" s="360" t="s">
        <v>826</v>
      </c>
      <c r="AJ120" s="306"/>
      <c r="AK120" s="306"/>
      <c r="AL120" s="306"/>
      <c r="AM120" s="360" t="s">
        <v>827</v>
      </c>
      <c r="AN120" s="306"/>
      <c r="AO120" s="306"/>
      <c r="AP120" s="306"/>
      <c r="AQ120" s="360" t="s">
        <v>846</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384</v>
      </c>
      <c r="AF121" s="335"/>
      <c r="AG121" s="335"/>
      <c r="AH121" s="335"/>
      <c r="AI121" s="335" t="s">
        <v>406</v>
      </c>
      <c r="AJ121" s="335"/>
      <c r="AK121" s="335"/>
      <c r="AL121" s="335"/>
      <c r="AM121" s="335" t="s">
        <v>503</v>
      </c>
      <c r="AN121" s="335"/>
      <c r="AO121" s="335"/>
      <c r="AP121" s="335"/>
      <c r="AQ121" s="336" t="s">
        <v>536</v>
      </c>
      <c r="AR121" s="337"/>
      <c r="AS121" s="337"/>
      <c r="AT121" s="337"/>
      <c r="AU121" s="337"/>
      <c r="AV121" s="337"/>
      <c r="AW121" s="337"/>
      <c r="AX121" s="338"/>
      <c r="AY121" s="92">
        <f>IF(SUBSTITUTE(SUBSTITUTE($G$122,"／",""),"　","")="",0,1)</f>
        <v>1</v>
      </c>
    </row>
    <row r="122" spans="1:51" ht="23.25" customHeight="1" x14ac:dyDescent="0.15">
      <c r="A122" s="292"/>
      <c r="B122" s="293"/>
      <c r="C122" s="293"/>
      <c r="D122" s="293"/>
      <c r="E122" s="293"/>
      <c r="F122" s="294"/>
      <c r="G122" s="351" t="s">
        <v>737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738</v>
      </c>
      <c r="AC122" s="301"/>
      <c r="AD122" s="302"/>
      <c r="AE122" s="358">
        <v>17895719</v>
      </c>
      <c r="AF122" s="358"/>
      <c r="AG122" s="358"/>
      <c r="AH122" s="358"/>
      <c r="AI122" s="358">
        <v>19867239</v>
      </c>
      <c r="AJ122" s="358"/>
      <c r="AK122" s="358"/>
      <c r="AL122" s="358"/>
      <c r="AM122" s="358" t="s">
        <v>758</v>
      </c>
      <c r="AN122" s="358"/>
      <c r="AO122" s="358"/>
      <c r="AP122" s="358"/>
      <c r="AQ122" s="358" t="s">
        <v>758</v>
      </c>
      <c r="AR122" s="358"/>
      <c r="AS122" s="358"/>
      <c r="AT122" s="358"/>
      <c r="AU122" s="358"/>
      <c r="AV122" s="358"/>
      <c r="AW122" s="358"/>
      <c r="AX122" s="359"/>
      <c r="AY122">
        <f>$AY$121</f>
        <v>1</v>
      </c>
    </row>
    <row r="123" spans="1:51" ht="46.5"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736</v>
      </c>
      <c r="AC123" s="343"/>
      <c r="AD123" s="344"/>
      <c r="AE123" s="360" t="s">
        <v>828</v>
      </c>
      <c r="AF123" s="306"/>
      <c r="AG123" s="306"/>
      <c r="AH123" s="306"/>
      <c r="AI123" s="360" t="s">
        <v>829</v>
      </c>
      <c r="AJ123" s="306"/>
      <c r="AK123" s="306"/>
      <c r="AL123" s="306"/>
      <c r="AM123" s="306" t="s">
        <v>759</v>
      </c>
      <c r="AN123" s="306"/>
      <c r="AO123" s="306"/>
      <c r="AP123" s="306"/>
      <c r="AQ123" s="306" t="s">
        <v>759</v>
      </c>
      <c r="AR123" s="306"/>
      <c r="AS123" s="306"/>
      <c r="AT123" s="306"/>
      <c r="AU123" s="306"/>
      <c r="AV123" s="306"/>
      <c r="AW123" s="306"/>
      <c r="AX123" s="307"/>
      <c r="AY123">
        <f>$AY$121</f>
        <v>1</v>
      </c>
    </row>
    <row r="124" spans="1:51"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384</v>
      </c>
      <c r="AF124" s="335"/>
      <c r="AG124" s="335"/>
      <c r="AH124" s="335"/>
      <c r="AI124" s="335" t="s">
        <v>406</v>
      </c>
      <c r="AJ124" s="335"/>
      <c r="AK124" s="335"/>
      <c r="AL124" s="335"/>
      <c r="AM124" s="335" t="s">
        <v>503</v>
      </c>
      <c r="AN124" s="335"/>
      <c r="AO124" s="335"/>
      <c r="AP124" s="335"/>
      <c r="AQ124" s="336" t="s">
        <v>536</v>
      </c>
      <c r="AR124" s="337"/>
      <c r="AS124" s="337"/>
      <c r="AT124" s="337"/>
      <c r="AU124" s="337"/>
      <c r="AV124" s="337"/>
      <c r="AW124" s="337"/>
      <c r="AX124" s="338"/>
      <c r="AY124" s="92">
        <f>IF(SUBSTITUTE(SUBSTITUTE($G$125,"／",""),"　","")="",0,1)</f>
        <v>1</v>
      </c>
    </row>
    <row r="125" spans="1:51" ht="23.25" customHeight="1" x14ac:dyDescent="0.15">
      <c r="A125" s="292"/>
      <c r="B125" s="293"/>
      <c r="C125" s="293"/>
      <c r="D125" s="293"/>
      <c r="E125" s="293"/>
      <c r="F125" s="294"/>
      <c r="G125" s="351" t="s">
        <v>739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740</v>
      </c>
      <c r="AC125" s="301"/>
      <c r="AD125" s="302"/>
      <c r="AE125" s="358">
        <v>29000</v>
      </c>
      <c r="AF125" s="358"/>
      <c r="AG125" s="358"/>
      <c r="AH125" s="358"/>
      <c r="AI125" s="358">
        <v>59698</v>
      </c>
      <c r="AJ125" s="358"/>
      <c r="AK125" s="358"/>
      <c r="AL125" s="358"/>
      <c r="AM125" s="358">
        <v>46730</v>
      </c>
      <c r="AN125" s="358"/>
      <c r="AO125" s="358"/>
      <c r="AP125" s="358"/>
      <c r="AQ125" s="358">
        <v>57121</v>
      </c>
      <c r="AR125" s="358"/>
      <c r="AS125" s="358"/>
      <c r="AT125" s="358"/>
      <c r="AU125" s="358"/>
      <c r="AV125" s="358"/>
      <c r="AW125" s="358"/>
      <c r="AX125" s="359"/>
      <c r="AY125">
        <f>$AY$124</f>
        <v>1</v>
      </c>
    </row>
    <row r="126" spans="1:51" ht="46.5" customHeight="1" thickBo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736</v>
      </c>
      <c r="AC126" s="343"/>
      <c r="AD126" s="344"/>
      <c r="AE126" s="360" t="s">
        <v>830</v>
      </c>
      <c r="AF126" s="306"/>
      <c r="AG126" s="306"/>
      <c r="AH126" s="306"/>
      <c r="AI126" s="360" t="s">
        <v>831</v>
      </c>
      <c r="AJ126" s="306"/>
      <c r="AK126" s="306"/>
      <c r="AL126" s="306"/>
      <c r="AM126" s="360" t="s">
        <v>832</v>
      </c>
      <c r="AN126" s="306"/>
      <c r="AO126" s="306"/>
      <c r="AP126" s="306"/>
      <c r="AQ126" s="360" t="s">
        <v>833</v>
      </c>
      <c r="AR126" s="306"/>
      <c r="AS126" s="306"/>
      <c r="AT126" s="306"/>
      <c r="AU126" s="306"/>
      <c r="AV126" s="306"/>
      <c r="AW126" s="306"/>
      <c r="AX126" s="307"/>
      <c r="AY126">
        <f>$AY$124</f>
        <v>1</v>
      </c>
    </row>
    <row r="127" spans="1:51"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384</v>
      </c>
      <c r="AF127" s="335"/>
      <c r="AG127" s="335"/>
      <c r="AH127" s="335"/>
      <c r="AI127" s="335" t="s">
        <v>406</v>
      </c>
      <c r="AJ127" s="335"/>
      <c r="AK127" s="335"/>
      <c r="AL127" s="335"/>
      <c r="AM127" s="335" t="s">
        <v>503</v>
      </c>
      <c r="AN127" s="335"/>
      <c r="AO127" s="335"/>
      <c r="AP127" s="335"/>
      <c r="AQ127" s="336" t="s">
        <v>536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353</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399</v>
      </c>
      <c r="B130" s="989"/>
      <c r="C130" s="988" t="s">
        <v>236</v>
      </c>
      <c r="D130" s="989"/>
      <c r="E130" s="308" t="s">
        <v>265</v>
      </c>
      <c r="F130" s="309"/>
      <c r="G130" s="310" t="s">
        <v>741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742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384</v>
      </c>
      <c r="AF132" s="199"/>
      <c r="AG132" s="199"/>
      <c r="AH132" s="200"/>
      <c r="AI132" s="215" t="s">
        <v>406</v>
      </c>
      <c r="AJ132" s="199"/>
      <c r="AK132" s="199"/>
      <c r="AL132" s="200"/>
      <c r="AM132" s="215" t="s">
        <v>693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714</v>
      </c>
      <c r="AR133" s="271"/>
      <c r="AS133" s="179" t="s">
        <v>233</v>
      </c>
      <c r="AT133" s="202"/>
      <c r="AU133" s="178">
        <v>3</v>
      </c>
      <c r="AV133" s="178"/>
      <c r="AW133" s="179" t="s">
        <v>179</v>
      </c>
      <c r="AX133" s="180"/>
      <c r="AY133">
        <f>$AY$132</f>
        <v>1</v>
      </c>
    </row>
    <row r="134" spans="1:51" ht="39.75" customHeight="1" x14ac:dyDescent="0.15">
      <c r="A134" s="992"/>
      <c r="B134" s="253"/>
      <c r="C134" s="252"/>
      <c r="D134" s="253"/>
      <c r="E134" s="252"/>
      <c r="F134" s="314"/>
      <c r="G134" s="232" t="s">
        <v>743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365</v>
      </c>
      <c r="AC134" s="224"/>
      <c r="AD134" s="224"/>
      <c r="AE134" s="266">
        <v>19.100000000000001</v>
      </c>
      <c r="AF134" s="167"/>
      <c r="AG134" s="167"/>
      <c r="AH134" s="167"/>
      <c r="AI134" s="266">
        <v>20.2</v>
      </c>
      <c r="AJ134" s="167"/>
      <c r="AK134" s="167"/>
      <c r="AL134" s="167"/>
      <c r="AM134" s="266"/>
      <c r="AN134" s="167"/>
      <c r="AO134" s="167"/>
      <c r="AP134" s="167"/>
      <c r="AQ134" s="266" t="s">
        <v>714</v>
      </c>
      <c r="AR134" s="167"/>
      <c r="AS134" s="167"/>
      <c r="AT134" s="167"/>
      <c r="AU134" s="266" t="s">
        <v>714</v>
      </c>
      <c r="AV134" s="167"/>
      <c r="AW134" s="167"/>
      <c r="AX134" s="208"/>
      <c r="AY134">
        <f t="shared" ref="AY134:AY135" si="13">$AY$132</f>
        <v>1</v>
      </c>
    </row>
    <row r="135" spans="1:51" ht="39.75"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365</v>
      </c>
      <c r="AC135" s="175"/>
      <c r="AD135" s="175"/>
      <c r="AE135" s="266">
        <v>13.9</v>
      </c>
      <c r="AF135" s="167"/>
      <c r="AG135" s="167"/>
      <c r="AH135" s="167"/>
      <c r="AI135" s="266">
        <v>19.100000000000001</v>
      </c>
      <c r="AJ135" s="167"/>
      <c r="AK135" s="167"/>
      <c r="AL135" s="167"/>
      <c r="AM135" s="266">
        <v>34.5</v>
      </c>
      <c r="AN135" s="167"/>
      <c r="AO135" s="167"/>
      <c r="AP135" s="167"/>
      <c r="AQ135" s="266" t="s">
        <v>714</v>
      </c>
      <c r="AR135" s="167"/>
      <c r="AS135" s="167"/>
      <c r="AT135" s="167"/>
      <c r="AU135" s="266" t="s">
        <v>714</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384</v>
      </c>
      <c r="AF136" s="199"/>
      <c r="AG136" s="199"/>
      <c r="AH136" s="200"/>
      <c r="AI136" s="215" t="s">
        <v>406</v>
      </c>
      <c r="AJ136" s="199"/>
      <c r="AK136" s="199"/>
      <c r="AL136" s="200"/>
      <c r="AM136" s="215" t="s">
        <v>693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384</v>
      </c>
      <c r="AF140" s="199"/>
      <c r="AG140" s="199"/>
      <c r="AH140" s="200"/>
      <c r="AI140" s="215" t="s">
        <v>406</v>
      </c>
      <c r="AJ140" s="199"/>
      <c r="AK140" s="199"/>
      <c r="AL140" s="200"/>
      <c r="AM140" s="215" t="s">
        <v>693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384</v>
      </c>
      <c r="AF144" s="199"/>
      <c r="AG144" s="199"/>
      <c r="AH144" s="200"/>
      <c r="AI144" s="215" t="s">
        <v>406</v>
      </c>
      <c r="AJ144" s="199"/>
      <c r="AK144" s="199"/>
      <c r="AL144" s="200"/>
      <c r="AM144" s="215" t="s">
        <v>693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384</v>
      </c>
      <c r="AF148" s="199"/>
      <c r="AG148" s="199"/>
      <c r="AH148" s="200"/>
      <c r="AI148" s="215" t="s">
        <v>406</v>
      </c>
      <c r="AJ148" s="199"/>
      <c r="AK148" s="199"/>
      <c r="AL148" s="200"/>
      <c r="AM148" s="215" t="s">
        <v>693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2"/>
      <c r="B152" s="253"/>
      <c r="C152" s="252"/>
      <c r="D152" s="253"/>
      <c r="E152" s="252"/>
      <c r="F152" s="314"/>
      <c r="G152" s="272" t="s">
        <v>249</v>
      </c>
      <c r="H152" s="199"/>
      <c r="I152" s="199"/>
      <c r="J152" s="199"/>
      <c r="K152" s="199"/>
      <c r="L152" s="199"/>
      <c r="M152" s="199"/>
      <c r="N152" s="199"/>
      <c r="O152" s="199"/>
      <c r="P152" s="200"/>
      <c r="Q152" s="215" t="s">
        <v>330</v>
      </c>
      <c r="R152" s="199"/>
      <c r="S152" s="199"/>
      <c r="T152" s="199"/>
      <c r="U152" s="199"/>
      <c r="V152" s="199"/>
      <c r="W152" s="199"/>
      <c r="X152" s="199"/>
      <c r="Y152" s="199"/>
      <c r="Z152" s="199"/>
      <c r="AA152" s="199"/>
      <c r="AB152" s="287" t="s">
        <v>331</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0</v>
      </c>
    </row>
    <row r="153" spans="1:51" ht="22.5" hidden="1"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2"/>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2"/>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2"/>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2"/>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20"/>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330</v>
      </c>
      <c r="R159" s="199"/>
      <c r="S159" s="199"/>
      <c r="T159" s="199"/>
      <c r="U159" s="199"/>
      <c r="V159" s="199"/>
      <c r="W159" s="199"/>
      <c r="X159" s="199"/>
      <c r="Y159" s="199"/>
      <c r="Z159" s="199"/>
      <c r="AA159" s="199"/>
      <c r="AB159" s="287" t="s">
        <v>331</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330</v>
      </c>
      <c r="R166" s="199"/>
      <c r="S166" s="199"/>
      <c r="T166" s="199"/>
      <c r="U166" s="199"/>
      <c r="V166" s="199"/>
      <c r="W166" s="199"/>
      <c r="X166" s="199"/>
      <c r="Y166" s="199"/>
      <c r="Z166" s="199"/>
      <c r="AA166" s="199"/>
      <c r="AB166" s="287" t="s">
        <v>331</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330</v>
      </c>
      <c r="R173" s="199"/>
      <c r="S173" s="199"/>
      <c r="T173" s="199"/>
      <c r="U173" s="199"/>
      <c r="V173" s="199"/>
      <c r="W173" s="199"/>
      <c r="X173" s="199"/>
      <c r="Y173" s="199"/>
      <c r="Z173" s="199"/>
      <c r="AA173" s="199"/>
      <c r="AB173" s="287" t="s">
        <v>331</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330</v>
      </c>
      <c r="R180" s="199"/>
      <c r="S180" s="199"/>
      <c r="T180" s="199"/>
      <c r="U180" s="199"/>
      <c r="V180" s="199"/>
      <c r="W180" s="199"/>
      <c r="X180" s="199"/>
      <c r="Y180" s="199"/>
      <c r="Z180" s="199"/>
      <c r="AA180" s="199"/>
      <c r="AB180" s="287" t="s">
        <v>331</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2"/>
      <c r="B187" s="253"/>
      <c r="C187" s="252"/>
      <c r="D187" s="253"/>
      <c r="E187" s="187" t="s">
        <v>295</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2"/>
      <c r="B188" s="253"/>
      <c r="C188" s="252"/>
      <c r="D188" s="253"/>
      <c r="E188" s="190" t="s">
        <v>772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2"/>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384</v>
      </c>
      <c r="AF192" s="199"/>
      <c r="AG192" s="199"/>
      <c r="AH192" s="200"/>
      <c r="AI192" s="215" t="s">
        <v>406</v>
      </c>
      <c r="AJ192" s="199"/>
      <c r="AK192" s="199"/>
      <c r="AL192" s="200"/>
      <c r="AM192" s="215" t="s">
        <v>693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384</v>
      </c>
      <c r="AF196" s="199"/>
      <c r="AG196" s="199"/>
      <c r="AH196" s="200"/>
      <c r="AI196" s="215" t="s">
        <v>406</v>
      </c>
      <c r="AJ196" s="199"/>
      <c r="AK196" s="199"/>
      <c r="AL196" s="200"/>
      <c r="AM196" s="215" t="s">
        <v>693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384</v>
      </c>
      <c r="AF200" s="199"/>
      <c r="AG200" s="199"/>
      <c r="AH200" s="200"/>
      <c r="AI200" s="215" t="s">
        <v>406</v>
      </c>
      <c r="AJ200" s="199"/>
      <c r="AK200" s="199"/>
      <c r="AL200" s="200"/>
      <c r="AM200" s="215" t="s">
        <v>693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384</v>
      </c>
      <c r="AF204" s="199"/>
      <c r="AG204" s="199"/>
      <c r="AH204" s="200"/>
      <c r="AI204" s="215" t="s">
        <v>406</v>
      </c>
      <c r="AJ204" s="199"/>
      <c r="AK204" s="199"/>
      <c r="AL204" s="200"/>
      <c r="AM204" s="215" t="s">
        <v>693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384</v>
      </c>
      <c r="AF208" s="199"/>
      <c r="AG208" s="199"/>
      <c r="AH208" s="200"/>
      <c r="AI208" s="215" t="s">
        <v>406</v>
      </c>
      <c r="AJ208" s="199"/>
      <c r="AK208" s="199"/>
      <c r="AL208" s="200"/>
      <c r="AM208" s="215" t="s">
        <v>693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330</v>
      </c>
      <c r="R212" s="199"/>
      <c r="S212" s="199"/>
      <c r="T212" s="199"/>
      <c r="U212" s="199"/>
      <c r="V212" s="199"/>
      <c r="W212" s="199"/>
      <c r="X212" s="199"/>
      <c r="Y212" s="199"/>
      <c r="Z212" s="199"/>
      <c r="AA212" s="199"/>
      <c r="AB212" s="287" t="s">
        <v>331</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330</v>
      </c>
      <c r="R219" s="199"/>
      <c r="S219" s="199"/>
      <c r="T219" s="199"/>
      <c r="U219" s="199"/>
      <c r="V219" s="199"/>
      <c r="W219" s="199"/>
      <c r="X219" s="199"/>
      <c r="Y219" s="199"/>
      <c r="Z219" s="199"/>
      <c r="AA219" s="199"/>
      <c r="AB219" s="287" t="s">
        <v>331</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330</v>
      </c>
      <c r="R226" s="199"/>
      <c r="S226" s="199"/>
      <c r="T226" s="199"/>
      <c r="U226" s="199"/>
      <c r="V226" s="199"/>
      <c r="W226" s="199"/>
      <c r="X226" s="199"/>
      <c r="Y226" s="199"/>
      <c r="Z226" s="199"/>
      <c r="AA226" s="199"/>
      <c r="AB226" s="287" t="s">
        <v>331</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330</v>
      </c>
      <c r="R233" s="199"/>
      <c r="S233" s="199"/>
      <c r="T233" s="199"/>
      <c r="U233" s="199"/>
      <c r="V233" s="199"/>
      <c r="W233" s="199"/>
      <c r="X233" s="199"/>
      <c r="Y233" s="199"/>
      <c r="Z233" s="199"/>
      <c r="AA233" s="199"/>
      <c r="AB233" s="287" t="s">
        <v>331</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330</v>
      </c>
      <c r="R240" s="199"/>
      <c r="S240" s="199"/>
      <c r="T240" s="199"/>
      <c r="U240" s="199"/>
      <c r="V240" s="199"/>
      <c r="W240" s="199"/>
      <c r="X240" s="199"/>
      <c r="Y240" s="199"/>
      <c r="Z240" s="199"/>
      <c r="AA240" s="199"/>
      <c r="AB240" s="287" t="s">
        <v>331</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295</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384</v>
      </c>
      <c r="AF252" s="199"/>
      <c r="AG252" s="199"/>
      <c r="AH252" s="200"/>
      <c r="AI252" s="215" t="s">
        <v>406</v>
      </c>
      <c r="AJ252" s="199"/>
      <c r="AK252" s="199"/>
      <c r="AL252" s="200"/>
      <c r="AM252" s="215" t="s">
        <v>693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384</v>
      </c>
      <c r="AF256" s="199"/>
      <c r="AG256" s="199"/>
      <c r="AH256" s="200"/>
      <c r="AI256" s="215" t="s">
        <v>406</v>
      </c>
      <c r="AJ256" s="199"/>
      <c r="AK256" s="199"/>
      <c r="AL256" s="200"/>
      <c r="AM256" s="215" t="s">
        <v>693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384</v>
      </c>
      <c r="AF260" s="199"/>
      <c r="AG260" s="199"/>
      <c r="AH260" s="200"/>
      <c r="AI260" s="215" t="s">
        <v>406</v>
      </c>
      <c r="AJ260" s="199"/>
      <c r="AK260" s="199"/>
      <c r="AL260" s="200"/>
      <c r="AM260" s="215" t="s">
        <v>693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384</v>
      </c>
      <c r="AF264" s="199"/>
      <c r="AG264" s="199"/>
      <c r="AH264" s="200"/>
      <c r="AI264" s="215" t="s">
        <v>406</v>
      </c>
      <c r="AJ264" s="199"/>
      <c r="AK264" s="199"/>
      <c r="AL264" s="200"/>
      <c r="AM264" s="215" t="s">
        <v>693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384</v>
      </c>
      <c r="AF268" s="199"/>
      <c r="AG268" s="199"/>
      <c r="AH268" s="200"/>
      <c r="AI268" s="215" t="s">
        <v>406</v>
      </c>
      <c r="AJ268" s="199"/>
      <c r="AK268" s="199"/>
      <c r="AL268" s="200"/>
      <c r="AM268" s="215" t="s">
        <v>693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330</v>
      </c>
      <c r="R272" s="199"/>
      <c r="S272" s="199"/>
      <c r="T272" s="199"/>
      <c r="U272" s="199"/>
      <c r="V272" s="199"/>
      <c r="W272" s="199"/>
      <c r="X272" s="199"/>
      <c r="Y272" s="199"/>
      <c r="Z272" s="199"/>
      <c r="AA272" s="199"/>
      <c r="AB272" s="287" t="s">
        <v>331</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330</v>
      </c>
      <c r="R279" s="199"/>
      <c r="S279" s="199"/>
      <c r="T279" s="199"/>
      <c r="U279" s="199"/>
      <c r="V279" s="199"/>
      <c r="W279" s="199"/>
      <c r="X279" s="199"/>
      <c r="Y279" s="199"/>
      <c r="Z279" s="199"/>
      <c r="AA279" s="199"/>
      <c r="AB279" s="287" t="s">
        <v>331</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330</v>
      </c>
      <c r="R286" s="199"/>
      <c r="S286" s="199"/>
      <c r="T286" s="199"/>
      <c r="U286" s="199"/>
      <c r="V286" s="199"/>
      <c r="W286" s="199"/>
      <c r="X286" s="199"/>
      <c r="Y286" s="199"/>
      <c r="Z286" s="199"/>
      <c r="AA286" s="199"/>
      <c r="AB286" s="287" t="s">
        <v>331</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330</v>
      </c>
      <c r="R293" s="199"/>
      <c r="S293" s="199"/>
      <c r="T293" s="199"/>
      <c r="U293" s="199"/>
      <c r="V293" s="199"/>
      <c r="W293" s="199"/>
      <c r="X293" s="199"/>
      <c r="Y293" s="199"/>
      <c r="Z293" s="199"/>
      <c r="AA293" s="199"/>
      <c r="AB293" s="287" t="s">
        <v>331</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330</v>
      </c>
      <c r="R300" s="199"/>
      <c r="S300" s="199"/>
      <c r="T300" s="199"/>
      <c r="U300" s="199"/>
      <c r="V300" s="199"/>
      <c r="W300" s="199"/>
      <c r="X300" s="199"/>
      <c r="Y300" s="199"/>
      <c r="Z300" s="199"/>
      <c r="AA300" s="199"/>
      <c r="AB300" s="287" t="s">
        <v>331</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295</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384</v>
      </c>
      <c r="AF312" s="199"/>
      <c r="AG312" s="199"/>
      <c r="AH312" s="200"/>
      <c r="AI312" s="215" t="s">
        <v>406</v>
      </c>
      <c r="AJ312" s="199"/>
      <c r="AK312" s="199"/>
      <c r="AL312" s="200"/>
      <c r="AM312" s="215" t="s">
        <v>693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384</v>
      </c>
      <c r="AF316" s="199"/>
      <c r="AG316" s="199"/>
      <c r="AH316" s="200"/>
      <c r="AI316" s="215" t="s">
        <v>406</v>
      </c>
      <c r="AJ316" s="199"/>
      <c r="AK316" s="199"/>
      <c r="AL316" s="200"/>
      <c r="AM316" s="215" t="s">
        <v>693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384</v>
      </c>
      <c r="AF320" s="199"/>
      <c r="AG320" s="199"/>
      <c r="AH320" s="200"/>
      <c r="AI320" s="215" t="s">
        <v>406</v>
      </c>
      <c r="AJ320" s="199"/>
      <c r="AK320" s="199"/>
      <c r="AL320" s="200"/>
      <c r="AM320" s="215" t="s">
        <v>693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384</v>
      </c>
      <c r="AF324" s="199"/>
      <c r="AG324" s="199"/>
      <c r="AH324" s="200"/>
      <c r="AI324" s="215" t="s">
        <v>406</v>
      </c>
      <c r="AJ324" s="199"/>
      <c r="AK324" s="199"/>
      <c r="AL324" s="200"/>
      <c r="AM324" s="215" t="s">
        <v>693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384</v>
      </c>
      <c r="AF328" s="199"/>
      <c r="AG328" s="199"/>
      <c r="AH328" s="200"/>
      <c r="AI328" s="215" t="s">
        <v>406</v>
      </c>
      <c r="AJ328" s="199"/>
      <c r="AK328" s="199"/>
      <c r="AL328" s="200"/>
      <c r="AM328" s="215" t="s">
        <v>693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330</v>
      </c>
      <c r="R332" s="199"/>
      <c r="S332" s="199"/>
      <c r="T332" s="199"/>
      <c r="U332" s="199"/>
      <c r="V332" s="199"/>
      <c r="W332" s="199"/>
      <c r="X332" s="199"/>
      <c r="Y332" s="199"/>
      <c r="Z332" s="199"/>
      <c r="AA332" s="199"/>
      <c r="AB332" s="287" t="s">
        <v>331</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330</v>
      </c>
      <c r="R339" s="199"/>
      <c r="S339" s="199"/>
      <c r="T339" s="199"/>
      <c r="U339" s="199"/>
      <c r="V339" s="199"/>
      <c r="W339" s="199"/>
      <c r="X339" s="199"/>
      <c r="Y339" s="199"/>
      <c r="Z339" s="199"/>
      <c r="AA339" s="199"/>
      <c r="AB339" s="287" t="s">
        <v>331</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330</v>
      </c>
      <c r="R346" s="199"/>
      <c r="S346" s="199"/>
      <c r="T346" s="199"/>
      <c r="U346" s="199"/>
      <c r="V346" s="199"/>
      <c r="W346" s="199"/>
      <c r="X346" s="199"/>
      <c r="Y346" s="199"/>
      <c r="Z346" s="199"/>
      <c r="AA346" s="199"/>
      <c r="AB346" s="287" t="s">
        <v>331</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330</v>
      </c>
      <c r="R353" s="199"/>
      <c r="S353" s="199"/>
      <c r="T353" s="199"/>
      <c r="U353" s="199"/>
      <c r="V353" s="199"/>
      <c r="W353" s="199"/>
      <c r="X353" s="199"/>
      <c r="Y353" s="199"/>
      <c r="Z353" s="199"/>
      <c r="AA353" s="199"/>
      <c r="AB353" s="287" t="s">
        <v>331</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330</v>
      </c>
      <c r="R360" s="199"/>
      <c r="S360" s="199"/>
      <c r="T360" s="199"/>
      <c r="U360" s="199"/>
      <c r="V360" s="199"/>
      <c r="W360" s="199"/>
      <c r="X360" s="199"/>
      <c r="Y360" s="199"/>
      <c r="Z360" s="199"/>
      <c r="AA360" s="199"/>
      <c r="AB360" s="287" t="s">
        <v>331</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295</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384</v>
      </c>
      <c r="AF372" s="199"/>
      <c r="AG372" s="199"/>
      <c r="AH372" s="200"/>
      <c r="AI372" s="215" t="s">
        <v>406</v>
      </c>
      <c r="AJ372" s="199"/>
      <c r="AK372" s="199"/>
      <c r="AL372" s="200"/>
      <c r="AM372" s="215" t="s">
        <v>693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384</v>
      </c>
      <c r="AF376" s="199"/>
      <c r="AG376" s="199"/>
      <c r="AH376" s="200"/>
      <c r="AI376" s="215" t="s">
        <v>406</v>
      </c>
      <c r="AJ376" s="199"/>
      <c r="AK376" s="199"/>
      <c r="AL376" s="200"/>
      <c r="AM376" s="215" t="s">
        <v>693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384</v>
      </c>
      <c r="AF380" s="199"/>
      <c r="AG380" s="199"/>
      <c r="AH380" s="200"/>
      <c r="AI380" s="215" t="s">
        <v>406</v>
      </c>
      <c r="AJ380" s="199"/>
      <c r="AK380" s="199"/>
      <c r="AL380" s="200"/>
      <c r="AM380" s="215" t="s">
        <v>693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384</v>
      </c>
      <c r="AF384" s="199"/>
      <c r="AG384" s="199"/>
      <c r="AH384" s="200"/>
      <c r="AI384" s="215" t="s">
        <v>406</v>
      </c>
      <c r="AJ384" s="199"/>
      <c r="AK384" s="199"/>
      <c r="AL384" s="200"/>
      <c r="AM384" s="215" t="s">
        <v>693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384</v>
      </c>
      <c r="AF388" s="199"/>
      <c r="AG388" s="199"/>
      <c r="AH388" s="200"/>
      <c r="AI388" s="215" t="s">
        <v>406</v>
      </c>
      <c r="AJ388" s="199"/>
      <c r="AK388" s="199"/>
      <c r="AL388" s="200"/>
      <c r="AM388" s="215" t="s">
        <v>693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330</v>
      </c>
      <c r="R392" s="199"/>
      <c r="S392" s="199"/>
      <c r="T392" s="199"/>
      <c r="U392" s="199"/>
      <c r="V392" s="199"/>
      <c r="W392" s="199"/>
      <c r="X392" s="199"/>
      <c r="Y392" s="199"/>
      <c r="Z392" s="199"/>
      <c r="AA392" s="199"/>
      <c r="AB392" s="287" t="s">
        <v>331</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330</v>
      </c>
      <c r="R399" s="199"/>
      <c r="S399" s="199"/>
      <c r="T399" s="199"/>
      <c r="U399" s="199"/>
      <c r="V399" s="199"/>
      <c r="W399" s="199"/>
      <c r="X399" s="199"/>
      <c r="Y399" s="199"/>
      <c r="Z399" s="199"/>
      <c r="AA399" s="199"/>
      <c r="AB399" s="287" t="s">
        <v>331</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330</v>
      </c>
      <c r="R406" s="199"/>
      <c r="S406" s="199"/>
      <c r="T406" s="199"/>
      <c r="U406" s="199"/>
      <c r="V406" s="199"/>
      <c r="W406" s="199"/>
      <c r="X406" s="199"/>
      <c r="Y406" s="199"/>
      <c r="Z406" s="199"/>
      <c r="AA406" s="199"/>
      <c r="AB406" s="287" t="s">
        <v>331</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330</v>
      </c>
      <c r="R413" s="199"/>
      <c r="S413" s="199"/>
      <c r="T413" s="199"/>
      <c r="U413" s="199"/>
      <c r="V413" s="199"/>
      <c r="W413" s="199"/>
      <c r="X413" s="199"/>
      <c r="Y413" s="199"/>
      <c r="Z413" s="199"/>
      <c r="AA413" s="199"/>
      <c r="AB413" s="287" t="s">
        <v>331</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330</v>
      </c>
      <c r="R420" s="199"/>
      <c r="S420" s="199"/>
      <c r="T420" s="199"/>
      <c r="U420" s="199"/>
      <c r="V420" s="199"/>
      <c r="W420" s="199"/>
      <c r="X420" s="199"/>
      <c r="Y420" s="199"/>
      <c r="Z420" s="199"/>
      <c r="AA420" s="199"/>
      <c r="AB420" s="287" t="s">
        <v>331</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295</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2"/>
      <c r="B430" s="253"/>
      <c r="C430" s="250" t="s">
        <v>665</v>
      </c>
      <c r="D430" s="251"/>
      <c r="E430" s="239" t="s">
        <v>393</v>
      </c>
      <c r="F430" s="447"/>
      <c r="G430" s="241" t="s">
        <v>252</v>
      </c>
      <c r="H430" s="188"/>
      <c r="I430" s="188"/>
      <c r="J430" s="242" t="s">
        <v>714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537</v>
      </c>
      <c r="AJ431" s="214"/>
      <c r="AK431" s="214"/>
      <c r="AL431" s="215"/>
      <c r="AM431" s="214" t="s">
        <v>538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714</v>
      </c>
      <c r="AF432" s="178"/>
      <c r="AG432" s="179" t="s">
        <v>233</v>
      </c>
      <c r="AH432" s="202"/>
      <c r="AI432" s="216"/>
      <c r="AJ432" s="216"/>
      <c r="AK432" s="216"/>
      <c r="AL432" s="217"/>
      <c r="AM432" s="216"/>
      <c r="AN432" s="216"/>
      <c r="AO432" s="216"/>
      <c r="AP432" s="217"/>
      <c r="AQ432" s="231" t="s">
        <v>714</v>
      </c>
      <c r="AR432" s="178"/>
      <c r="AS432" s="179" t="s">
        <v>233</v>
      </c>
      <c r="AT432" s="202"/>
      <c r="AU432" s="178" t="s">
        <v>714</v>
      </c>
      <c r="AV432" s="178"/>
      <c r="AW432" s="179" t="s">
        <v>179</v>
      </c>
      <c r="AX432" s="180"/>
      <c r="AY432">
        <f>$AY$431</f>
        <v>1</v>
      </c>
    </row>
    <row r="433" spans="1:51" ht="23.25" customHeight="1" x14ac:dyDescent="0.15">
      <c r="A433" s="992"/>
      <c r="B433" s="253"/>
      <c r="C433" s="252"/>
      <c r="D433" s="253"/>
      <c r="E433" s="196"/>
      <c r="F433" s="197"/>
      <c r="G433" s="232" t="s">
        <v>714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714</v>
      </c>
      <c r="AC433" s="175"/>
      <c r="AD433" s="175"/>
      <c r="AE433" s="166" t="s">
        <v>714</v>
      </c>
      <c r="AF433" s="167"/>
      <c r="AG433" s="167"/>
      <c r="AH433" s="167"/>
      <c r="AI433" s="166" t="s">
        <v>714</v>
      </c>
      <c r="AJ433" s="167"/>
      <c r="AK433" s="167"/>
      <c r="AL433" s="167"/>
      <c r="AM433" s="166" t="s">
        <v>758</v>
      </c>
      <c r="AN433" s="167"/>
      <c r="AO433" s="167"/>
      <c r="AP433" s="168"/>
      <c r="AQ433" s="166" t="s">
        <v>714</v>
      </c>
      <c r="AR433" s="167"/>
      <c r="AS433" s="167"/>
      <c r="AT433" s="168"/>
      <c r="AU433" s="167" t="s">
        <v>714</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714</v>
      </c>
      <c r="AC434" s="224"/>
      <c r="AD434" s="224"/>
      <c r="AE434" s="166" t="s">
        <v>714</v>
      </c>
      <c r="AF434" s="167"/>
      <c r="AG434" s="167"/>
      <c r="AH434" s="168"/>
      <c r="AI434" s="166" t="s">
        <v>714</v>
      </c>
      <c r="AJ434" s="167"/>
      <c r="AK434" s="167"/>
      <c r="AL434" s="167"/>
      <c r="AM434" s="166" t="s">
        <v>758</v>
      </c>
      <c r="AN434" s="167"/>
      <c r="AO434" s="167"/>
      <c r="AP434" s="168"/>
      <c r="AQ434" s="166" t="s">
        <v>714</v>
      </c>
      <c r="AR434" s="167"/>
      <c r="AS434" s="167"/>
      <c r="AT434" s="168"/>
      <c r="AU434" s="167" t="s">
        <v>714</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714</v>
      </c>
      <c r="AF435" s="167"/>
      <c r="AG435" s="167"/>
      <c r="AH435" s="168"/>
      <c r="AI435" s="166" t="s">
        <v>714</v>
      </c>
      <c r="AJ435" s="167"/>
      <c r="AK435" s="167"/>
      <c r="AL435" s="167"/>
      <c r="AM435" s="166" t="s">
        <v>758</v>
      </c>
      <c r="AN435" s="167"/>
      <c r="AO435" s="167"/>
      <c r="AP435" s="168"/>
      <c r="AQ435" s="166" t="s">
        <v>714</v>
      </c>
      <c r="AR435" s="167"/>
      <c r="AS435" s="167"/>
      <c r="AT435" s="168"/>
      <c r="AU435" s="167" t="s">
        <v>714</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537</v>
      </c>
      <c r="AJ436" s="214"/>
      <c r="AK436" s="214"/>
      <c r="AL436" s="215"/>
      <c r="AM436" s="214" t="s">
        <v>538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537</v>
      </c>
      <c r="AJ441" s="214"/>
      <c r="AK441" s="214"/>
      <c r="AL441" s="215"/>
      <c r="AM441" s="214" t="s">
        <v>538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537</v>
      </c>
      <c r="AJ446" s="214"/>
      <c r="AK446" s="214"/>
      <c r="AL446" s="215"/>
      <c r="AM446" s="214" t="s">
        <v>538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537</v>
      </c>
      <c r="AJ451" s="214"/>
      <c r="AK451" s="214"/>
      <c r="AL451" s="215"/>
      <c r="AM451" s="214" t="s">
        <v>538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537</v>
      </c>
      <c r="AJ456" s="214"/>
      <c r="AK456" s="214"/>
      <c r="AL456" s="215"/>
      <c r="AM456" s="214" t="s">
        <v>538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714</v>
      </c>
      <c r="AF457" s="178"/>
      <c r="AG457" s="179" t="s">
        <v>233</v>
      </c>
      <c r="AH457" s="202"/>
      <c r="AI457" s="216"/>
      <c r="AJ457" s="216"/>
      <c r="AK457" s="216"/>
      <c r="AL457" s="217"/>
      <c r="AM457" s="216"/>
      <c r="AN457" s="216"/>
      <c r="AO457" s="216"/>
      <c r="AP457" s="217"/>
      <c r="AQ457" s="231" t="s">
        <v>714</v>
      </c>
      <c r="AR457" s="178"/>
      <c r="AS457" s="179" t="s">
        <v>233</v>
      </c>
      <c r="AT457" s="202"/>
      <c r="AU457" s="178" t="s">
        <v>714</v>
      </c>
      <c r="AV457" s="178"/>
      <c r="AW457" s="179" t="s">
        <v>179</v>
      </c>
      <c r="AX457" s="180"/>
      <c r="AY457">
        <f>$AY$456</f>
        <v>1</v>
      </c>
    </row>
    <row r="458" spans="1:51" ht="23.25" customHeight="1" x14ac:dyDescent="0.15">
      <c r="A458" s="992"/>
      <c r="B458" s="253"/>
      <c r="C458" s="252"/>
      <c r="D458" s="253"/>
      <c r="E458" s="196"/>
      <c r="F458" s="197"/>
      <c r="G458" s="232" t="s">
        <v>714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714</v>
      </c>
      <c r="AC458" s="175"/>
      <c r="AD458" s="175"/>
      <c r="AE458" s="166" t="s">
        <v>714</v>
      </c>
      <c r="AF458" s="167"/>
      <c r="AG458" s="167"/>
      <c r="AH458" s="167"/>
      <c r="AI458" s="166" t="s">
        <v>714</v>
      </c>
      <c r="AJ458" s="167"/>
      <c r="AK458" s="167"/>
      <c r="AL458" s="167"/>
      <c r="AM458" s="166" t="s">
        <v>758</v>
      </c>
      <c r="AN458" s="167"/>
      <c r="AO458" s="167"/>
      <c r="AP458" s="168"/>
      <c r="AQ458" s="166" t="s">
        <v>714</v>
      </c>
      <c r="AR458" s="167"/>
      <c r="AS458" s="167"/>
      <c r="AT458" s="168"/>
      <c r="AU458" s="167" t="s">
        <v>714</v>
      </c>
      <c r="AV458" s="167"/>
      <c r="AW458" s="167"/>
      <c r="AX458" s="208"/>
      <c r="AY458">
        <f t="shared" ref="AY458:AY460" si="68">$AY$456</f>
        <v>1</v>
      </c>
    </row>
    <row r="459" spans="1:51" ht="23.2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714</v>
      </c>
      <c r="AC459" s="224"/>
      <c r="AD459" s="224"/>
      <c r="AE459" s="166" t="s">
        <v>714</v>
      </c>
      <c r="AF459" s="167"/>
      <c r="AG459" s="167"/>
      <c r="AH459" s="168"/>
      <c r="AI459" s="166" t="s">
        <v>714</v>
      </c>
      <c r="AJ459" s="167"/>
      <c r="AK459" s="167"/>
      <c r="AL459" s="167"/>
      <c r="AM459" s="166" t="s">
        <v>758</v>
      </c>
      <c r="AN459" s="167"/>
      <c r="AO459" s="167"/>
      <c r="AP459" s="168"/>
      <c r="AQ459" s="166" t="s">
        <v>714</v>
      </c>
      <c r="AR459" s="167"/>
      <c r="AS459" s="167"/>
      <c r="AT459" s="168"/>
      <c r="AU459" s="167" t="s">
        <v>714</v>
      </c>
      <c r="AV459" s="167"/>
      <c r="AW459" s="167"/>
      <c r="AX459" s="208"/>
      <c r="AY459">
        <f t="shared" si="68"/>
        <v>1</v>
      </c>
    </row>
    <row r="460" spans="1:51" ht="23.25" customHeight="1" x14ac:dyDescent="0.15">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714</v>
      </c>
      <c r="AF460" s="167"/>
      <c r="AG460" s="167"/>
      <c r="AH460" s="168"/>
      <c r="AI460" s="166" t="s">
        <v>714</v>
      </c>
      <c r="AJ460" s="167"/>
      <c r="AK460" s="167"/>
      <c r="AL460" s="167"/>
      <c r="AM460" s="166" t="s">
        <v>758</v>
      </c>
      <c r="AN460" s="167"/>
      <c r="AO460" s="167"/>
      <c r="AP460" s="168"/>
      <c r="AQ460" s="166" t="s">
        <v>714</v>
      </c>
      <c r="AR460" s="167"/>
      <c r="AS460" s="167"/>
      <c r="AT460" s="168"/>
      <c r="AU460" s="167" t="s">
        <v>714</v>
      </c>
      <c r="AV460" s="167"/>
      <c r="AW460" s="167"/>
      <c r="AX460" s="208"/>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537</v>
      </c>
      <c r="AJ461" s="214"/>
      <c r="AK461" s="214"/>
      <c r="AL461" s="215"/>
      <c r="AM461" s="214" t="s">
        <v>538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537</v>
      </c>
      <c r="AJ466" s="214"/>
      <c r="AK466" s="214"/>
      <c r="AL466" s="215"/>
      <c r="AM466" s="214" t="s">
        <v>538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537</v>
      </c>
      <c r="AJ471" s="214"/>
      <c r="AK471" s="214"/>
      <c r="AL471" s="215"/>
      <c r="AM471" s="214" t="s">
        <v>538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537</v>
      </c>
      <c r="AJ476" s="214"/>
      <c r="AK476" s="214"/>
      <c r="AL476" s="215"/>
      <c r="AM476" s="214" t="s">
        <v>538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2"/>
      <c r="B481" s="253"/>
      <c r="C481" s="252"/>
      <c r="D481" s="253"/>
      <c r="E481" s="187" t="s">
        <v>401</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2"/>
      <c r="B482" s="253"/>
      <c r="C482" s="252"/>
      <c r="D482" s="253"/>
      <c r="E482" s="190" t="s">
        <v>759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2"/>
      <c r="B484" s="253"/>
      <c r="C484" s="252"/>
      <c r="D484" s="253"/>
      <c r="E484" s="239" t="s">
        <v>396</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537</v>
      </c>
      <c r="AJ485" s="214"/>
      <c r="AK485" s="214"/>
      <c r="AL485" s="215"/>
      <c r="AM485" s="214" t="s">
        <v>538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537</v>
      </c>
      <c r="AJ490" s="214"/>
      <c r="AK490" s="214"/>
      <c r="AL490" s="215"/>
      <c r="AM490" s="214" t="s">
        <v>538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537</v>
      </c>
      <c r="AJ495" s="214"/>
      <c r="AK495" s="214"/>
      <c r="AL495" s="215"/>
      <c r="AM495" s="214" t="s">
        <v>538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537</v>
      </c>
      <c r="AJ500" s="214"/>
      <c r="AK500" s="214"/>
      <c r="AL500" s="215"/>
      <c r="AM500" s="214" t="s">
        <v>538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537</v>
      </c>
      <c r="AJ505" s="214"/>
      <c r="AK505" s="214"/>
      <c r="AL505" s="215"/>
      <c r="AM505" s="214" t="s">
        <v>538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537</v>
      </c>
      <c r="AJ510" s="214"/>
      <c r="AK510" s="214"/>
      <c r="AL510" s="215"/>
      <c r="AM510" s="214" t="s">
        <v>538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537</v>
      </c>
      <c r="AJ515" s="214"/>
      <c r="AK515" s="214"/>
      <c r="AL515" s="215"/>
      <c r="AM515" s="214" t="s">
        <v>538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537</v>
      </c>
      <c r="AJ520" s="214"/>
      <c r="AK520" s="214"/>
      <c r="AL520" s="215"/>
      <c r="AM520" s="214" t="s">
        <v>538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537</v>
      </c>
      <c r="AJ525" s="214"/>
      <c r="AK525" s="214"/>
      <c r="AL525" s="215"/>
      <c r="AM525" s="214" t="s">
        <v>538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537</v>
      </c>
      <c r="AJ530" s="214"/>
      <c r="AK530" s="214"/>
      <c r="AL530" s="215"/>
      <c r="AM530" s="214" t="s">
        <v>538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402</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397</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537</v>
      </c>
      <c r="AJ539" s="214"/>
      <c r="AK539" s="214"/>
      <c r="AL539" s="215"/>
      <c r="AM539" s="214" t="s">
        <v>538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537</v>
      </c>
      <c r="AJ544" s="214"/>
      <c r="AK544" s="214"/>
      <c r="AL544" s="215"/>
      <c r="AM544" s="214" t="s">
        <v>538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537</v>
      </c>
      <c r="AJ549" s="214"/>
      <c r="AK549" s="214"/>
      <c r="AL549" s="215"/>
      <c r="AM549" s="214" t="s">
        <v>538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537</v>
      </c>
      <c r="AJ554" s="214"/>
      <c r="AK554" s="214"/>
      <c r="AL554" s="215"/>
      <c r="AM554" s="214" t="s">
        <v>538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537</v>
      </c>
      <c r="AJ559" s="214"/>
      <c r="AK559" s="214"/>
      <c r="AL559" s="215"/>
      <c r="AM559" s="214" t="s">
        <v>538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537</v>
      </c>
      <c r="AJ564" s="214"/>
      <c r="AK564" s="214"/>
      <c r="AL564" s="215"/>
      <c r="AM564" s="214" t="s">
        <v>538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537</v>
      </c>
      <c r="AJ569" s="214"/>
      <c r="AK569" s="214"/>
      <c r="AL569" s="215"/>
      <c r="AM569" s="214" t="s">
        <v>538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537</v>
      </c>
      <c r="AJ574" s="214"/>
      <c r="AK574" s="214"/>
      <c r="AL574" s="215"/>
      <c r="AM574" s="214" t="s">
        <v>538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537</v>
      </c>
      <c r="AJ579" s="214"/>
      <c r="AK579" s="214"/>
      <c r="AL579" s="215"/>
      <c r="AM579" s="214" t="s">
        <v>538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537</v>
      </c>
      <c r="AJ584" s="214"/>
      <c r="AK584" s="214"/>
      <c r="AL584" s="215"/>
      <c r="AM584" s="214" t="s">
        <v>538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402</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396</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537</v>
      </c>
      <c r="AJ593" s="214"/>
      <c r="AK593" s="214"/>
      <c r="AL593" s="215"/>
      <c r="AM593" s="214" t="s">
        <v>538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537</v>
      </c>
      <c r="AJ598" s="214"/>
      <c r="AK598" s="214"/>
      <c r="AL598" s="215"/>
      <c r="AM598" s="214" t="s">
        <v>538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537</v>
      </c>
      <c r="AJ603" s="214"/>
      <c r="AK603" s="214"/>
      <c r="AL603" s="215"/>
      <c r="AM603" s="214" t="s">
        <v>538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537</v>
      </c>
      <c r="AJ608" s="214"/>
      <c r="AK608" s="214"/>
      <c r="AL608" s="215"/>
      <c r="AM608" s="214" t="s">
        <v>538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537</v>
      </c>
      <c r="AJ613" s="214"/>
      <c r="AK613" s="214"/>
      <c r="AL613" s="215"/>
      <c r="AM613" s="214" t="s">
        <v>538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537</v>
      </c>
      <c r="AJ618" s="214"/>
      <c r="AK618" s="214"/>
      <c r="AL618" s="215"/>
      <c r="AM618" s="214" t="s">
        <v>538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537</v>
      </c>
      <c r="AJ623" s="214"/>
      <c r="AK623" s="214"/>
      <c r="AL623" s="215"/>
      <c r="AM623" s="214" t="s">
        <v>538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537</v>
      </c>
      <c r="AJ628" s="214"/>
      <c r="AK628" s="214"/>
      <c r="AL628" s="215"/>
      <c r="AM628" s="214" t="s">
        <v>538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537</v>
      </c>
      <c r="AJ633" s="214"/>
      <c r="AK633" s="214"/>
      <c r="AL633" s="215"/>
      <c r="AM633" s="214" t="s">
        <v>538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537</v>
      </c>
      <c r="AJ638" s="214"/>
      <c r="AK638" s="214"/>
      <c r="AL638" s="215"/>
      <c r="AM638" s="214" t="s">
        <v>538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402</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397</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537</v>
      </c>
      <c r="AJ647" s="214"/>
      <c r="AK647" s="214"/>
      <c r="AL647" s="215"/>
      <c r="AM647" s="214" t="s">
        <v>538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537</v>
      </c>
      <c r="AJ652" s="214"/>
      <c r="AK652" s="214"/>
      <c r="AL652" s="215"/>
      <c r="AM652" s="214" t="s">
        <v>538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537</v>
      </c>
      <c r="AJ657" s="214"/>
      <c r="AK657" s="214"/>
      <c r="AL657" s="215"/>
      <c r="AM657" s="214" t="s">
        <v>538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537</v>
      </c>
      <c r="AJ662" s="214"/>
      <c r="AK662" s="214"/>
      <c r="AL662" s="215"/>
      <c r="AM662" s="214" t="s">
        <v>538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537</v>
      </c>
      <c r="AJ667" s="214"/>
      <c r="AK667" s="214"/>
      <c r="AL667" s="215"/>
      <c r="AM667" s="214" t="s">
        <v>538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537</v>
      </c>
      <c r="AJ672" s="214"/>
      <c r="AK672" s="214"/>
      <c r="AL672" s="215"/>
      <c r="AM672" s="214" t="s">
        <v>538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537</v>
      </c>
      <c r="AJ677" s="214"/>
      <c r="AK677" s="214"/>
      <c r="AL677" s="215"/>
      <c r="AM677" s="214" t="s">
        <v>538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537</v>
      </c>
      <c r="AJ682" s="214"/>
      <c r="AK682" s="214"/>
      <c r="AL682" s="215"/>
      <c r="AM682" s="214" t="s">
        <v>538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537</v>
      </c>
      <c r="AJ687" s="214"/>
      <c r="AK687" s="214"/>
      <c r="AL687" s="215"/>
      <c r="AM687" s="214" t="s">
        <v>538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537</v>
      </c>
      <c r="AJ692" s="214"/>
      <c r="AK692" s="214"/>
      <c r="AL692" s="215"/>
      <c r="AM692" s="214" t="s">
        <v>538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402</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1"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2"/>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54.75"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3" t="s">
        <v>756</v>
      </c>
      <c r="AE702" s="894"/>
      <c r="AF702" s="894"/>
      <c r="AG702" s="883" t="s">
        <v>760</v>
      </c>
      <c r="AH702" s="884"/>
      <c r="AI702" s="884"/>
      <c r="AJ702" s="884"/>
      <c r="AK702" s="884"/>
      <c r="AL702" s="884"/>
      <c r="AM702" s="884"/>
      <c r="AN702" s="884"/>
      <c r="AO702" s="884"/>
      <c r="AP702" s="884"/>
      <c r="AQ702" s="884"/>
      <c r="AR702" s="884"/>
      <c r="AS702" s="884"/>
      <c r="AT702" s="884"/>
      <c r="AU702" s="884"/>
      <c r="AV702" s="884"/>
      <c r="AW702" s="884"/>
      <c r="AX702" s="885"/>
    </row>
    <row r="703" spans="1:51" ht="52.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756</v>
      </c>
      <c r="AE703" s="185"/>
      <c r="AF703" s="185"/>
      <c r="AG703" s="666" t="s">
        <v>761</v>
      </c>
      <c r="AH703" s="667"/>
      <c r="AI703" s="667"/>
      <c r="AJ703" s="667"/>
      <c r="AK703" s="667"/>
      <c r="AL703" s="667"/>
      <c r="AM703" s="667"/>
      <c r="AN703" s="667"/>
      <c r="AO703" s="667"/>
      <c r="AP703" s="667"/>
      <c r="AQ703" s="667"/>
      <c r="AR703" s="667"/>
      <c r="AS703" s="667"/>
      <c r="AT703" s="667"/>
      <c r="AU703" s="667"/>
      <c r="AV703" s="667"/>
      <c r="AW703" s="667"/>
      <c r="AX703" s="668"/>
    </row>
    <row r="704" spans="1:51" ht="96.7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756</v>
      </c>
      <c r="AE704" s="585"/>
      <c r="AF704" s="585"/>
      <c r="AG704" s="427" t="s">
        <v>762</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756</v>
      </c>
      <c r="AE705" s="735"/>
      <c r="AF705" s="735"/>
      <c r="AG705" s="190" t="s">
        <v>765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375</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764</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57"/>
      <c r="B707" s="769"/>
      <c r="C707" s="615"/>
      <c r="D707" s="616"/>
      <c r="E707" s="688" t="s">
        <v>315</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763</v>
      </c>
      <c r="AE707" s="583"/>
      <c r="AF707" s="583"/>
      <c r="AG707" s="427"/>
      <c r="AH707" s="235"/>
      <c r="AI707" s="235"/>
      <c r="AJ707" s="235"/>
      <c r="AK707" s="235"/>
      <c r="AL707" s="235"/>
      <c r="AM707" s="235"/>
      <c r="AN707" s="235"/>
      <c r="AO707" s="235"/>
      <c r="AP707" s="235"/>
      <c r="AQ707" s="235"/>
      <c r="AR707" s="235"/>
      <c r="AS707" s="235"/>
      <c r="AT707" s="235"/>
      <c r="AU707" s="235"/>
      <c r="AV707" s="235"/>
      <c r="AW707" s="235"/>
      <c r="AX707" s="428"/>
    </row>
    <row r="708" spans="1:50" ht="8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756</v>
      </c>
      <c r="AE708" s="670"/>
      <c r="AF708" s="670"/>
      <c r="AG708" s="525" t="s">
        <v>766</v>
      </c>
      <c r="AH708" s="526"/>
      <c r="AI708" s="526"/>
      <c r="AJ708" s="526"/>
      <c r="AK708" s="526"/>
      <c r="AL708" s="526"/>
      <c r="AM708" s="526"/>
      <c r="AN708" s="526"/>
      <c r="AO708" s="526"/>
      <c r="AP708" s="526"/>
      <c r="AQ708" s="526"/>
      <c r="AR708" s="526"/>
      <c r="AS708" s="526"/>
      <c r="AT708" s="526"/>
      <c r="AU708" s="526"/>
      <c r="AV708" s="526"/>
      <c r="AW708" s="526"/>
      <c r="AX708" s="527"/>
    </row>
    <row r="709" spans="1:50" ht="95.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756</v>
      </c>
      <c r="AE709" s="185"/>
      <c r="AF709" s="185"/>
      <c r="AG709" s="666" t="s">
        <v>767</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768</v>
      </c>
      <c r="AE710" s="185"/>
      <c r="AF710" s="185"/>
      <c r="AG710" s="666" t="s">
        <v>759</v>
      </c>
      <c r="AH710" s="667"/>
      <c r="AI710" s="667"/>
      <c r="AJ710" s="667"/>
      <c r="AK710" s="667"/>
      <c r="AL710" s="667"/>
      <c r="AM710" s="667"/>
      <c r="AN710" s="667"/>
      <c r="AO710" s="667"/>
      <c r="AP710" s="667"/>
      <c r="AQ710" s="667"/>
      <c r="AR710" s="667"/>
      <c r="AS710" s="667"/>
      <c r="AT710" s="667"/>
      <c r="AU710" s="667"/>
      <c r="AV710" s="667"/>
      <c r="AW710" s="667"/>
      <c r="AX710" s="668"/>
    </row>
    <row r="711" spans="1:50" ht="30.7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756</v>
      </c>
      <c r="AE711" s="185"/>
      <c r="AF711" s="185"/>
      <c r="AG711" s="666" t="s">
        <v>769</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341</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768</v>
      </c>
      <c r="AE712" s="585"/>
      <c r="AF712" s="585"/>
      <c r="AG712" s="593" t="s">
        <v>848</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342</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768</v>
      </c>
      <c r="AE713" s="185"/>
      <c r="AF713" s="186"/>
      <c r="AG713" s="666" t="s">
        <v>848</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0" t="s">
        <v>320</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768</v>
      </c>
      <c r="AE714" s="591"/>
      <c r="AF714" s="592"/>
      <c r="AG714" s="691" t="s">
        <v>848</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40</v>
      </c>
      <c r="B715" s="656"/>
      <c r="C715" s="661" t="s">
        <v>321</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770</v>
      </c>
      <c r="AE715" s="670"/>
      <c r="AF715" s="776"/>
      <c r="AG715" s="525" t="s">
        <v>771</v>
      </c>
      <c r="AH715" s="526"/>
      <c r="AI715" s="526"/>
      <c r="AJ715" s="526"/>
      <c r="AK715" s="526"/>
      <c r="AL715" s="526"/>
      <c r="AM715" s="526"/>
      <c r="AN715" s="526"/>
      <c r="AO715" s="526"/>
      <c r="AP715" s="526"/>
      <c r="AQ715" s="526"/>
      <c r="AR715" s="526"/>
      <c r="AS715" s="526"/>
      <c r="AT715" s="526"/>
      <c r="AU715" s="526"/>
      <c r="AV715" s="526"/>
      <c r="AW715" s="526"/>
      <c r="AX715" s="527"/>
    </row>
    <row r="716" spans="1:50" ht="80.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756</v>
      </c>
      <c r="AE716" s="758"/>
      <c r="AF716" s="758"/>
      <c r="AG716" s="666" t="s">
        <v>773</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756</v>
      </c>
      <c r="AE717" s="185"/>
      <c r="AF717" s="185"/>
      <c r="AG717" s="666" t="s">
        <v>774</v>
      </c>
      <c r="AH717" s="667"/>
      <c r="AI717" s="667"/>
      <c r="AJ717" s="667"/>
      <c r="AK717" s="667"/>
      <c r="AL717" s="667"/>
      <c r="AM717" s="667"/>
      <c r="AN717" s="667"/>
      <c r="AO717" s="667"/>
      <c r="AP717" s="667"/>
      <c r="AQ717" s="667"/>
      <c r="AR717" s="667"/>
      <c r="AS717" s="667"/>
      <c r="AT717" s="667"/>
      <c r="AU717" s="667"/>
      <c r="AV717" s="667"/>
      <c r="AW717" s="667"/>
      <c r="AX717" s="668"/>
    </row>
    <row r="718" spans="1:50" ht="30.75"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756</v>
      </c>
      <c r="AE718" s="185"/>
      <c r="AF718" s="185"/>
      <c r="AG718" s="193" t="s">
        <v>775</v>
      </c>
      <c r="AH718" s="194"/>
      <c r="AI718" s="194"/>
      <c r="AJ718" s="194"/>
      <c r="AK718" s="194"/>
      <c r="AL718" s="194"/>
      <c r="AM718" s="194"/>
      <c r="AN718" s="194"/>
      <c r="AO718" s="194"/>
      <c r="AP718" s="194"/>
      <c r="AQ718" s="194"/>
      <c r="AR718" s="194"/>
      <c r="AS718" s="194"/>
      <c r="AT718" s="194"/>
      <c r="AU718" s="194"/>
      <c r="AV718" s="194"/>
      <c r="AW718" s="194"/>
      <c r="AX718" s="195"/>
    </row>
    <row r="719" spans="1:50" ht="49.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756</v>
      </c>
      <c r="AE719" s="670"/>
      <c r="AF719" s="670"/>
      <c r="AG719" s="190" t="s">
        <v>820</v>
      </c>
      <c r="AH719" s="191"/>
      <c r="AI719" s="191"/>
      <c r="AJ719" s="191"/>
      <c r="AK719" s="191"/>
      <c r="AL719" s="191"/>
      <c r="AM719" s="191"/>
      <c r="AN719" s="191"/>
      <c r="AO719" s="191"/>
      <c r="AP719" s="191"/>
      <c r="AQ719" s="191"/>
      <c r="AR719" s="191"/>
      <c r="AS719" s="191"/>
      <c r="AT719" s="191"/>
      <c r="AU719" s="191"/>
      <c r="AV719" s="191"/>
      <c r="AW719" s="191"/>
      <c r="AX719" s="192"/>
    </row>
    <row r="720" spans="1:50" ht="28.5" customHeight="1" x14ac:dyDescent="0.15">
      <c r="A720" s="652"/>
      <c r="B720" s="653"/>
      <c r="C720" s="932" t="s">
        <v>334</v>
      </c>
      <c r="D720" s="930"/>
      <c r="E720" s="930"/>
      <c r="F720" s="933"/>
      <c r="G720" s="929" t="s">
        <v>335</v>
      </c>
      <c r="H720" s="930"/>
      <c r="I720" s="930"/>
      <c r="J720" s="930"/>
      <c r="K720" s="930"/>
      <c r="L720" s="930"/>
      <c r="M720" s="930"/>
      <c r="N720" s="929" t="s">
        <v>338</v>
      </c>
      <c r="O720" s="930"/>
      <c r="P720" s="930"/>
      <c r="Q720" s="930"/>
      <c r="R720" s="930"/>
      <c r="S720" s="930"/>
      <c r="T720" s="930"/>
      <c r="U720" s="930"/>
      <c r="V720" s="930"/>
      <c r="W720" s="930"/>
      <c r="X720" s="930"/>
      <c r="Y720" s="930"/>
      <c r="Z720" s="930"/>
      <c r="AA720" s="930"/>
      <c r="AB720" s="930"/>
      <c r="AC720" s="930"/>
      <c r="AD720" s="930"/>
      <c r="AE720" s="930"/>
      <c r="AF720" s="931"/>
      <c r="AG720" s="427"/>
      <c r="AH720" s="235"/>
      <c r="AI720" s="235"/>
      <c r="AJ720" s="235"/>
      <c r="AK720" s="235"/>
      <c r="AL720" s="235"/>
      <c r="AM720" s="235"/>
      <c r="AN720" s="235"/>
      <c r="AO720" s="235"/>
      <c r="AP720" s="235"/>
      <c r="AQ720" s="235"/>
      <c r="AR720" s="235"/>
      <c r="AS720" s="235"/>
      <c r="AT720" s="235"/>
      <c r="AU720" s="235"/>
      <c r="AV720" s="235"/>
      <c r="AW720" s="235"/>
      <c r="AX720" s="428"/>
    </row>
    <row r="721" spans="1:52" ht="49.5" customHeight="1" x14ac:dyDescent="0.15">
      <c r="A721" s="652"/>
      <c r="B721" s="653"/>
      <c r="C721" s="916" t="s">
        <v>744</v>
      </c>
      <c r="D721" s="917"/>
      <c r="E721" s="917"/>
      <c r="F721" s="918"/>
      <c r="G721" s="934">
        <v>20</v>
      </c>
      <c r="H721" s="935"/>
      <c r="I721" s="77" t="str">
        <f>IF(OR(G721="　", G721=""), "", "-")</f>
        <v>-</v>
      </c>
      <c r="J721" s="915">
        <v>81</v>
      </c>
      <c r="K721" s="915"/>
      <c r="L721" s="77" t="str">
        <f>IF(M721="","","-")</f>
        <v/>
      </c>
      <c r="M721" s="78"/>
      <c r="N721" s="912" t="s">
        <v>817</v>
      </c>
      <c r="O721" s="913"/>
      <c r="P721" s="913"/>
      <c r="Q721" s="913"/>
      <c r="R721" s="913"/>
      <c r="S721" s="913"/>
      <c r="T721" s="913"/>
      <c r="U721" s="913"/>
      <c r="V721" s="913"/>
      <c r="W721" s="913"/>
      <c r="X721" s="913"/>
      <c r="Y721" s="913"/>
      <c r="Z721" s="913"/>
      <c r="AA721" s="913"/>
      <c r="AB721" s="913"/>
      <c r="AC721" s="913"/>
      <c r="AD721" s="913"/>
      <c r="AE721" s="913"/>
      <c r="AF721" s="914"/>
      <c r="AG721" s="427"/>
      <c r="AH721" s="235"/>
      <c r="AI721" s="235"/>
      <c r="AJ721" s="235"/>
      <c r="AK721" s="235"/>
      <c r="AL721" s="235"/>
      <c r="AM721" s="235"/>
      <c r="AN721" s="235"/>
      <c r="AO721" s="235"/>
      <c r="AP721" s="235"/>
      <c r="AQ721" s="235"/>
      <c r="AR721" s="235"/>
      <c r="AS721" s="235"/>
      <c r="AT721" s="235"/>
      <c r="AU721" s="235"/>
      <c r="AV721" s="235"/>
      <c r="AW721" s="235"/>
      <c r="AX721" s="428"/>
    </row>
    <row r="722" spans="1:52" ht="47.25" customHeight="1" x14ac:dyDescent="0.15">
      <c r="A722" s="652"/>
      <c r="B722" s="653"/>
      <c r="C722" s="916" t="s">
        <v>745</v>
      </c>
      <c r="D722" s="917"/>
      <c r="E722" s="917"/>
      <c r="F722" s="918"/>
      <c r="G722" s="934">
        <v>20</v>
      </c>
      <c r="H722" s="935"/>
      <c r="I722" s="77" t="str">
        <f t="shared" ref="I722:I725" si="113">IF(OR(G722="　", G722=""), "", "-")</f>
        <v>-</v>
      </c>
      <c r="J722" s="915">
        <v>319</v>
      </c>
      <c r="K722" s="915"/>
      <c r="L722" s="77" t="str">
        <f t="shared" ref="L722:L725" si="114">IF(M722="","","-")</f>
        <v/>
      </c>
      <c r="M722" s="78"/>
      <c r="N722" s="912" t="s">
        <v>746</v>
      </c>
      <c r="O722" s="913"/>
      <c r="P722" s="913"/>
      <c r="Q722" s="913"/>
      <c r="R722" s="913"/>
      <c r="S722" s="913"/>
      <c r="T722" s="913"/>
      <c r="U722" s="913"/>
      <c r="V722" s="913"/>
      <c r="W722" s="913"/>
      <c r="X722" s="913"/>
      <c r="Y722" s="913"/>
      <c r="Z722" s="913"/>
      <c r="AA722" s="913"/>
      <c r="AB722" s="913"/>
      <c r="AC722" s="913"/>
      <c r="AD722" s="913"/>
      <c r="AE722" s="913"/>
      <c r="AF722" s="914"/>
      <c r="AG722" s="427"/>
      <c r="AH722" s="235"/>
      <c r="AI722" s="235"/>
      <c r="AJ722" s="235"/>
      <c r="AK722" s="235"/>
      <c r="AL722" s="235"/>
      <c r="AM722" s="235"/>
      <c r="AN722" s="235"/>
      <c r="AO722" s="235"/>
      <c r="AP722" s="235"/>
      <c r="AQ722" s="235"/>
      <c r="AR722" s="235"/>
      <c r="AS722" s="235"/>
      <c r="AT722" s="235"/>
      <c r="AU722" s="235"/>
      <c r="AV722" s="235"/>
      <c r="AW722" s="235"/>
      <c r="AX722" s="428"/>
    </row>
    <row r="723" spans="1:52" ht="48" customHeight="1" x14ac:dyDescent="0.15">
      <c r="A723" s="652"/>
      <c r="B723" s="653"/>
      <c r="C723" s="916" t="s">
        <v>704</v>
      </c>
      <c r="D723" s="917"/>
      <c r="E723" s="917"/>
      <c r="F723" s="918"/>
      <c r="G723" s="934">
        <v>20</v>
      </c>
      <c r="H723" s="935"/>
      <c r="I723" s="77" t="str">
        <f t="shared" si="113"/>
        <v>-</v>
      </c>
      <c r="J723" s="915">
        <v>553</v>
      </c>
      <c r="K723" s="915"/>
      <c r="L723" s="77" t="str">
        <f t="shared" si="114"/>
        <v/>
      </c>
      <c r="M723" s="78"/>
      <c r="N723" s="912" t="s">
        <v>747</v>
      </c>
      <c r="O723" s="913"/>
      <c r="P723" s="913"/>
      <c r="Q723" s="913"/>
      <c r="R723" s="913"/>
      <c r="S723" s="913"/>
      <c r="T723" s="913"/>
      <c r="U723" s="913"/>
      <c r="V723" s="913"/>
      <c r="W723" s="913"/>
      <c r="X723" s="913"/>
      <c r="Y723" s="913"/>
      <c r="Z723" s="913"/>
      <c r="AA723" s="913"/>
      <c r="AB723" s="913"/>
      <c r="AC723" s="913"/>
      <c r="AD723" s="913"/>
      <c r="AE723" s="913"/>
      <c r="AF723" s="914"/>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hidden="1" customHeight="1" x14ac:dyDescent="0.15">
      <c r="A724" s="652"/>
      <c r="B724" s="653"/>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hidden="1" customHeight="1" x14ac:dyDescent="0.15">
      <c r="A725" s="654"/>
      <c r="B725" s="655"/>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0" t="s">
        <v>48</v>
      </c>
      <c r="B726" s="621"/>
      <c r="C726" s="442" t="s">
        <v>53</v>
      </c>
      <c r="D726" s="580"/>
      <c r="E726" s="580"/>
      <c r="F726" s="581"/>
      <c r="G726" s="797" t="s">
        <v>843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2"/>
      <c r="B727" s="623"/>
      <c r="C727" s="697" t="s">
        <v>57</v>
      </c>
      <c r="D727" s="698"/>
      <c r="E727" s="698"/>
      <c r="F727" s="699"/>
      <c r="G727" s="794" t="s">
        <v>844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t="s">
        <v>836</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347</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666</v>
      </c>
      <c r="B737" s="158"/>
      <c r="C737" s="158"/>
      <c r="D737" s="159"/>
      <c r="E737" s="105" t="s">
        <v>748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391</v>
      </c>
      <c r="B738" s="109"/>
      <c r="C738" s="109"/>
      <c r="D738" s="109"/>
      <c r="E738" s="105" t="s">
        <v>749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390</v>
      </c>
      <c r="B739" s="109"/>
      <c r="C739" s="109"/>
      <c r="D739" s="109"/>
      <c r="E739" s="105" t="s">
        <v>750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389</v>
      </c>
      <c r="B740" s="109"/>
      <c r="C740" s="109"/>
      <c r="D740" s="109"/>
      <c r="E740" s="105" t="s">
        <v>751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388</v>
      </c>
      <c r="B741" s="109"/>
      <c r="C741" s="109"/>
      <c r="D741" s="109"/>
      <c r="E741" s="105" t="s">
        <v>752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387</v>
      </c>
      <c r="B742" s="109"/>
      <c r="C742" s="109"/>
      <c r="D742" s="109"/>
      <c r="E742" s="105" t="s">
        <v>753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386</v>
      </c>
      <c r="B743" s="109"/>
      <c r="C743" s="109"/>
      <c r="D743" s="109"/>
      <c r="E743" s="105" t="s">
        <v>839</v>
      </c>
      <c r="F743" s="106"/>
      <c r="G743" s="106"/>
      <c r="H743" s="106"/>
      <c r="I743" s="106"/>
      <c r="J743" s="106"/>
      <c r="K743" s="106"/>
      <c r="L743" s="106"/>
      <c r="M743" s="106"/>
      <c r="N743" s="106"/>
      <c r="O743" s="106"/>
      <c r="P743" s="107"/>
      <c r="Q743" s="105" t="s">
        <v>837</v>
      </c>
      <c r="R743" s="106"/>
      <c r="S743" s="106"/>
      <c r="T743" s="106"/>
      <c r="U743" s="106"/>
      <c r="V743" s="106"/>
      <c r="W743" s="106"/>
      <c r="X743" s="106"/>
      <c r="Y743" s="106"/>
      <c r="Z743" s="106"/>
      <c r="AA743" s="106"/>
      <c r="AB743" s="107"/>
      <c r="AC743" s="105" t="s">
        <v>838</v>
      </c>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385</v>
      </c>
      <c r="B744" s="109"/>
      <c r="C744" s="109"/>
      <c r="D744" s="109"/>
      <c r="E744" s="105" t="s">
        <v>754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384</v>
      </c>
      <c r="B745" s="109"/>
      <c r="C745" s="109"/>
      <c r="D745" s="109"/>
      <c r="E745" s="114" t="s">
        <v>755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539</v>
      </c>
      <c r="B746" s="109"/>
      <c r="C746" s="109"/>
      <c r="D746" s="109"/>
      <c r="E746" s="112" t="s">
        <v>704</v>
      </c>
      <c r="F746" s="113"/>
      <c r="G746" s="113"/>
      <c r="H746" s="100" t="str">
        <f>IF(E746="","","-")</f>
        <v>-</v>
      </c>
      <c r="I746" s="113"/>
      <c r="J746" s="113"/>
      <c r="K746" s="100" t="str">
        <f>IF(I746="","","-")</f>
        <v/>
      </c>
      <c r="L746" s="104">
        <v>505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503</v>
      </c>
      <c r="B747" s="109"/>
      <c r="C747" s="109"/>
      <c r="D747" s="109"/>
      <c r="E747" s="112" t="s">
        <v>704</v>
      </c>
      <c r="F747" s="113"/>
      <c r="G747" s="113"/>
      <c r="H747" s="100" t="str">
        <f>IF(E747="","","-")</f>
        <v>-</v>
      </c>
      <c r="I747" s="113"/>
      <c r="J747" s="113"/>
      <c r="K747" s="100" t="str">
        <f>IF(I747="","","-")</f>
        <v/>
      </c>
      <c r="L747" s="104">
        <v>509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378</v>
      </c>
      <c r="B748" s="121"/>
      <c r="C748" s="121"/>
      <c r="D748" s="121"/>
      <c r="E748" s="121"/>
      <c r="F748" s="122"/>
      <c r="G748" s="83" t="s">
        <v>702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380</v>
      </c>
      <c r="B787" s="760"/>
      <c r="C787" s="760"/>
      <c r="D787" s="760"/>
      <c r="E787" s="760"/>
      <c r="F787" s="761"/>
      <c r="G787" s="438" t="s">
        <v>776</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791</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2"/>
      <c r="C789" s="762"/>
      <c r="D789" s="762"/>
      <c r="E789" s="762"/>
      <c r="F789" s="763"/>
      <c r="G789" s="448" t="s">
        <v>784</v>
      </c>
      <c r="H789" s="449"/>
      <c r="I789" s="449"/>
      <c r="J789" s="449"/>
      <c r="K789" s="450"/>
      <c r="L789" s="451" t="s">
        <v>790</v>
      </c>
      <c r="M789" s="452"/>
      <c r="N789" s="452"/>
      <c r="O789" s="452"/>
      <c r="P789" s="452"/>
      <c r="Q789" s="452"/>
      <c r="R789" s="452"/>
      <c r="S789" s="452"/>
      <c r="T789" s="452"/>
      <c r="U789" s="452"/>
      <c r="V789" s="452"/>
      <c r="W789" s="452"/>
      <c r="X789" s="453"/>
      <c r="Y789" s="454">
        <v>802</v>
      </c>
      <c r="Z789" s="455"/>
      <c r="AA789" s="455"/>
      <c r="AB789" s="556"/>
      <c r="AC789" s="448" t="s">
        <v>782</v>
      </c>
      <c r="AD789" s="449"/>
      <c r="AE789" s="449"/>
      <c r="AF789" s="449"/>
      <c r="AG789" s="450"/>
      <c r="AH789" s="451" t="s">
        <v>792</v>
      </c>
      <c r="AI789" s="452"/>
      <c r="AJ789" s="452"/>
      <c r="AK789" s="452"/>
      <c r="AL789" s="452"/>
      <c r="AM789" s="452"/>
      <c r="AN789" s="452"/>
      <c r="AO789" s="452"/>
      <c r="AP789" s="452"/>
      <c r="AQ789" s="452"/>
      <c r="AR789" s="452"/>
      <c r="AS789" s="452"/>
      <c r="AT789" s="453"/>
      <c r="AU789" s="454">
        <v>3</v>
      </c>
      <c r="AV789" s="455"/>
      <c r="AW789" s="455"/>
      <c r="AX789" s="456"/>
    </row>
    <row r="790" spans="1:51" ht="24.75" customHeight="1" x14ac:dyDescent="0.15">
      <c r="A790" s="555"/>
      <c r="B790" s="762"/>
      <c r="C790" s="762"/>
      <c r="D790" s="762"/>
      <c r="E790" s="762"/>
      <c r="F790" s="763"/>
      <c r="G790" s="348" t="s">
        <v>785</v>
      </c>
      <c r="H790" s="349"/>
      <c r="I790" s="349"/>
      <c r="J790" s="349"/>
      <c r="K790" s="350"/>
      <c r="L790" s="399" t="s">
        <v>788</v>
      </c>
      <c r="M790" s="400"/>
      <c r="N790" s="400"/>
      <c r="O790" s="400"/>
      <c r="P790" s="400"/>
      <c r="Q790" s="400"/>
      <c r="R790" s="400"/>
      <c r="S790" s="400"/>
      <c r="T790" s="400"/>
      <c r="U790" s="400"/>
      <c r="V790" s="400"/>
      <c r="W790" s="400"/>
      <c r="X790" s="401"/>
      <c r="Y790" s="396">
        <v>64</v>
      </c>
      <c r="Z790" s="397"/>
      <c r="AA790" s="397"/>
      <c r="AB790" s="403"/>
      <c r="AC790" s="348"/>
      <c r="AD790" s="349"/>
      <c r="AE790" s="349"/>
      <c r="AF790" s="349"/>
      <c r="AG790" s="350"/>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5"/>
      <c r="B791" s="762"/>
      <c r="C791" s="762"/>
      <c r="D791" s="762"/>
      <c r="E791" s="762"/>
      <c r="F791" s="763"/>
      <c r="G791" s="348" t="s">
        <v>783</v>
      </c>
      <c r="H791" s="349"/>
      <c r="I791" s="349"/>
      <c r="J791" s="349"/>
      <c r="K791" s="350"/>
      <c r="L791" s="399"/>
      <c r="M791" s="400"/>
      <c r="N791" s="400"/>
      <c r="O791" s="400"/>
      <c r="P791" s="400"/>
      <c r="Q791" s="400"/>
      <c r="R791" s="400"/>
      <c r="S791" s="400"/>
      <c r="T791" s="400"/>
      <c r="U791" s="400"/>
      <c r="V791" s="400"/>
      <c r="W791" s="400"/>
      <c r="X791" s="401"/>
      <c r="Y791" s="396">
        <v>86</v>
      </c>
      <c r="Z791" s="397"/>
      <c r="AA791" s="397"/>
      <c r="AB791" s="403"/>
      <c r="AC791" s="348"/>
      <c r="AD791" s="349"/>
      <c r="AE791" s="349"/>
      <c r="AF791" s="349"/>
      <c r="AG791" s="350"/>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5"/>
      <c r="B792" s="762"/>
      <c r="C792" s="762"/>
      <c r="D792" s="762"/>
      <c r="E792" s="762"/>
      <c r="F792" s="763"/>
      <c r="G792" s="348"/>
      <c r="H792" s="349"/>
      <c r="I792" s="349"/>
      <c r="J792" s="349"/>
      <c r="K792" s="350"/>
      <c r="L792" s="399"/>
      <c r="M792" s="400"/>
      <c r="N792" s="400"/>
      <c r="O792" s="400"/>
      <c r="P792" s="400"/>
      <c r="Q792" s="400"/>
      <c r="R792" s="400"/>
      <c r="S792" s="400"/>
      <c r="T792" s="400"/>
      <c r="U792" s="400"/>
      <c r="V792" s="400"/>
      <c r="W792" s="400"/>
      <c r="X792" s="401"/>
      <c r="Y792" s="396"/>
      <c r="Z792" s="397"/>
      <c r="AA792" s="397"/>
      <c r="AB792" s="403"/>
      <c r="AC792" s="348"/>
      <c r="AD792" s="349"/>
      <c r="AE792" s="349"/>
      <c r="AF792" s="349"/>
      <c r="AG792" s="350"/>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5"/>
      <c r="B793" s="762"/>
      <c r="C793" s="762"/>
      <c r="D793" s="762"/>
      <c r="E793" s="762"/>
      <c r="F793" s="763"/>
      <c r="G793" s="348"/>
      <c r="H793" s="349"/>
      <c r="I793" s="349"/>
      <c r="J793" s="349"/>
      <c r="K793" s="350"/>
      <c r="L793" s="399"/>
      <c r="M793" s="400"/>
      <c r="N793" s="400"/>
      <c r="O793" s="400"/>
      <c r="P793" s="400"/>
      <c r="Q793" s="400"/>
      <c r="R793" s="400"/>
      <c r="S793" s="400"/>
      <c r="T793" s="400"/>
      <c r="U793" s="400"/>
      <c r="V793" s="400"/>
      <c r="W793" s="400"/>
      <c r="X793" s="401"/>
      <c r="Y793" s="396"/>
      <c r="Z793" s="397"/>
      <c r="AA793" s="397"/>
      <c r="AB793" s="403"/>
      <c r="AC793" s="348"/>
      <c r="AD793" s="349"/>
      <c r="AE793" s="349"/>
      <c r="AF793" s="349"/>
      <c r="AG793" s="350"/>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5"/>
      <c r="B794" s="762"/>
      <c r="C794" s="762"/>
      <c r="D794" s="762"/>
      <c r="E794" s="762"/>
      <c r="F794" s="763"/>
      <c r="G794" s="348"/>
      <c r="H794" s="349"/>
      <c r="I794" s="349"/>
      <c r="J794" s="349"/>
      <c r="K794" s="350"/>
      <c r="L794" s="399"/>
      <c r="M794" s="400"/>
      <c r="N794" s="400"/>
      <c r="O794" s="400"/>
      <c r="P794" s="400"/>
      <c r="Q794" s="400"/>
      <c r="R794" s="400"/>
      <c r="S794" s="400"/>
      <c r="T794" s="400"/>
      <c r="U794" s="400"/>
      <c r="V794" s="400"/>
      <c r="W794" s="400"/>
      <c r="X794" s="401"/>
      <c r="Y794" s="396"/>
      <c r="Z794" s="397"/>
      <c r="AA794" s="397"/>
      <c r="AB794" s="403"/>
      <c r="AC794" s="348"/>
      <c r="AD794" s="349"/>
      <c r="AE794" s="349"/>
      <c r="AF794" s="349"/>
      <c r="AG794" s="350"/>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5"/>
      <c r="B795" s="762"/>
      <c r="C795" s="762"/>
      <c r="D795" s="762"/>
      <c r="E795" s="762"/>
      <c r="F795" s="763"/>
      <c r="G795" s="348"/>
      <c r="H795" s="349"/>
      <c r="I795" s="349"/>
      <c r="J795" s="349"/>
      <c r="K795" s="350"/>
      <c r="L795" s="399"/>
      <c r="M795" s="400"/>
      <c r="N795" s="400"/>
      <c r="O795" s="400"/>
      <c r="P795" s="400"/>
      <c r="Q795" s="400"/>
      <c r="R795" s="400"/>
      <c r="S795" s="400"/>
      <c r="T795" s="400"/>
      <c r="U795" s="400"/>
      <c r="V795" s="400"/>
      <c r="W795" s="400"/>
      <c r="X795" s="401"/>
      <c r="Y795" s="396"/>
      <c r="Z795" s="397"/>
      <c r="AA795" s="397"/>
      <c r="AB795" s="403"/>
      <c r="AC795" s="348"/>
      <c r="AD795" s="349"/>
      <c r="AE795" s="349"/>
      <c r="AF795" s="349"/>
      <c r="AG795" s="350"/>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5"/>
      <c r="B796" s="762"/>
      <c r="C796" s="762"/>
      <c r="D796" s="762"/>
      <c r="E796" s="762"/>
      <c r="F796" s="763"/>
      <c r="G796" s="348"/>
      <c r="H796" s="349"/>
      <c r="I796" s="349"/>
      <c r="J796" s="349"/>
      <c r="K796" s="350"/>
      <c r="L796" s="399"/>
      <c r="M796" s="400"/>
      <c r="N796" s="400"/>
      <c r="O796" s="400"/>
      <c r="P796" s="400"/>
      <c r="Q796" s="400"/>
      <c r="R796" s="400"/>
      <c r="S796" s="400"/>
      <c r="T796" s="400"/>
      <c r="U796" s="400"/>
      <c r="V796" s="400"/>
      <c r="W796" s="400"/>
      <c r="X796" s="401"/>
      <c r="Y796" s="396"/>
      <c r="Z796" s="397"/>
      <c r="AA796" s="397"/>
      <c r="AB796" s="403"/>
      <c r="AC796" s="348"/>
      <c r="AD796" s="349"/>
      <c r="AE796" s="349"/>
      <c r="AF796" s="349"/>
      <c r="AG796" s="350"/>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5"/>
      <c r="B797" s="762"/>
      <c r="C797" s="762"/>
      <c r="D797" s="762"/>
      <c r="E797" s="762"/>
      <c r="F797" s="763"/>
      <c r="G797" s="348"/>
      <c r="H797" s="349"/>
      <c r="I797" s="349"/>
      <c r="J797" s="349"/>
      <c r="K797" s="350"/>
      <c r="L797" s="399"/>
      <c r="M797" s="400"/>
      <c r="N797" s="400"/>
      <c r="O797" s="400"/>
      <c r="P797" s="400"/>
      <c r="Q797" s="400"/>
      <c r="R797" s="400"/>
      <c r="S797" s="400"/>
      <c r="T797" s="400"/>
      <c r="U797" s="400"/>
      <c r="V797" s="400"/>
      <c r="W797" s="400"/>
      <c r="X797" s="401"/>
      <c r="Y797" s="396"/>
      <c r="Z797" s="397"/>
      <c r="AA797" s="397"/>
      <c r="AB797" s="403"/>
      <c r="AC797" s="348"/>
      <c r="AD797" s="349"/>
      <c r="AE797" s="349"/>
      <c r="AF797" s="349"/>
      <c r="AG797" s="350"/>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5"/>
      <c r="B798" s="762"/>
      <c r="C798" s="762"/>
      <c r="D798" s="762"/>
      <c r="E798" s="762"/>
      <c r="F798" s="763"/>
      <c r="G798" s="348"/>
      <c r="H798" s="349"/>
      <c r="I798" s="349"/>
      <c r="J798" s="349"/>
      <c r="K798" s="350"/>
      <c r="L798" s="399"/>
      <c r="M798" s="400"/>
      <c r="N798" s="400"/>
      <c r="O798" s="400"/>
      <c r="P798" s="400"/>
      <c r="Q798" s="400"/>
      <c r="R798" s="400"/>
      <c r="S798" s="400"/>
      <c r="T798" s="400"/>
      <c r="U798" s="400"/>
      <c r="V798" s="400"/>
      <c r="W798" s="400"/>
      <c r="X798" s="401"/>
      <c r="Y798" s="396"/>
      <c r="Z798" s="397"/>
      <c r="AA798" s="397"/>
      <c r="AB798" s="403"/>
      <c r="AC798" s="348"/>
      <c r="AD798" s="349"/>
      <c r="AE798" s="349"/>
      <c r="AF798" s="349"/>
      <c r="AG798" s="350"/>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5"/>
      <c r="B799" s="762"/>
      <c r="C799" s="762"/>
      <c r="D799" s="762"/>
      <c r="E799" s="762"/>
      <c r="F799" s="763"/>
      <c r="G799" s="407" t="s">
        <v>20</v>
      </c>
      <c r="H799" s="408"/>
      <c r="I799" s="408"/>
      <c r="J799" s="408"/>
      <c r="K799" s="408"/>
      <c r="L799" s="409"/>
      <c r="M799" s="410"/>
      <c r="N799" s="410"/>
      <c r="O799" s="410"/>
      <c r="P799" s="410"/>
      <c r="Q799" s="410"/>
      <c r="R799" s="410"/>
      <c r="S799" s="410"/>
      <c r="T799" s="410"/>
      <c r="U799" s="410"/>
      <c r="V799" s="410"/>
      <c r="W799" s="410"/>
      <c r="X799" s="411"/>
      <c r="Y799" s="412">
        <f>SUM(Y789:AB798)</f>
        <v>952</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3</v>
      </c>
      <c r="AV799" s="413"/>
      <c r="AW799" s="413"/>
      <c r="AX799" s="415"/>
    </row>
    <row r="800" spans="1:51" ht="24.75" customHeight="1" x14ac:dyDescent="0.15">
      <c r="A800" s="555"/>
      <c r="B800" s="762"/>
      <c r="C800" s="762"/>
      <c r="D800" s="762"/>
      <c r="E800" s="762"/>
      <c r="F800" s="763"/>
      <c r="G800" s="438" t="s">
        <v>786</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777</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x14ac:dyDescent="0.15">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customHeight="1" x14ac:dyDescent="0.15">
      <c r="A802" s="555"/>
      <c r="B802" s="762"/>
      <c r="C802" s="762"/>
      <c r="D802" s="762"/>
      <c r="E802" s="762"/>
      <c r="F802" s="763"/>
      <c r="G802" s="448" t="s">
        <v>784</v>
      </c>
      <c r="H802" s="449"/>
      <c r="I802" s="449"/>
      <c r="J802" s="449"/>
      <c r="K802" s="450"/>
      <c r="L802" s="451" t="s">
        <v>789</v>
      </c>
      <c r="M802" s="452"/>
      <c r="N802" s="452"/>
      <c r="O802" s="452"/>
      <c r="P802" s="452"/>
      <c r="Q802" s="452"/>
      <c r="R802" s="452"/>
      <c r="S802" s="452"/>
      <c r="T802" s="452"/>
      <c r="U802" s="452"/>
      <c r="V802" s="452"/>
      <c r="W802" s="452"/>
      <c r="X802" s="453"/>
      <c r="Y802" s="454">
        <v>7</v>
      </c>
      <c r="Z802" s="455"/>
      <c r="AA802" s="455"/>
      <c r="AB802" s="556"/>
      <c r="AC802" s="448" t="s">
        <v>780</v>
      </c>
      <c r="AD802" s="449"/>
      <c r="AE802" s="449"/>
      <c r="AF802" s="449"/>
      <c r="AG802" s="450"/>
      <c r="AH802" s="451" t="s">
        <v>789</v>
      </c>
      <c r="AI802" s="452"/>
      <c r="AJ802" s="452"/>
      <c r="AK802" s="452"/>
      <c r="AL802" s="452"/>
      <c r="AM802" s="452"/>
      <c r="AN802" s="452"/>
      <c r="AO802" s="452"/>
      <c r="AP802" s="452"/>
      <c r="AQ802" s="452"/>
      <c r="AR802" s="452"/>
      <c r="AS802" s="452"/>
      <c r="AT802" s="453"/>
      <c r="AU802" s="454">
        <v>18</v>
      </c>
      <c r="AV802" s="455"/>
      <c r="AW802" s="455"/>
      <c r="AX802" s="456"/>
      <c r="AY802">
        <f t="shared" ref="AY802:AY812" si="115">$AY$800</f>
        <v>2</v>
      </c>
    </row>
    <row r="803" spans="1:51" ht="24.75" customHeight="1" x14ac:dyDescent="0.15">
      <c r="A803" s="555"/>
      <c r="B803" s="762"/>
      <c r="C803" s="762"/>
      <c r="D803" s="762"/>
      <c r="E803" s="762"/>
      <c r="F803" s="763"/>
      <c r="G803" s="348" t="s">
        <v>785</v>
      </c>
      <c r="H803" s="349"/>
      <c r="I803" s="349"/>
      <c r="J803" s="349"/>
      <c r="K803" s="350"/>
      <c r="L803" s="399" t="s">
        <v>788</v>
      </c>
      <c r="M803" s="400"/>
      <c r="N803" s="400"/>
      <c r="O803" s="400"/>
      <c r="P803" s="400"/>
      <c r="Q803" s="400"/>
      <c r="R803" s="400"/>
      <c r="S803" s="400"/>
      <c r="T803" s="400"/>
      <c r="U803" s="400"/>
      <c r="V803" s="400"/>
      <c r="W803" s="400"/>
      <c r="X803" s="401"/>
      <c r="Y803" s="396">
        <v>0.5</v>
      </c>
      <c r="Z803" s="397"/>
      <c r="AA803" s="397"/>
      <c r="AB803" s="403"/>
      <c r="AC803" s="348" t="s">
        <v>782</v>
      </c>
      <c r="AD803" s="349"/>
      <c r="AE803" s="349"/>
      <c r="AF803" s="349"/>
      <c r="AG803" s="350"/>
      <c r="AH803" s="399" t="s">
        <v>788</v>
      </c>
      <c r="AI803" s="400"/>
      <c r="AJ803" s="400"/>
      <c r="AK803" s="400"/>
      <c r="AL803" s="400"/>
      <c r="AM803" s="400"/>
      <c r="AN803" s="400"/>
      <c r="AO803" s="400"/>
      <c r="AP803" s="400"/>
      <c r="AQ803" s="400"/>
      <c r="AR803" s="400"/>
      <c r="AS803" s="400"/>
      <c r="AT803" s="401"/>
      <c r="AU803" s="396">
        <v>1.2</v>
      </c>
      <c r="AV803" s="397"/>
      <c r="AW803" s="397"/>
      <c r="AX803" s="398"/>
      <c r="AY803">
        <f t="shared" si="115"/>
        <v>2</v>
      </c>
    </row>
    <row r="804" spans="1:51" ht="24.75" customHeight="1" x14ac:dyDescent="0.15">
      <c r="A804" s="555"/>
      <c r="B804" s="762"/>
      <c r="C804" s="762"/>
      <c r="D804" s="762"/>
      <c r="E804" s="762"/>
      <c r="F804" s="763"/>
      <c r="G804" s="348" t="s">
        <v>783</v>
      </c>
      <c r="H804" s="349"/>
      <c r="I804" s="349"/>
      <c r="J804" s="349"/>
      <c r="K804" s="350"/>
      <c r="L804" s="399"/>
      <c r="M804" s="400"/>
      <c r="N804" s="400"/>
      <c r="O804" s="400"/>
      <c r="P804" s="400"/>
      <c r="Q804" s="400"/>
      <c r="R804" s="400"/>
      <c r="S804" s="400"/>
      <c r="T804" s="400"/>
      <c r="U804" s="400"/>
      <c r="V804" s="400"/>
      <c r="W804" s="400"/>
      <c r="X804" s="401"/>
      <c r="Y804" s="396">
        <v>0.5</v>
      </c>
      <c r="Z804" s="397"/>
      <c r="AA804" s="397"/>
      <c r="AB804" s="403"/>
      <c r="AC804" s="348" t="s">
        <v>787</v>
      </c>
      <c r="AD804" s="349"/>
      <c r="AE804" s="349"/>
      <c r="AF804" s="349"/>
      <c r="AG804" s="350"/>
      <c r="AH804" s="399"/>
      <c r="AI804" s="400"/>
      <c r="AJ804" s="400"/>
      <c r="AK804" s="400"/>
      <c r="AL804" s="400"/>
      <c r="AM804" s="400"/>
      <c r="AN804" s="400"/>
      <c r="AO804" s="400"/>
      <c r="AP804" s="400"/>
      <c r="AQ804" s="400"/>
      <c r="AR804" s="400"/>
      <c r="AS804" s="400"/>
      <c r="AT804" s="401"/>
      <c r="AU804" s="396">
        <v>1.8</v>
      </c>
      <c r="AV804" s="397"/>
      <c r="AW804" s="397"/>
      <c r="AX804" s="398"/>
      <c r="AY804">
        <f t="shared" si="115"/>
        <v>2</v>
      </c>
    </row>
    <row r="805" spans="1:51" ht="24.75" hidden="1" customHeight="1" x14ac:dyDescent="0.15">
      <c r="A805" s="555"/>
      <c r="B805" s="762"/>
      <c r="C805" s="762"/>
      <c r="D805" s="762"/>
      <c r="E805" s="762"/>
      <c r="F805" s="763"/>
      <c r="G805" s="348"/>
      <c r="H805" s="349"/>
      <c r="I805" s="349"/>
      <c r="J805" s="349"/>
      <c r="K805" s="350"/>
      <c r="L805" s="399"/>
      <c r="M805" s="400"/>
      <c r="N805" s="400"/>
      <c r="O805" s="400"/>
      <c r="P805" s="400"/>
      <c r="Q805" s="400"/>
      <c r="R805" s="400"/>
      <c r="S805" s="400"/>
      <c r="T805" s="400"/>
      <c r="U805" s="400"/>
      <c r="V805" s="400"/>
      <c r="W805" s="400"/>
      <c r="X805" s="401"/>
      <c r="Y805" s="396"/>
      <c r="Z805" s="397"/>
      <c r="AA805" s="397"/>
      <c r="AB805" s="403"/>
      <c r="AC805" s="348"/>
      <c r="AD805" s="349"/>
      <c r="AE805" s="349"/>
      <c r="AF805" s="349"/>
      <c r="AG805" s="350"/>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hidden="1" customHeight="1" x14ac:dyDescent="0.15">
      <c r="A806" s="555"/>
      <c r="B806" s="762"/>
      <c r="C806" s="762"/>
      <c r="D806" s="762"/>
      <c r="E806" s="762"/>
      <c r="F806" s="763"/>
      <c r="G806" s="348"/>
      <c r="H806" s="349"/>
      <c r="I806" s="349"/>
      <c r="J806" s="349"/>
      <c r="K806" s="350"/>
      <c r="L806" s="399"/>
      <c r="M806" s="400"/>
      <c r="N806" s="400"/>
      <c r="O806" s="400"/>
      <c r="P806" s="400"/>
      <c r="Q806" s="400"/>
      <c r="R806" s="400"/>
      <c r="S806" s="400"/>
      <c r="T806" s="400"/>
      <c r="U806" s="400"/>
      <c r="V806" s="400"/>
      <c r="W806" s="400"/>
      <c r="X806" s="401"/>
      <c r="Y806" s="396"/>
      <c r="Z806" s="397"/>
      <c r="AA806" s="397"/>
      <c r="AB806" s="403"/>
      <c r="AC806" s="348"/>
      <c r="AD806" s="349"/>
      <c r="AE806" s="349"/>
      <c r="AF806" s="349"/>
      <c r="AG806" s="350"/>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x14ac:dyDescent="0.15">
      <c r="A807" s="555"/>
      <c r="B807" s="762"/>
      <c r="C807" s="762"/>
      <c r="D807" s="762"/>
      <c r="E807" s="762"/>
      <c r="F807" s="763"/>
      <c r="G807" s="348"/>
      <c r="H807" s="349"/>
      <c r="I807" s="349"/>
      <c r="J807" s="349"/>
      <c r="K807" s="350"/>
      <c r="L807" s="399"/>
      <c r="M807" s="400"/>
      <c r="N807" s="400"/>
      <c r="O807" s="400"/>
      <c r="P807" s="400"/>
      <c r="Q807" s="400"/>
      <c r="R807" s="400"/>
      <c r="S807" s="400"/>
      <c r="T807" s="400"/>
      <c r="U807" s="400"/>
      <c r="V807" s="400"/>
      <c r="W807" s="400"/>
      <c r="X807" s="401"/>
      <c r="Y807" s="396"/>
      <c r="Z807" s="397"/>
      <c r="AA807" s="397"/>
      <c r="AB807" s="403"/>
      <c r="AC807" s="348"/>
      <c r="AD807" s="349"/>
      <c r="AE807" s="349"/>
      <c r="AF807" s="349"/>
      <c r="AG807" s="350"/>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x14ac:dyDescent="0.15">
      <c r="A808" s="555"/>
      <c r="B808" s="762"/>
      <c r="C808" s="762"/>
      <c r="D808" s="762"/>
      <c r="E808" s="762"/>
      <c r="F808" s="763"/>
      <c r="G808" s="348"/>
      <c r="H808" s="349"/>
      <c r="I808" s="349"/>
      <c r="J808" s="349"/>
      <c r="K808" s="350"/>
      <c r="L808" s="399"/>
      <c r="M808" s="400"/>
      <c r="N808" s="400"/>
      <c r="O808" s="400"/>
      <c r="P808" s="400"/>
      <c r="Q808" s="400"/>
      <c r="R808" s="400"/>
      <c r="S808" s="400"/>
      <c r="T808" s="400"/>
      <c r="U808" s="400"/>
      <c r="V808" s="400"/>
      <c r="W808" s="400"/>
      <c r="X808" s="401"/>
      <c r="Y808" s="396"/>
      <c r="Z808" s="397"/>
      <c r="AA808" s="397"/>
      <c r="AB808" s="403"/>
      <c r="AC808" s="348"/>
      <c r="AD808" s="349"/>
      <c r="AE808" s="349"/>
      <c r="AF808" s="349"/>
      <c r="AG808" s="350"/>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x14ac:dyDescent="0.15">
      <c r="A809" s="555"/>
      <c r="B809" s="762"/>
      <c r="C809" s="762"/>
      <c r="D809" s="762"/>
      <c r="E809" s="762"/>
      <c r="F809" s="763"/>
      <c r="G809" s="348"/>
      <c r="H809" s="349"/>
      <c r="I809" s="349"/>
      <c r="J809" s="349"/>
      <c r="K809" s="350"/>
      <c r="L809" s="399"/>
      <c r="M809" s="400"/>
      <c r="N809" s="400"/>
      <c r="O809" s="400"/>
      <c r="P809" s="400"/>
      <c r="Q809" s="400"/>
      <c r="R809" s="400"/>
      <c r="S809" s="400"/>
      <c r="T809" s="400"/>
      <c r="U809" s="400"/>
      <c r="V809" s="400"/>
      <c r="W809" s="400"/>
      <c r="X809" s="401"/>
      <c r="Y809" s="396"/>
      <c r="Z809" s="397"/>
      <c r="AA809" s="397"/>
      <c r="AB809" s="403"/>
      <c r="AC809" s="348"/>
      <c r="AD809" s="349"/>
      <c r="AE809" s="349"/>
      <c r="AF809" s="349"/>
      <c r="AG809" s="350"/>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x14ac:dyDescent="0.15">
      <c r="A810" s="555"/>
      <c r="B810" s="762"/>
      <c r="C810" s="762"/>
      <c r="D810" s="762"/>
      <c r="E810" s="762"/>
      <c r="F810" s="763"/>
      <c r="G810" s="348"/>
      <c r="H810" s="349"/>
      <c r="I810" s="349"/>
      <c r="J810" s="349"/>
      <c r="K810" s="350"/>
      <c r="L810" s="399"/>
      <c r="M810" s="400"/>
      <c r="N810" s="400"/>
      <c r="O810" s="400"/>
      <c r="P810" s="400"/>
      <c r="Q810" s="400"/>
      <c r="R810" s="400"/>
      <c r="S810" s="400"/>
      <c r="T810" s="400"/>
      <c r="U810" s="400"/>
      <c r="V810" s="400"/>
      <c r="W810" s="400"/>
      <c r="X810" s="401"/>
      <c r="Y810" s="396"/>
      <c r="Z810" s="397"/>
      <c r="AA810" s="397"/>
      <c r="AB810" s="403"/>
      <c r="AC810" s="348"/>
      <c r="AD810" s="349"/>
      <c r="AE810" s="349"/>
      <c r="AF810" s="349"/>
      <c r="AG810" s="350"/>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x14ac:dyDescent="0.15">
      <c r="A811" s="555"/>
      <c r="B811" s="762"/>
      <c r="C811" s="762"/>
      <c r="D811" s="762"/>
      <c r="E811" s="762"/>
      <c r="F811" s="763"/>
      <c r="G811" s="348"/>
      <c r="H811" s="349"/>
      <c r="I811" s="349"/>
      <c r="J811" s="349"/>
      <c r="K811" s="350"/>
      <c r="L811" s="399"/>
      <c r="M811" s="400"/>
      <c r="N811" s="400"/>
      <c r="O811" s="400"/>
      <c r="P811" s="400"/>
      <c r="Q811" s="400"/>
      <c r="R811" s="400"/>
      <c r="S811" s="400"/>
      <c r="T811" s="400"/>
      <c r="U811" s="400"/>
      <c r="V811" s="400"/>
      <c r="W811" s="400"/>
      <c r="X811" s="401"/>
      <c r="Y811" s="396"/>
      <c r="Z811" s="397"/>
      <c r="AA811" s="397"/>
      <c r="AB811" s="403"/>
      <c r="AC811" s="348"/>
      <c r="AD811" s="349"/>
      <c r="AE811" s="349"/>
      <c r="AF811" s="349"/>
      <c r="AG811" s="350"/>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thickBot="1" x14ac:dyDescent="0.2">
      <c r="A812" s="555"/>
      <c r="B812" s="762"/>
      <c r="C812" s="762"/>
      <c r="D812" s="762"/>
      <c r="E812" s="762"/>
      <c r="F812" s="763"/>
      <c r="G812" s="407" t="s">
        <v>20</v>
      </c>
      <c r="H812" s="408"/>
      <c r="I812" s="408"/>
      <c r="J812" s="408"/>
      <c r="K812" s="408"/>
      <c r="L812" s="409"/>
      <c r="M812" s="410"/>
      <c r="N812" s="410"/>
      <c r="O812" s="410"/>
      <c r="P812" s="410"/>
      <c r="Q812" s="410"/>
      <c r="R812" s="410"/>
      <c r="S812" s="410"/>
      <c r="T812" s="410"/>
      <c r="U812" s="410"/>
      <c r="V812" s="410"/>
      <c r="W812" s="410"/>
      <c r="X812" s="411"/>
      <c r="Y812" s="412">
        <f>SUM(Y802:AB811)</f>
        <v>8</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21</v>
      </c>
      <c r="AV812" s="413"/>
      <c r="AW812" s="413"/>
      <c r="AX812" s="415"/>
      <c r="AY812">
        <f t="shared" si="115"/>
        <v>2</v>
      </c>
    </row>
    <row r="813" spans="1:51" ht="24.75" customHeight="1" x14ac:dyDescent="0.15">
      <c r="A813" s="555"/>
      <c r="B813" s="762"/>
      <c r="C813" s="762"/>
      <c r="D813" s="762"/>
      <c r="E813" s="762"/>
      <c r="F813" s="763"/>
      <c r="G813" s="438" t="s">
        <v>778</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779</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2</v>
      </c>
    </row>
    <row r="814" spans="1:51" ht="24.75" customHeight="1" x14ac:dyDescent="0.15">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2</v>
      </c>
    </row>
    <row r="815" spans="1:51" ht="24.75" customHeight="1" x14ac:dyDescent="0.15">
      <c r="A815" s="555"/>
      <c r="B815" s="762"/>
      <c r="C815" s="762"/>
      <c r="D815" s="762"/>
      <c r="E815" s="762"/>
      <c r="F815" s="763"/>
      <c r="G815" s="448" t="s">
        <v>784</v>
      </c>
      <c r="H815" s="449"/>
      <c r="I815" s="449"/>
      <c r="J815" s="449"/>
      <c r="K815" s="450"/>
      <c r="L815" s="451" t="s">
        <v>790</v>
      </c>
      <c r="M815" s="452"/>
      <c r="N815" s="452"/>
      <c r="O815" s="452"/>
      <c r="P815" s="452"/>
      <c r="Q815" s="452"/>
      <c r="R815" s="452"/>
      <c r="S815" s="452"/>
      <c r="T815" s="452"/>
      <c r="U815" s="452"/>
      <c r="V815" s="452"/>
      <c r="W815" s="452"/>
      <c r="X815" s="453"/>
      <c r="Y815" s="454">
        <v>5</v>
      </c>
      <c r="Z815" s="455"/>
      <c r="AA815" s="455"/>
      <c r="AB815" s="556"/>
      <c r="AC815" s="448" t="s">
        <v>780</v>
      </c>
      <c r="AD815" s="449"/>
      <c r="AE815" s="449"/>
      <c r="AF815" s="449"/>
      <c r="AG815" s="450"/>
      <c r="AH815" s="451" t="s">
        <v>781</v>
      </c>
      <c r="AI815" s="452"/>
      <c r="AJ815" s="452"/>
      <c r="AK815" s="452"/>
      <c r="AL815" s="452"/>
      <c r="AM815" s="452"/>
      <c r="AN815" s="452"/>
      <c r="AO815" s="452"/>
      <c r="AP815" s="452"/>
      <c r="AQ815" s="452"/>
      <c r="AR815" s="452"/>
      <c r="AS815" s="452"/>
      <c r="AT815" s="453"/>
      <c r="AU815" s="454">
        <v>30</v>
      </c>
      <c r="AV815" s="455"/>
      <c r="AW815" s="455"/>
      <c r="AX815" s="456"/>
      <c r="AY815">
        <f t="shared" ref="AY815:AY825" si="116">$AY$813</f>
        <v>2</v>
      </c>
    </row>
    <row r="816" spans="1:51" ht="24.75" customHeight="1" x14ac:dyDescent="0.15">
      <c r="A816" s="555"/>
      <c r="B816" s="762"/>
      <c r="C816" s="762"/>
      <c r="D816" s="762"/>
      <c r="E816" s="762"/>
      <c r="F816" s="763"/>
      <c r="G816" s="348" t="s">
        <v>785</v>
      </c>
      <c r="H816" s="349"/>
      <c r="I816" s="349"/>
      <c r="J816" s="349"/>
      <c r="K816" s="350"/>
      <c r="L816" s="399" t="s">
        <v>788</v>
      </c>
      <c r="M816" s="400"/>
      <c r="N816" s="400"/>
      <c r="O816" s="400"/>
      <c r="P816" s="400"/>
      <c r="Q816" s="400"/>
      <c r="R816" s="400"/>
      <c r="S816" s="400"/>
      <c r="T816" s="400"/>
      <c r="U816" s="400"/>
      <c r="V816" s="400"/>
      <c r="W816" s="400"/>
      <c r="X816" s="401"/>
      <c r="Y816" s="396">
        <v>0.5</v>
      </c>
      <c r="Z816" s="397"/>
      <c r="AA816" s="397"/>
      <c r="AB816" s="403"/>
      <c r="AC816" s="348" t="s">
        <v>782</v>
      </c>
      <c r="AD816" s="349"/>
      <c r="AE816" s="349"/>
      <c r="AF816" s="349"/>
      <c r="AG816" s="350"/>
      <c r="AH816" s="399" t="s">
        <v>788</v>
      </c>
      <c r="AI816" s="400"/>
      <c r="AJ816" s="400"/>
      <c r="AK816" s="400"/>
      <c r="AL816" s="400"/>
      <c r="AM816" s="400"/>
      <c r="AN816" s="400"/>
      <c r="AO816" s="400"/>
      <c r="AP816" s="400"/>
      <c r="AQ816" s="400"/>
      <c r="AR816" s="400"/>
      <c r="AS816" s="400"/>
      <c r="AT816" s="401"/>
      <c r="AU816" s="396">
        <v>2</v>
      </c>
      <c r="AV816" s="397"/>
      <c r="AW816" s="397"/>
      <c r="AX816" s="398"/>
      <c r="AY816">
        <f t="shared" si="116"/>
        <v>2</v>
      </c>
    </row>
    <row r="817" spans="1:51" ht="24.75" customHeight="1" x14ac:dyDescent="0.15">
      <c r="A817" s="555"/>
      <c r="B817" s="762"/>
      <c r="C817" s="762"/>
      <c r="D817" s="762"/>
      <c r="E817" s="762"/>
      <c r="F817" s="763"/>
      <c r="G817" s="348" t="s">
        <v>783</v>
      </c>
      <c r="H817" s="349"/>
      <c r="I817" s="349"/>
      <c r="J817" s="349"/>
      <c r="K817" s="350"/>
      <c r="L817" s="399"/>
      <c r="M817" s="400"/>
      <c r="N817" s="400"/>
      <c r="O817" s="400"/>
      <c r="P817" s="400"/>
      <c r="Q817" s="400"/>
      <c r="R817" s="400"/>
      <c r="S817" s="400"/>
      <c r="T817" s="400"/>
      <c r="U817" s="400"/>
      <c r="V817" s="400"/>
      <c r="W817" s="400"/>
      <c r="X817" s="401"/>
      <c r="Y817" s="396">
        <v>0.5</v>
      </c>
      <c r="Z817" s="397"/>
      <c r="AA817" s="397"/>
      <c r="AB817" s="403"/>
      <c r="AC817" s="348" t="s">
        <v>783</v>
      </c>
      <c r="AD817" s="349"/>
      <c r="AE817" s="349"/>
      <c r="AF817" s="349"/>
      <c r="AG817" s="350"/>
      <c r="AH817" s="399"/>
      <c r="AI817" s="400"/>
      <c r="AJ817" s="400"/>
      <c r="AK817" s="400"/>
      <c r="AL817" s="400"/>
      <c r="AM817" s="400"/>
      <c r="AN817" s="400"/>
      <c r="AO817" s="400"/>
      <c r="AP817" s="400"/>
      <c r="AQ817" s="400"/>
      <c r="AR817" s="400"/>
      <c r="AS817" s="400"/>
      <c r="AT817" s="401"/>
      <c r="AU817" s="396">
        <v>3</v>
      </c>
      <c r="AV817" s="397"/>
      <c r="AW817" s="397"/>
      <c r="AX817" s="398"/>
      <c r="AY817">
        <f t="shared" si="116"/>
        <v>2</v>
      </c>
    </row>
    <row r="818" spans="1:51" ht="24.75" hidden="1" customHeight="1" x14ac:dyDescent="0.15">
      <c r="A818" s="555"/>
      <c r="B818" s="762"/>
      <c r="C818" s="762"/>
      <c r="D818" s="762"/>
      <c r="E818" s="762"/>
      <c r="F818" s="763"/>
      <c r="G818" s="348"/>
      <c r="H818" s="349"/>
      <c r="I818" s="349"/>
      <c r="J818" s="349"/>
      <c r="K818" s="350"/>
      <c r="L818" s="399"/>
      <c r="M818" s="400"/>
      <c r="N818" s="400"/>
      <c r="O818" s="400"/>
      <c r="P818" s="400"/>
      <c r="Q818" s="400"/>
      <c r="R818" s="400"/>
      <c r="S818" s="400"/>
      <c r="T818" s="400"/>
      <c r="U818" s="400"/>
      <c r="V818" s="400"/>
      <c r="W818" s="400"/>
      <c r="X818" s="401"/>
      <c r="Y818" s="396"/>
      <c r="Z818" s="397"/>
      <c r="AA818" s="397"/>
      <c r="AB818" s="403"/>
      <c r="AC818" s="348"/>
      <c r="AD818" s="349"/>
      <c r="AE818" s="349"/>
      <c r="AF818" s="349"/>
      <c r="AG818" s="350"/>
      <c r="AH818" s="399"/>
      <c r="AI818" s="400"/>
      <c r="AJ818" s="400"/>
      <c r="AK818" s="400"/>
      <c r="AL818" s="400"/>
      <c r="AM818" s="400"/>
      <c r="AN818" s="400"/>
      <c r="AO818" s="400"/>
      <c r="AP818" s="400"/>
      <c r="AQ818" s="400"/>
      <c r="AR818" s="400"/>
      <c r="AS818" s="400"/>
      <c r="AT818" s="401"/>
      <c r="AU818" s="396"/>
      <c r="AV818" s="397"/>
      <c r="AW818" s="397"/>
      <c r="AX818" s="398"/>
      <c r="AY818">
        <f t="shared" si="116"/>
        <v>2</v>
      </c>
    </row>
    <row r="819" spans="1:51" ht="24.75" hidden="1" customHeight="1" x14ac:dyDescent="0.15">
      <c r="A819" s="555"/>
      <c r="B819" s="762"/>
      <c r="C819" s="762"/>
      <c r="D819" s="762"/>
      <c r="E819" s="762"/>
      <c r="F819" s="763"/>
      <c r="G819" s="348"/>
      <c r="H819" s="349"/>
      <c r="I819" s="349"/>
      <c r="J819" s="349"/>
      <c r="K819" s="350"/>
      <c r="L819" s="399"/>
      <c r="M819" s="400"/>
      <c r="N819" s="400"/>
      <c r="O819" s="400"/>
      <c r="P819" s="400"/>
      <c r="Q819" s="400"/>
      <c r="R819" s="400"/>
      <c r="S819" s="400"/>
      <c r="T819" s="400"/>
      <c r="U819" s="400"/>
      <c r="V819" s="400"/>
      <c r="W819" s="400"/>
      <c r="X819" s="401"/>
      <c r="Y819" s="396"/>
      <c r="Z819" s="397"/>
      <c r="AA819" s="397"/>
      <c r="AB819" s="403"/>
      <c r="AC819" s="348"/>
      <c r="AD819" s="349"/>
      <c r="AE819" s="349"/>
      <c r="AF819" s="349"/>
      <c r="AG819" s="350"/>
      <c r="AH819" s="399"/>
      <c r="AI819" s="400"/>
      <c r="AJ819" s="400"/>
      <c r="AK819" s="400"/>
      <c r="AL819" s="400"/>
      <c r="AM819" s="400"/>
      <c r="AN819" s="400"/>
      <c r="AO819" s="400"/>
      <c r="AP819" s="400"/>
      <c r="AQ819" s="400"/>
      <c r="AR819" s="400"/>
      <c r="AS819" s="400"/>
      <c r="AT819" s="401"/>
      <c r="AU819" s="396"/>
      <c r="AV819" s="397"/>
      <c r="AW819" s="397"/>
      <c r="AX819" s="398"/>
      <c r="AY819">
        <f t="shared" si="116"/>
        <v>2</v>
      </c>
    </row>
    <row r="820" spans="1:51" ht="24.75" hidden="1" customHeight="1" x14ac:dyDescent="0.15">
      <c r="A820" s="555"/>
      <c r="B820" s="762"/>
      <c r="C820" s="762"/>
      <c r="D820" s="762"/>
      <c r="E820" s="762"/>
      <c r="F820" s="763"/>
      <c r="G820" s="348"/>
      <c r="H820" s="349"/>
      <c r="I820" s="349"/>
      <c r="J820" s="349"/>
      <c r="K820" s="350"/>
      <c r="L820" s="399"/>
      <c r="M820" s="400"/>
      <c r="N820" s="400"/>
      <c r="O820" s="400"/>
      <c r="P820" s="400"/>
      <c r="Q820" s="400"/>
      <c r="R820" s="400"/>
      <c r="S820" s="400"/>
      <c r="T820" s="400"/>
      <c r="U820" s="400"/>
      <c r="V820" s="400"/>
      <c r="W820" s="400"/>
      <c r="X820" s="401"/>
      <c r="Y820" s="396"/>
      <c r="Z820" s="397"/>
      <c r="AA820" s="397"/>
      <c r="AB820" s="403"/>
      <c r="AC820" s="348"/>
      <c r="AD820" s="349"/>
      <c r="AE820" s="349"/>
      <c r="AF820" s="349"/>
      <c r="AG820" s="350"/>
      <c r="AH820" s="399"/>
      <c r="AI820" s="400"/>
      <c r="AJ820" s="400"/>
      <c r="AK820" s="400"/>
      <c r="AL820" s="400"/>
      <c r="AM820" s="400"/>
      <c r="AN820" s="400"/>
      <c r="AO820" s="400"/>
      <c r="AP820" s="400"/>
      <c r="AQ820" s="400"/>
      <c r="AR820" s="400"/>
      <c r="AS820" s="400"/>
      <c r="AT820" s="401"/>
      <c r="AU820" s="396"/>
      <c r="AV820" s="397"/>
      <c r="AW820" s="397"/>
      <c r="AX820" s="398"/>
      <c r="AY820">
        <f t="shared" si="116"/>
        <v>2</v>
      </c>
    </row>
    <row r="821" spans="1:51" ht="24.75" hidden="1" customHeight="1" x14ac:dyDescent="0.15">
      <c r="A821" s="555"/>
      <c r="B821" s="762"/>
      <c r="C821" s="762"/>
      <c r="D821" s="762"/>
      <c r="E821" s="762"/>
      <c r="F821" s="763"/>
      <c r="G821" s="348"/>
      <c r="H821" s="349"/>
      <c r="I821" s="349"/>
      <c r="J821" s="349"/>
      <c r="K821" s="350"/>
      <c r="L821" s="399"/>
      <c r="M821" s="400"/>
      <c r="N821" s="400"/>
      <c r="O821" s="400"/>
      <c r="P821" s="400"/>
      <c r="Q821" s="400"/>
      <c r="R821" s="400"/>
      <c r="S821" s="400"/>
      <c r="T821" s="400"/>
      <c r="U821" s="400"/>
      <c r="V821" s="400"/>
      <c r="W821" s="400"/>
      <c r="X821" s="401"/>
      <c r="Y821" s="396"/>
      <c r="Z821" s="397"/>
      <c r="AA821" s="397"/>
      <c r="AB821" s="403"/>
      <c r="AC821" s="348"/>
      <c r="AD821" s="349"/>
      <c r="AE821" s="349"/>
      <c r="AF821" s="349"/>
      <c r="AG821" s="350"/>
      <c r="AH821" s="399"/>
      <c r="AI821" s="400"/>
      <c r="AJ821" s="400"/>
      <c r="AK821" s="400"/>
      <c r="AL821" s="400"/>
      <c r="AM821" s="400"/>
      <c r="AN821" s="400"/>
      <c r="AO821" s="400"/>
      <c r="AP821" s="400"/>
      <c r="AQ821" s="400"/>
      <c r="AR821" s="400"/>
      <c r="AS821" s="400"/>
      <c r="AT821" s="401"/>
      <c r="AU821" s="396"/>
      <c r="AV821" s="397"/>
      <c r="AW821" s="397"/>
      <c r="AX821" s="398"/>
      <c r="AY821">
        <f t="shared" si="116"/>
        <v>2</v>
      </c>
    </row>
    <row r="822" spans="1:51" ht="24.75" hidden="1" customHeight="1" x14ac:dyDescent="0.15">
      <c r="A822" s="555"/>
      <c r="B822" s="762"/>
      <c r="C822" s="762"/>
      <c r="D822" s="762"/>
      <c r="E822" s="762"/>
      <c r="F822" s="763"/>
      <c r="G822" s="348"/>
      <c r="H822" s="349"/>
      <c r="I822" s="349"/>
      <c r="J822" s="349"/>
      <c r="K822" s="350"/>
      <c r="L822" s="399"/>
      <c r="M822" s="400"/>
      <c r="N822" s="400"/>
      <c r="O822" s="400"/>
      <c r="P822" s="400"/>
      <c r="Q822" s="400"/>
      <c r="R822" s="400"/>
      <c r="S822" s="400"/>
      <c r="T822" s="400"/>
      <c r="U822" s="400"/>
      <c r="V822" s="400"/>
      <c r="W822" s="400"/>
      <c r="X822" s="401"/>
      <c r="Y822" s="396"/>
      <c r="Z822" s="397"/>
      <c r="AA822" s="397"/>
      <c r="AB822" s="403"/>
      <c r="AC822" s="348"/>
      <c r="AD822" s="349"/>
      <c r="AE822" s="349"/>
      <c r="AF822" s="349"/>
      <c r="AG822" s="350"/>
      <c r="AH822" s="399"/>
      <c r="AI822" s="400"/>
      <c r="AJ822" s="400"/>
      <c r="AK822" s="400"/>
      <c r="AL822" s="400"/>
      <c r="AM822" s="400"/>
      <c r="AN822" s="400"/>
      <c r="AO822" s="400"/>
      <c r="AP822" s="400"/>
      <c r="AQ822" s="400"/>
      <c r="AR822" s="400"/>
      <c r="AS822" s="400"/>
      <c r="AT822" s="401"/>
      <c r="AU822" s="396"/>
      <c r="AV822" s="397"/>
      <c r="AW822" s="397"/>
      <c r="AX822" s="398"/>
      <c r="AY822">
        <f t="shared" si="116"/>
        <v>2</v>
      </c>
    </row>
    <row r="823" spans="1:51" ht="24.75" hidden="1" customHeight="1" x14ac:dyDescent="0.15">
      <c r="A823" s="555"/>
      <c r="B823" s="762"/>
      <c r="C823" s="762"/>
      <c r="D823" s="762"/>
      <c r="E823" s="762"/>
      <c r="F823" s="763"/>
      <c r="G823" s="348"/>
      <c r="H823" s="349"/>
      <c r="I823" s="349"/>
      <c r="J823" s="349"/>
      <c r="K823" s="350"/>
      <c r="L823" s="399"/>
      <c r="M823" s="400"/>
      <c r="N823" s="400"/>
      <c r="O823" s="400"/>
      <c r="P823" s="400"/>
      <c r="Q823" s="400"/>
      <c r="R823" s="400"/>
      <c r="S823" s="400"/>
      <c r="T823" s="400"/>
      <c r="U823" s="400"/>
      <c r="V823" s="400"/>
      <c r="W823" s="400"/>
      <c r="X823" s="401"/>
      <c r="Y823" s="396"/>
      <c r="Z823" s="397"/>
      <c r="AA823" s="397"/>
      <c r="AB823" s="403"/>
      <c r="AC823" s="348"/>
      <c r="AD823" s="349"/>
      <c r="AE823" s="349"/>
      <c r="AF823" s="349"/>
      <c r="AG823" s="350"/>
      <c r="AH823" s="399"/>
      <c r="AI823" s="400"/>
      <c r="AJ823" s="400"/>
      <c r="AK823" s="400"/>
      <c r="AL823" s="400"/>
      <c r="AM823" s="400"/>
      <c r="AN823" s="400"/>
      <c r="AO823" s="400"/>
      <c r="AP823" s="400"/>
      <c r="AQ823" s="400"/>
      <c r="AR823" s="400"/>
      <c r="AS823" s="400"/>
      <c r="AT823" s="401"/>
      <c r="AU823" s="396"/>
      <c r="AV823" s="397"/>
      <c r="AW823" s="397"/>
      <c r="AX823" s="398"/>
      <c r="AY823">
        <f t="shared" si="116"/>
        <v>2</v>
      </c>
    </row>
    <row r="824" spans="1:51" ht="24.75" hidden="1" customHeight="1" x14ac:dyDescent="0.15">
      <c r="A824" s="555"/>
      <c r="B824" s="762"/>
      <c r="C824" s="762"/>
      <c r="D824" s="762"/>
      <c r="E824" s="762"/>
      <c r="F824" s="763"/>
      <c r="G824" s="348"/>
      <c r="H824" s="349"/>
      <c r="I824" s="349"/>
      <c r="J824" s="349"/>
      <c r="K824" s="350"/>
      <c r="L824" s="399"/>
      <c r="M824" s="400"/>
      <c r="N824" s="400"/>
      <c r="O824" s="400"/>
      <c r="P824" s="400"/>
      <c r="Q824" s="400"/>
      <c r="R824" s="400"/>
      <c r="S824" s="400"/>
      <c r="T824" s="400"/>
      <c r="U824" s="400"/>
      <c r="V824" s="400"/>
      <c r="W824" s="400"/>
      <c r="X824" s="401"/>
      <c r="Y824" s="396"/>
      <c r="Z824" s="397"/>
      <c r="AA824" s="397"/>
      <c r="AB824" s="403"/>
      <c r="AC824" s="348"/>
      <c r="AD824" s="349"/>
      <c r="AE824" s="349"/>
      <c r="AF824" s="349"/>
      <c r="AG824" s="350"/>
      <c r="AH824" s="399"/>
      <c r="AI824" s="400"/>
      <c r="AJ824" s="400"/>
      <c r="AK824" s="400"/>
      <c r="AL824" s="400"/>
      <c r="AM824" s="400"/>
      <c r="AN824" s="400"/>
      <c r="AO824" s="400"/>
      <c r="AP824" s="400"/>
      <c r="AQ824" s="400"/>
      <c r="AR824" s="400"/>
      <c r="AS824" s="400"/>
      <c r="AT824" s="401"/>
      <c r="AU824" s="396"/>
      <c r="AV824" s="397"/>
      <c r="AW824" s="397"/>
      <c r="AX824" s="398"/>
      <c r="AY824">
        <f t="shared" si="116"/>
        <v>2</v>
      </c>
    </row>
    <row r="825" spans="1:51" ht="24.75" customHeight="1" thickBot="1" x14ac:dyDescent="0.2">
      <c r="A825" s="555"/>
      <c r="B825" s="762"/>
      <c r="C825" s="762"/>
      <c r="D825" s="762"/>
      <c r="E825" s="762"/>
      <c r="F825" s="763"/>
      <c r="G825" s="407" t="s">
        <v>20</v>
      </c>
      <c r="H825" s="408"/>
      <c r="I825" s="408"/>
      <c r="J825" s="408"/>
      <c r="K825" s="408"/>
      <c r="L825" s="409"/>
      <c r="M825" s="410"/>
      <c r="N825" s="410"/>
      <c r="O825" s="410"/>
      <c r="P825" s="410"/>
      <c r="Q825" s="410"/>
      <c r="R825" s="410"/>
      <c r="S825" s="410"/>
      <c r="T825" s="410"/>
      <c r="U825" s="410"/>
      <c r="V825" s="410"/>
      <c r="W825" s="410"/>
      <c r="X825" s="411"/>
      <c r="Y825" s="412">
        <f>SUM(Y815:AB824)</f>
        <v>6</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35</v>
      </c>
      <c r="AV825" s="413"/>
      <c r="AW825" s="413"/>
      <c r="AX825" s="415"/>
      <c r="AY825">
        <f t="shared" si="116"/>
        <v>2</v>
      </c>
    </row>
    <row r="826" spans="1:51" ht="24.75" customHeight="1" x14ac:dyDescent="0.15">
      <c r="A826" s="555"/>
      <c r="B826" s="762"/>
      <c r="C826" s="762"/>
      <c r="D826" s="762"/>
      <c r="E826" s="762"/>
      <c r="F826" s="763"/>
      <c r="G826" s="438" t="s">
        <v>842</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1</v>
      </c>
    </row>
    <row r="827" spans="1:51" ht="24.75" customHeight="1" x14ac:dyDescent="0.15">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1</v>
      </c>
    </row>
    <row r="828" spans="1:51" s="16" customFormat="1" ht="24.75" customHeight="1" x14ac:dyDescent="0.15">
      <c r="A828" s="555"/>
      <c r="B828" s="762"/>
      <c r="C828" s="762"/>
      <c r="D828" s="762"/>
      <c r="E828" s="762"/>
      <c r="F828" s="763"/>
      <c r="G828" s="448" t="s">
        <v>806</v>
      </c>
      <c r="H828" s="449"/>
      <c r="I828" s="449"/>
      <c r="J828" s="449"/>
      <c r="K828" s="450"/>
      <c r="L828" s="451" t="s">
        <v>815</v>
      </c>
      <c r="M828" s="452"/>
      <c r="N828" s="452"/>
      <c r="O828" s="452"/>
      <c r="P828" s="452"/>
      <c r="Q828" s="452"/>
      <c r="R828" s="452"/>
      <c r="S828" s="452"/>
      <c r="T828" s="452"/>
      <c r="U828" s="452"/>
      <c r="V828" s="452"/>
      <c r="W828" s="452"/>
      <c r="X828" s="453"/>
      <c r="Y828" s="454">
        <v>16</v>
      </c>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1</v>
      </c>
    </row>
    <row r="829" spans="1:51" ht="24.75" customHeight="1" x14ac:dyDescent="0.15">
      <c r="A829" s="555"/>
      <c r="B829" s="762"/>
      <c r="C829" s="762"/>
      <c r="D829" s="762"/>
      <c r="E829" s="762"/>
      <c r="F829" s="763"/>
      <c r="G829" s="348" t="s">
        <v>785</v>
      </c>
      <c r="H829" s="349"/>
      <c r="I829" s="349"/>
      <c r="J829" s="349"/>
      <c r="K829" s="350"/>
      <c r="L829" s="399"/>
      <c r="M829" s="400"/>
      <c r="N829" s="400"/>
      <c r="O829" s="400"/>
      <c r="P829" s="400"/>
      <c r="Q829" s="400"/>
      <c r="R829" s="400"/>
      <c r="S829" s="400"/>
      <c r="T829" s="400"/>
      <c r="U829" s="400"/>
      <c r="V829" s="400"/>
      <c r="W829" s="400"/>
      <c r="X829" s="401"/>
      <c r="Y829" s="396">
        <v>1</v>
      </c>
      <c r="Z829" s="397"/>
      <c r="AA829" s="397"/>
      <c r="AB829" s="403"/>
      <c r="AC829" s="348"/>
      <c r="AD829" s="349"/>
      <c r="AE829" s="349"/>
      <c r="AF829" s="349"/>
      <c r="AG829" s="350"/>
      <c r="AH829" s="399"/>
      <c r="AI829" s="400"/>
      <c r="AJ829" s="400"/>
      <c r="AK829" s="400"/>
      <c r="AL829" s="400"/>
      <c r="AM829" s="400"/>
      <c r="AN829" s="400"/>
      <c r="AO829" s="400"/>
      <c r="AP829" s="400"/>
      <c r="AQ829" s="400"/>
      <c r="AR829" s="400"/>
      <c r="AS829" s="400"/>
      <c r="AT829" s="401"/>
      <c r="AU829" s="396"/>
      <c r="AV829" s="397"/>
      <c r="AW829" s="397"/>
      <c r="AX829" s="398"/>
      <c r="AY829">
        <f t="shared" si="117"/>
        <v>1</v>
      </c>
    </row>
    <row r="830" spans="1:51" ht="24.75" customHeight="1" x14ac:dyDescent="0.15">
      <c r="A830" s="555"/>
      <c r="B830" s="762"/>
      <c r="C830" s="762"/>
      <c r="D830" s="762"/>
      <c r="E830" s="762"/>
      <c r="F830" s="763"/>
      <c r="G830" s="348" t="s">
        <v>783</v>
      </c>
      <c r="H830" s="349"/>
      <c r="I830" s="349"/>
      <c r="J830" s="349"/>
      <c r="K830" s="350"/>
      <c r="L830" s="399"/>
      <c r="M830" s="400"/>
      <c r="N830" s="400"/>
      <c r="O830" s="400"/>
      <c r="P830" s="400"/>
      <c r="Q830" s="400"/>
      <c r="R830" s="400"/>
      <c r="S830" s="400"/>
      <c r="T830" s="400"/>
      <c r="U830" s="400"/>
      <c r="V830" s="400"/>
      <c r="W830" s="400"/>
      <c r="X830" s="401"/>
      <c r="Y830" s="396">
        <v>1</v>
      </c>
      <c r="Z830" s="397"/>
      <c r="AA830" s="397"/>
      <c r="AB830" s="403"/>
      <c r="AC830" s="348"/>
      <c r="AD830" s="349"/>
      <c r="AE830" s="349"/>
      <c r="AF830" s="349"/>
      <c r="AG830" s="350"/>
      <c r="AH830" s="399"/>
      <c r="AI830" s="400"/>
      <c r="AJ830" s="400"/>
      <c r="AK830" s="400"/>
      <c r="AL830" s="400"/>
      <c r="AM830" s="400"/>
      <c r="AN830" s="400"/>
      <c r="AO830" s="400"/>
      <c r="AP830" s="400"/>
      <c r="AQ830" s="400"/>
      <c r="AR830" s="400"/>
      <c r="AS830" s="400"/>
      <c r="AT830" s="401"/>
      <c r="AU830" s="396"/>
      <c r="AV830" s="397"/>
      <c r="AW830" s="397"/>
      <c r="AX830" s="398"/>
      <c r="AY830">
        <f t="shared" si="117"/>
        <v>1</v>
      </c>
    </row>
    <row r="831" spans="1:51" ht="24.75" hidden="1" customHeight="1" x14ac:dyDescent="0.15">
      <c r="A831" s="555"/>
      <c r="B831" s="762"/>
      <c r="C831" s="762"/>
      <c r="D831" s="762"/>
      <c r="E831" s="762"/>
      <c r="F831" s="763"/>
      <c r="G831" s="348"/>
      <c r="H831" s="349"/>
      <c r="I831" s="349"/>
      <c r="J831" s="349"/>
      <c r="K831" s="350"/>
      <c r="L831" s="399"/>
      <c r="M831" s="400"/>
      <c r="N831" s="400"/>
      <c r="O831" s="400"/>
      <c r="P831" s="400"/>
      <c r="Q831" s="400"/>
      <c r="R831" s="400"/>
      <c r="S831" s="400"/>
      <c r="T831" s="400"/>
      <c r="U831" s="400"/>
      <c r="V831" s="400"/>
      <c r="W831" s="400"/>
      <c r="X831" s="401"/>
      <c r="Y831" s="396"/>
      <c r="Z831" s="397"/>
      <c r="AA831" s="397"/>
      <c r="AB831" s="403"/>
      <c r="AC831" s="348"/>
      <c r="AD831" s="349"/>
      <c r="AE831" s="349"/>
      <c r="AF831" s="349"/>
      <c r="AG831" s="350"/>
      <c r="AH831" s="399"/>
      <c r="AI831" s="400"/>
      <c r="AJ831" s="400"/>
      <c r="AK831" s="400"/>
      <c r="AL831" s="400"/>
      <c r="AM831" s="400"/>
      <c r="AN831" s="400"/>
      <c r="AO831" s="400"/>
      <c r="AP831" s="400"/>
      <c r="AQ831" s="400"/>
      <c r="AR831" s="400"/>
      <c r="AS831" s="400"/>
      <c r="AT831" s="401"/>
      <c r="AU831" s="396"/>
      <c r="AV831" s="397"/>
      <c r="AW831" s="397"/>
      <c r="AX831" s="398"/>
      <c r="AY831">
        <f t="shared" si="117"/>
        <v>1</v>
      </c>
    </row>
    <row r="832" spans="1:51" ht="24.75" hidden="1" customHeight="1" x14ac:dyDescent="0.15">
      <c r="A832" s="555"/>
      <c r="B832" s="762"/>
      <c r="C832" s="762"/>
      <c r="D832" s="762"/>
      <c r="E832" s="762"/>
      <c r="F832" s="763"/>
      <c r="G832" s="348"/>
      <c r="H832" s="349"/>
      <c r="I832" s="349"/>
      <c r="J832" s="349"/>
      <c r="K832" s="350"/>
      <c r="L832" s="399"/>
      <c r="M832" s="400"/>
      <c r="N832" s="400"/>
      <c r="O832" s="400"/>
      <c r="P832" s="400"/>
      <c r="Q832" s="400"/>
      <c r="R832" s="400"/>
      <c r="S832" s="400"/>
      <c r="T832" s="400"/>
      <c r="U832" s="400"/>
      <c r="V832" s="400"/>
      <c r="W832" s="400"/>
      <c r="X832" s="401"/>
      <c r="Y832" s="396"/>
      <c r="Z832" s="397"/>
      <c r="AA832" s="397"/>
      <c r="AB832" s="403"/>
      <c r="AC832" s="348"/>
      <c r="AD832" s="349"/>
      <c r="AE832" s="349"/>
      <c r="AF832" s="349"/>
      <c r="AG832" s="350"/>
      <c r="AH832" s="399"/>
      <c r="AI832" s="400"/>
      <c r="AJ832" s="400"/>
      <c r="AK832" s="400"/>
      <c r="AL832" s="400"/>
      <c r="AM832" s="400"/>
      <c r="AN832" s="400"/>
      <c r="AO832" s="400"/>
      <c r="AP832" s="400"/>
      <c r="AQ832" s="400"/>
      <c r="AR832" s="400"/>
      <c r="AS832" s="400"/>
      <c r="AT832" s="401"/>
      <c r="AU832" s="396"/>
      <c r="AV832" s="397"/>
      <c r="AW832" s="397"/>
      <c r="AX832" s="398"/>
      <c r="AY832">
        <f t="shared" si="117"/>
        <v>1</v>
      </c>
    </row>
    <row r="833" spans="1:51" ht="24.75" hidden="1" customHeight="1" x14ac:dyDescent="0.15">
      <c r="A833" s="555"/>
      <c r="B833" s="762"/>
      <c r="C833" s="762"/>
      <c r="D833" s="762"/>
      <c r="E833" s="762"/>
      <c r="F833" s="763"/>
      <c r="G833" s="348"/>
      <c r="H833" s="349"/>
      <c r="I833" s="349"/>
      <c r="J833" s="349"/>
      <c r="K833" s="350"/>
      <c r="L833" s="399"/>
      <c r="M833" s="400"/>
      <c r="N833" s="400"/>
      <c r="O833" s="400"/>
      <c r="P833" s="400"/>
      <c r="Q833" s="400"/>
      <c r="R833" s="400"/>
      <c r="S833" s="400"/>
      <c r="T833" s="400"/>
      <c r="U833" s="400"/>
      <c r="V833" s="400"/>
      <c r="W833" s="400"/>
      <c r="X833" s="401"/>
      <c r="Y833" s="396"/>
      <c r="Z833" s="397"/>
      <c r="AA833" s="397"/>
      <c r="AB833" s="403"/>
      <c r="AC833" s="348"/>
      <c r="AD833" s="349"/>
      <c r="AE833" s="349"/>
      <c r="AF833" s="349"/>
      <c r="AG833" s="350"/>
      <c r="AH833" s="399"/>
      <c r="AI833" s="400"/>
      <c r="AJ833" s="400"/>
      <c r="AK833" s="400"/>
      <c r="AL833" s="400"/>
      <c r="AM833" s="400"/>
      <c r="AN833" s="400"/>
      <c r="AO833" s="400"/>
      <c r="AP833" s="400"/>
      <c r="AQ833" s="400"/>
      <c r="AR833" s="400"/>
      <c r="AS833" s="400"/>
      <c r="AT833" s="401"/>
      <c r="AU833" s="396"/>
      <c r="AV833" s="397"/>
      <c r="AW833" s="397"/>
      <c r="AX833" s="398"/>
      <c r="AY833">
        <f t="shared" si="117"/>
        <v>1</v>
      </c>
    </row>
    <row r="834" spans="1:51" ht="24.75" hidden="1" customHeight="1" x14ac:dyDescent="0.15">
      <c r="A834" s="555"/>
      <c r="B834" s="762"/>
      <c r="C834" s="762"/>
      <c r="D834" s="762"/>
      <c r="E834" s="762"/>
      <c r="F834" s="763"/>
      <c r="G834" s="348"/>
      <c r="H834" s="349"/>
      <c r="I834" s="349"/>
      <c r="J834" s="349"/>
      <c r="K834" s="350"/>
      <c r="L834" s="399"/>
      <c r="M834" s="400"/>
      <c r="N834" s="400"/>
      <c r="O834" s="400"/>
      <c r="P834" s="400"/>
      <c r="Q834" s="400"/>
      <c r="R834" s="400"/>
      <c r="S834" s="400"/>
      <c r="T834" s="400"/>
      <c r="U834" s="400"/>
      <c r="V834" s="400"/>
      <c r="W834" s="400"/>
      <c r="X834" s="401"/>
      <c r="Y834" s="396"/>
      <c r="Z834" s="397"/>
      <c r="AA834" s="397"/>
      <c r="AB834" s="403"/>
      <c r="AC834" s="348"/>
      <c r="AD834" s="349"/>
      <c r="AE834" s="349"/>
      <c r="AF834" s="349"/>
      <c r="AG834" s="350"/>
      <c r="AH834" s="399"/>
      <c r="AI834" s="400"/>
      <c r="AJ834" s="400"/>
      <c r="AK834" s="400"/>
      <c r="AL834" s="400"/>
      <c r="AM834" s="400"/>
      <c r="AN834" s="400"/>
      <c r="AO834" s="400"/>
      <c r="AP834" s="400"/>
      <c r="AQ834" s="400"/>
      <c r="AR834" s="400"/>
      <c r="AS834" s="400"/>
      <c r="AT834" s="401"/>
      <c r="AU834" s="396"/>
      <c r="AV834" s="397"/>
      <c r="AW834" s="397"/>
      <c r="AX834" s="398"/>
      <c r="AY834">
        <f t="shared" si="117"/>
        <v>1</v>
      </c>
    </row>
    <row r="835" spans="1:51" ht="24.75" hidden="1" customHeight="1" x14ac:dyDescent="0.15">
      <c r="A835" s="555"/>
      <c r="B835" s="762"/>
      <c r="C835" s="762"/>
      <c r="D835" s="762"/>
      <c r="E835" s="762"/>
      <c r="F835" s="763"/>
      <c r="G835" s="348"/>
      <c r="H835" s="349"/>
      <c r="I835" s="349"/>
      <c r="J835" s="349"/>
      <c r="K835" s="350"/>
      <c r="L835" s="399"/>
      <c r="M835" s="400"/>
      <c r="N835" s="400"/>
      <c r="O835" s="400"/>
      <c r="P835" s="400"/>
      <c r="Q835" s="400"/>
      <c r="R835" s="400"/>
      <c r="S835" s="400"/>
      <c r="T835" s="400"/>
      <c r="U835" s="400"/>
      <c r="V835" s="400"/>
      <c r="W835" s="400"/>
      <c r="X835" s="401"/>
      <c r="Y835" s="396"/>
      <c r="Z835" s="397"/>
      <c r="AA835" s="397"/>
      <c r="AB835" s="403"/>
      <c r="AC835" s="348"/>
      <c r="AD835" s="349"/>
      <c r="AE835" s="349"/>
      <c r="AF835" s="349"/>
      <c r="AG835" s="350"/>
      <c r="AH835" s="399"/>
      <c r="AI835" s="400"/>
      <c r="AJ835" s="400"/>
      <c r="AK835" s="400"/>
      <c r="AL835" s="400"/>
      <c r="AM835" s="400"/>
      <c r="AN835" s="400"/>
      <c r="AO835" s="400"/>
      <c r="AP835" s="400"/>
      <c r="AQ835" s="400"/>
      <c r="AR835" s="400"/>
      <c r="AS835" s="400"/>
      <c r="AT835" s="401"/>
      <c r="AU835" s="396"/>
      <c r="AV835" s="397"/>
      <c r="AW835" s="397"/>
      <c r="AX835" s="398"/>
      <c r="AY835">
        <f t="shared" si="117"/>
        <v>1</v>
      </c>
    </row>
    <row r="836" spans="1:51" ht="24.75" hidden="1" customHeight="1" x14ac:dyDescent="0.15">
      <c r="A836" s="555"/>
      <c r="B836" s="762"/>
      <c r="C836" s="762"/>
      <c r="D836" s="762"/>
      <c r="E836" s="762"/>
      <c r="F836" s="763"/>
      <c r="G836" s="348"/>
      <c r="H836" s="349"/>
      <c r="I836" s="349"/>
      <c r="J836" s="349"/>
      <c r="K836" s="350"/>
      <c r="L836" s="399"/>
      <c r="M836" s="400"/>
      <c r="N836" s="400"/>
      <c r="O836" s="400"/>
      <c r="P836" s="400"/>
      <c r="Q836" s="400"/>
      <c r="R836" s="400"/>
      <c r="S836" s="400"/>
      <c r="T836" s="400"/>
      <c r="U836" s="400"/>
      <c r="V836" s="400"/>
      <c r="W836" s="400"/>
      <c r="X836" s="401"/>
      <c r="Y836" s="396"/>
      <c r="Z836" s="397"/>
      <c r="AA836" s="397"/>
      <c r="AB836" s="403"/>
      <c r="AC836" s="348"/>
      <c r="AD836" s="349"/>
      <c r="AE836" s="349"/>
      <c r="AF836" s="349"/>
      <c r="AG836" s="350"/>
      <c r="AH836" s="399"/>
      <c r="AI836" s="400"/>
      <c r="AJ836" s="400"/>
      <c r="AK836" s="400"/>
      <c r="AL836" s="400"/>
      <c r="AM836" s="400"/>
      <c r="AN836" s="400"/>
      <c r="AO836" s="400"/>
      <c r="AP836" s="400"/>
      <c r="AQ836" s="400"/>
      <c r="AR836" s="400"/>
      <c r="AS836" s="400"/>
      <c r="AT836" s="401"/>
      <c r="AU836" s="396"/>
      <c r="AV836" s="397"/>
      <c r="AW836" s="397"/>
      <c r="AX836" s="398"/>
      <c r="AY836">
        <f t="shared" si="117"/>
        <v>1</v>
      </c>
    </row>
    <row r="837" spans="1:51" ht="24.75" hidden="1" customHeight="1" x14ac:dyDescent="0.15">
      <c r="A837" s="555"/>
      <c r="B837" s="762"/>
      <c r="C837" s="762"/>
      <c r="D837" s="762"/>
      <c r="E837" s="762"/>
      <c r="F837" s="763"/>
      <c r="G837" s="348"/>
      <c r="H837" s="349"/>
      <c r="I837" s="349"/>
      <c r="J837" s="349"/>
      <c r="K837" s="350"/>
      <c r="L837" s="399"/>
      <c r="M837" s="400"/>
      <c r="N837" s="400"/>
      <c r="O837" s="400"/>
      <c r="P837" s="400"/>
      <c r="Q837" s="400"/>
      <c r="R837" s="400"/>
      <c r="S837" s="400"/>
      <c r="T837" s="400"/>
      <c r="U837" s="400"/>
      <c r="V837" s="400"/>
      <c r="W837" s="400"/>
      <c r="X837" s="401"/>
      <c r="Y837" s="396"/>
      <c r="Z837" s="397"/>
      <c r="AA837" s="397"/>
      <c r="AB837" s="403"/>
      <c r="AC837" s="348"/>
      <c r="AD837" s="349"/>
      <c r="AE837" s="349"/>
      <c r="AF837" s="349"/>
      <c r="AG837" s="350"/>
      <c r="AH837" s="399"/>
      <c r="AI837" s="400"/>
      <c r="AJ837" s="400"/>
      <c r="AK837" s="400"/>
      <c r="AL837" s="400"/>
      <c r="AM837" s="400"/>
      <c r="AN837" s="400"/>
      <c r="AO837" s="400"/>
      <c r="AP837" s="400"/>
      <c r="AQ837" s="400"/>
      <c r="AR837" s="400"/>
      <c r="AS837" s="400"/>
      <c r="AT837" s="401"/>
      <c r="AU837" s="396"/>
      <c r="AV837" s="397"/>
      <c r="AW837" s="397"/>
      <c r="AX837" s="398"/>
      <c r="AY837">
        <f t="shared" si="117"/>
        <v>1</v>
      </c>
    </row>
    <row r="838" spans="1:51" ht="24.75" customHeight="1" x14ac:dyDescent="0.15">
      <c r="A838" s="555"/>
      <c r="B838" s="762"/>
      <c r="C838" s="762"/>
      <c r="D838" s="762"/>
      <c r="E838" s="762"/>
      <c r="F838" s="763"/>
      <c r="G838" s="407" t="s">
        <v>20</v>
      </c>
      <c r="H838" s="408"/>
      <c r="I838" s="408"/>
      <c r="J838" s="408"/>
      <c r="K838" s="408"/>
      <c r="L838" s="409"/>
      <c r="M838" s="410"/>
      <c r="N838" s="410"/>
      <c r="O838" s="410"/>
      <c r="P838" s="410"/>
      <c r="Q838" s="410"/>
      <c r="R838" s="410"/>
      <c r="S838" s="410"/>
      <c r="T838" s="410"/>
      <c r="U838" s="410"/>
      <c r="V838" s="410"/>
      <c r="W838" s="410"/>
      <c r="X838" s="411"/>
      <c r="Y838" s="412">
        <f>SUM(Y828:AB837)</f>
        <v>18</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1</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3" t="s">
        <v>339</v>
      </c>
      <c r="AM839" s="954"/>
      <c r="AN839" s="954"/>
      <c r="AO839" s="102" t="s">
        <v>337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296</v>
      </c>
      <c r="K844" s="109"/>
      <c r="L844" s="109"/>
      <c r="M844" s="109"/>
      <c r="N844" s="109"/>
      <c r="O844" s="109"/>
      <c r="P844" s="335" t="s">
        <v>244</v>
      </c>
      <c r="Q844" s="335"/>
      <c r="R844" s="335"/>
      <c r="S844" s="335"/>
      <c r="T844" s="335"/>
      <c r="U844" s="335"/>
      <c r="V844" s="335"/>
      <c r="W844" s="335"/>
      <c r="X844" s="335"/>
      <c r="Y844" s="345" t="s">
        <v>294</v>
      </c>
      <c r="Z844" s="346"/>
      <c r="AA844" s="346"/>
      <c r="AB844" s="346"/>
      <c r="AC844" s="277" t="s">
        <v>333</v>
      </c>
      <c r="AD844" s="277"/>
      <c r="AE844" s="277"/>
      <c r="AF844" s="277"/>
      <c r="AG844" s="277"/>
      <c r="AH844" s="345" t="s">
        <v>361</v>
      </c>
      <c r="AI844" s="347"/>
      <c r="AJ844" s="347"/>
      <c r="AK844" s="347"/>
      <c r="AL844" s="347" t="s">
        <v>21</v>
      </c>
      <c r="AM844" s="347"/>
      <c r="AN844" s="347"/>
      <c r="AO844" s="423"/>
      <c r="AP844" s="424" t="s">
        <v>297</v>
      </c>
      <c r="AQ844" s="424"/>
      <c r="AR844" s="424"/>
      <c r="AS844" s="424"/>
      <c r="AT844" s="424"/>
      <c r="AU844" s="424"/>
      <c r="AV844" s="424"/>
      <c r="AW844" s="424"/>
      <c r="AX844" s="424"/>
    </row>
    <row r="845" spans="1:51" ht="42.75" customHeight="1" x14ac:dyDescent="0.15">
      <c r="A845" s="402">
        <v>1</v>
      </c>
      <c r="B845" s="402">
        <v>1</v>
      </c>
      <c r="C845" s="421" t="s">
        <v>807</v>
      </c>
      <c r="D845" s="416"/>
      <c r="E845" s="416"/>
      <c r="F845" s="416"/>
      <c r="G845" s="416"/>
      <c r="H845" s="416"/>
      <c r="I845" s="416"/>
      <c r="J845" s="417">
        <v>9010005004037</v>
      </c>
      <c r="K845" s="418"/>
      <c r="L845" s="418"/>
      <c r="M845" s="418"/>
      <c r="N845" s="418"/>
      <c r="O845" s="418"/>
      <c r="P845" s="426" t="s">
        <v>808</v>
      </c>
      <c r="Q845" s="426"/>
      <c r="R845" s="426"/>
      <c r="S845" s="426"/>
      <c r="T845" s="426"/>
      <c r="U845" s="426"/>
      <c r="V845" s="426"/>
      <c r="W845" s="426"/>
      <c r="X845" s="426"/>
      <c r="Y845" s="318">
        <v>952</v>
      </c>
      <c r="Z845" s="319"/>
      <c r="AA845" s="319"/>
      <c r="AB845" s="320"/>
      <c r="AC845" s="322" t="s">
        <v>367</v>
      </c>
      <c r="AD845" s="323"/>
      <c r="AE845" s="323"/>
      <c r="AF845" s="323"/>
      <c r="AG845" s="323"/>
      <c r="AH845" s="419">
        <v>1</v>
      </c>
      <c r="AI845" s="420"/>
      <c r="AJ845" s="420"/>
      <c r="AK845" s="420"/>
      <c r="AL845" s="326">
        <v>79.099999999999994</v>
      </c>
      <c r="AM845" s="327"/>
      <c r="AN845" s="327"/>
      <c r="AO845" s="328"/>
      <c r="AP845" s="321" t="s">
        <v>804</v>
      </c>
      <c r="AQ845" s="321"/>
      <c r="AR845" s="321"/>
      <c r="AS845" s="321"/>
      <c r="AT845" s="321"/>
      <c r="AU845" s="321"/>
      <c r="AV845" s="321"/>
      <c r="AW845" s="321"/>
      <c r="AX845" s="321"/>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3"/>
      <c r="AE846" s="323"/>
      <c r="AF846" s="323"/>
      <c r="AG846" s="323"/>
      <c r="AH846" s="419"/>
      <c r="AI846" s="420"/>
      <c r="AJ846" s="420"/>
      <c r="AK846" s="420"/>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11.25"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296</v>
      </c>
      <c r="K877" s="109"/>
      <c r="L877" s="109"/>
      <c r="M877" s="109"/>
      <c r="N877" s="109"/>
      <c r="O877" s="109"/>
      <c r="P877" s="335" t="s">
        <v>244</v>
      </c>
      <c r="Q877" s="335"/>
      <c r="R877" s="335"/>
      <c r="S877" s="335"/>
      <c r="T877" s="335"/>
      <c r="U877" s="335"/>
      <c r="V877" s="335"/>
      <c r="W877" s="335"/>
      <c r="X877" s="335"/>
      <c r="Y877" s="345" t="s">
        <v>294</v>
      </c>
      <c r="Z877" s="346"/>
      <c r="AA877" s="346"/>
      <c r="AB877" s="346"/>
      <c r="AC877" s="277" t="s">
        <v>333</v>
      </c>
      <c r="AD877" s="277"/>
      <c r="AE877" s="277"/>
      <c r="AF877" s="277"/>
      <c r="AG877" s="277"/>
      <c r="AH877" s="345" t="s">
        <v>361</v>
      </c>
      <c r="AI877" s="347"/>
      <c r="AJ877" s="347"/>
      <c r="AK877" s="347"/>
      <c r="AL877" s="347" t="s">
        <v>21</v>
      </c>
      <c r="AM877" s="347"/>
      <c r="AN877" s="347"/>
      <c r="AO877" s="423"/>
      <c r="AP877" s="424" t="s">
        <v>297</v>
      </c>
      <c r="AQ877" s="424"/>
      <c r="AR877" s="424"/>
      <c r="AS877" s="424"/>
      <c r="AT877" s="424"/>
      <c r="AU877" s="424"/>
      <c r="AV877" s="424"/>
      <c r="AW877" s="424"/>
      <c r="AX877" s="424"/>
      <c r="AY877">
        <f t="shared" ref="AY877:AY878" si="118">$AY$875</f>
        <v>1</v>
      </c>
    </row>
    <row r="878" spans="1:51" ht="30" customHeight="1" x14ac:dyDescent="0.15">
      <c r="A878" s="402">
        <v>1</v>
      </c>
      <c r="B878" s="402">
        <v>1</v>
      </c>
      <c r="C878" s="421" t="s">
        <v>805</v>
      </c>
      <c r="D878" s="416"/>
      <c r="E878" s="416"/>
      <c r="F878" s="416"/>
      <c r="G878" s="416"/>
      <c r="H878" s="416"/>
      <c r="I878" s="416"/>
      <c r="J878" s="417">
        <v>6180001021749</v>
      </c>
      <c r="K878" s="418"/>
      <c r="L878" s="418"/>
      <c r="M878" s="418"/>
      <c r="N878" s="418"/>
      <c r="O878" s="418"/>
      <c r="P878" s="425" t="s">
        <v>801</v>
      </c>
      <c r="Q878" s="426"/>
      <c r="R878" s="426"/>
      <c r="S878" s="426"/>
      <c r="T878" s="426"/>
      <c r="U878" s="426"/>
      <c r="V878" s="426"/>
      <c r="W878" s="426"/>
      <c r="X878" s="426"/>
      <c r="Y878" s="318">
        <v>3</v>
      </c>
      <c r="Z878" s="319"/>
      <c r="AA878" s="319"/>
      <c r="AB878" s="320"/>
      <c r="AC878" s="322" t="s">
        <v>802</v>
      </c>
      <c r="AD878" s="323"/>
      <c r="AE878" s="323"/>
      <c r="AF878" s="323"/>
      <c r="AG878" s="323"/>
      <c r="AH878" s="419" t="s">
        <v>803</v>
      </c>
      <c r="AI878" s="420"/>
      <c r="AJ878" s="420"/>
      <c r="AK878" s="420"/>
      <c r="AL878" s="326" t="s">
        <v>803</v>
      </c>
      <c r="AM878" s="327"/>
      <c r="AN878" s="327"/>
      <c r="AO878" s="328"/>
      <c r="AP878" s="321" t="s">
        <v>804</v>
      </c>
      <c r="AQ878" s="321"/>
      <c r="AR878" s="321"/>
      <c r="AS878" s="321"/>
      <c r="AT878" s="321"/>
      <c r="AU878" s="321"/>
      <c r="AV878" s="321"/>
      <c r="AW878" s="321"/>
      <c r="AX878" s="321"/>
      <c r="AY878">
        <f t="shared" si="118"/>
        <v>1</v>
      </c>
    </row>
    <row r="879" spans="1:51" ht="30" customHeight="1" x14ac:dyDescent="0.15">
      <c r="A879" s="402">
        <v>2</v>
      </c>
      <c r="B879" s="402">
        <v>1</v>
      </c>
      <c r="C879" s="421" t="s">
        <v>793</v>
      </c>
      <c r="D879" s="416"/>
      <c r="E879" s="416"/>
      <c r="F879" s="416"/>
      <c r="G879" s="416"/>
      <c r="H879" s="416"/>
      <c r="I879" s="416"/>
      <c r="J879" s="417">
        <v>1070001008679</v>
      </c>
      <c r="K879" s="418"/>
      <c r="L879" s="418"/>
      <c r="M879" s="418"/>
      <c r="N879" s="418"/>
      <c r="O879" s="418"/>
      <c r="P879" s="425" t="s">
        <v>801</v>
      </c>
      <c r="Q879" s="426"/>
      <c r="R879" s="426"/>
      <c r="S879" s="426"/>
      <c r="T879" s="426"/>
      <c r="U879" s="426"/>
      <c r="V879" s="426"/>
      <c r="W879" s="426"/>
      <c r="X879" s="426"/>
      <c r="Y879" s="318">
        <v>3</v>
      </c>
      <c r="Z879" s="319"/>
      <c r="AA879" s="319"/>
      <c r="AB879" s="320"/>
      <c r="AC879" s="322" t="s">
        <v>802</v>
      </c>
      <c r="AD879" s="323"/>
      <c r="AE879" s="323"/>
      <c r="AF879" s="323"/>
      <c r="AG879" s="323"/>
      <c r="AH879" s="419" t="s">
        <v>803</v>
      </c>
      <c r="AI879" s="420"/>
      <c r="AJ879" s="420"/>
      <c r="AK879" s="420"/>
      <c r="AL879" s="326" t="s">
        <v>803</v>
      </c>
      <c r="AM879" s="327"/>
      <c r="AN879" s="327"/>
      <c r="AO879" s="328"/>
      <c r="AP879" s="321" t="s">
        <v>804</v>
      </c>
      <c r="AQ879" s="321"/>
      <c r="AR879" s="321"/>
      <c r="AS879" s="321"/>
      <c r="AT879" s="321"/>
      <c r="AU879" s="321"/>
      <c r="AV879" s="321"/>
      <c r="AW879" s="321"/>
      <c r="AX879" s="321"/>
      <c r="AY879">
        <f>COUNTA($C$879)</f>
        <v>1</v>
      </c>
    </row>
    <row r="880" spans="1:51" ht="30" customHeight="1" x14ac:dyDescent="0.15">
      <c r="A880" s="402">
        <v>3</v>
      </c>
      <c r="B880" s="402">
        <v>1</v>
      </c>
      <c r="C880" s="421" t="s">
        <v>794</v>
      </c>
      <c r="D880" s="416"/>
      <c r="E880" s="416"/>
      <c r="F880" s="416"/>
      <c r="G880" s="416"/>
      <c r="H880" s="416"/>
      <c r="I880" s="416"/>
      <c r="J880" s="417">
        <v>2120005020649</v>
      </c>
      <c r="K880" s="418"/>
      <c r="L880" s="418"/>
      <c r="M880" s="418"/>
      <c r="N880" s="418"/>
      <c r="O880" s="418"/>
      <c r="P880" s="425" t="s">
        <v>801</v>
      </c>
      <c r="Q880" s="426"/>
      <c r="R880" s="426"/>
      <c r="S880" s="426"/>
      <c r="T880" s="426"/>
      <c r="U880" s="426"/>
      <c r="V880" s="426"/>
      <c r="W880" s="426"/>
      <c r="X880" s="426"/>
      <c r="Y880" s="318">
        <v>3</v>
      </c>
      <c r="Z880" s="319"/>
      <c r="AA880" s="319"/>
      <c r="AB880" s="320"/>
      <c r="AC880" s="322" t="s">
        <v>802</v>
      </c>
      <c r="AD880" s="323"/>
      <c r="AE880" s="323"/>
      <c r="AF880" s="323"/>
      <c r="AG880" s="323"/>
      <c r="AH880" s="419" t="s">
        <v>803</v>
      </c>
      <c r="AI880" s="420"/>
      <c r="AJ880" s="420"/>
      <c r="AK880" s="420"/>
      <c r="AL880" s="326" t="s">
        <v>803</v>
      </c>
      <c r="AM880" s="327"/>
      <c r="AN880" s="327"/>
      <c r="AO880" s="328"/>
      <c r="AP880" s="321" t="s">
        <v>804</v>
      </c>
      <c r="AQ880" s="321"/>
      <c r="AR880" s="321"/>
      <c r="AS880" s="321"/>
      <c r="AT880" s="321"/>
      <c r="AU880" s="321"/>
      <c r="AV880" s="321"/>
      <c r="AW880" s="321"/>
      <c r="AX880" s="321"/>
      <c r="AY880">
        <f>COUNTA($C$880)</f>
        <v>1</v>
      </c>
    </row>
    <row r="881" spans="1:51" ht="30" customHeight="1" x14ac:dyDescent="0.15">
      <c r="A881" s="402">
        <v>4</v>
      </c>
      <c r="B881" s="402">
        <v>1</v>
      </c>
      <c r="C881" s="421" t="s">
        <v>795</v>
      </c>
      <c r="D881" s="416"/>
      <c r="E881" s="416"/>
      <c r="F881" s="416"/>
      <c r="G881" s="416"/>
      <c r="H881" s="416"/>
      <c r="I881" s="416"/>
      <c r="J881" s="417">
        <v>1100001018303</v>
      </c>
      <c r="K881" s="418"/>
      <c r="L881" s="418"/>
      <c r="M881" s="418"/>
      <c r="N881" s="418"/>
      <c r="O881" s="418"/>
      <c r="P881" s="425" t="s">
        <v>801</v>
      </c>
      <c r="Q881" s="426"/>
      <c r="R881" s="426"/>
      <c r="S881" s="426"/>
      <c r="T881" s="426"/>
      <c r="U881" s="426"/>
      <c r="V881" s="426"/>
      <c r="W881" s="426"/>
      <c r="X881" s="426"/>
      <c r="Y881" s="318">
        <v>3</v>
      </c>
      <c r="Z881" s="319"/>
      <c r="AA881" s="319"/>
      <c r="AB881" s="320"/>
      <c r="AC881" s="322" t="s">
        <v>802</v>
      </c>
      <c r="AD881" s="323"/>
      <c r="AE881" s="323"/>
      <c r="AF881" s="323"/>
      <c r="AG881" s="323"/>
      <c r="AH881" s="419" t="s">
        <v>803</v>
      </c>
      <c r="AI881" s="420"/>
      <c r="AJ881" s="420"/>
      <c r="AK881" s="420"/>
      <c r="AL881" s="326" t="s">
        <v>803</v>
      </c>
      <c r="AM881" s="327"/>
      <c r="AN881" s="327"/>
      <c r="AO881" s="328"/>
      <c r="AP881" s="321" t="s">
        <v>804</v>
      </c>
      <c r="AQ881" s="321"/>
      <c r="AR881" s="321"/>
      <c r="AS881" s="321"/>
      <c r="AT881" s="321"/>
      <c r="AU881" s="321"/>
      <c r="AV881" s="321"/>
      <c r="AW881" s="321"/>
      <c r="AX881" s="321"/>
      <c r="AY881">
        <f>COUNTA($C$881)</f>
        <v>1</v>
      </c>
    </row>
    <row r="882" spans="1:51" ht="30" customHeight="1" x14ac:dyDescent="0.15">
      <c r="A882" s="402">
        <v>5</v>
      </c>
      <c r="B882" s="402">
        <v>1</v>
      </c>
      <c r="C882" s="416" t="s">
        <v>796</v>
      </c>
      <c r="D882" s="416"/>
      <c r="E882" s="416"/>
      <c r="F882" s="416"/>
      <c r="G882" s="416"/>
      <c r="H882" s="416"/>
      <c r="I882" s="416"/>
      <c r="J882" s="417">
        <v>9100001021225</v>
      </c>
      <c r="K882" s="418"/>
      <c r="L882" s="418"/>
      <c r="M882" s="418"/>
      <c r="N882" s="418"/>
      <c r="O882" s="418"/>
      <c r="P882" s="425" t="s">
        <v>801</v>
      </c>
      <c r="Q882" s="426"/>
      <c r="R882" s="426"/>
      <c r="S882" s="426"/>
      <c r="T882" s="426"/>
      <c r="U882" s="426"/>
      <c r="V882" s="426"/>
      <c r="W882" s="426"/>
      <c r="X882" s="426"/>
      <c r="Y882" s="318">
        <v>3</v>
      </c>
      <c r="Z882" s="319"/>
      <c r="AA882" s="319"/>
      <c r="AB882" s="320"/>
      <c r="AC882" s="322" t="s">
        <v>802</v>
      </c>
      <c r="AD882" s="323"/>
      <c r="AE882" s="323"/>
      <c r="AF882" s="323"/>
      <c r="AG882" s="323"/>
      <c r="AH882" s="419" t="s">
        <v>803</v>
      </c>
      <c r="AI882" s="420"/>
      <c r="AJ882" s="420"/>
      <c r="AK882" s="420"/>
      <c r="AL882" s="326" t="s">
        <v>803</v>
      </c>
      <c r="AM882" s="327"/>
      <c r="AN882" s="327"/>
      <c r="AO882" s="328"/>
      <c r="AP882" s="321" t="s">
        <v>804</v>
      </c>
      <c r="AQ882" s="321"/>
      <c r="AR882" s="321"/>
      <c r="AS882" s="321"/>
      <c r="AT882" s="321"/>
      <c r="AU882" s="321"/>
      <c r="AV882" s="321"/>
      <c r="AW882" s="321"/>
      <c r="AX882" s="321"/>
      <c r="AY882">
        <f>COUNTA($C$882)</f>
        <v>1</v>
      </c>
    </row>
    <row r="883" spans="1:51" ht="30" customHeight="1" x14ac:dyDescent="0.15">
      <c r="A883" s="402">
        <v>6</v>
      </c>
      <c r="B883" s="402">
        <v>1</v>
      </c>
      <c r="C883" s="416" t="s">
        <v>797</v>
      </c>
      <c r="D883" s="416"/>
      <c r="E883" s="416"/>
      <c r="F883" s="416"/>
      <c r="G883" s="416"/>
      <c r="H883" s="416"/>
      <c r="I883" s="416"/>
      <c r="J883" s="417">
        <v>8290001038185</v>
      </c>
      <c r="K883" s="418"/>
      <c r="L883" s="418"/>
      <c r="M883" s="418"/>
      <c r="N883" s="418"/>
      <c r="O883" s="418"/>
      <c r="P883" s="425" t="s">
        <v>801</v>
      </c>
      <c r="Q883" s="426"/>
      <c r="R883" s="426"/>
      <c r="S883" s="426"/>
      <c r="T883" s="426"/>
      <c r="U883" s="426"/>
      <c r="V883" s="426"/>
      <c r="W883" s="426"/>
      <c r="X883" s="426"/>
      <c r="Y883" s="318">
        <v>3</v>
      </c>
      <c r="Z883" s="319"/>
      <c r="AA883" s="319"/>
      <c r="AB883" s="320"/>
      <c r="AC883" s="322" t="s">
        <v>802</v>
      </c>
      <c r="AD883" s="323"/>
      <c r="AE883" s="323"/>
      <c r="AF883" s="323"/>
      <c r="AG883" s="323"/>
      <c r="AH883" s="419" t="s">
        <v>803</v>
      </c>
      <c r="AI883" s="420"/>
      <c r="AJ883" s="420"/>
      <c r="AK883" s="420"/>
      <c r="AL883" s="326" t="s">
        <v>803</v>
      </c>
      <c r="AM883" s="327"/>
      <c r="AN883" s="327"/>
      <c r="AO883" s="328"/>
      <c r="AP883" s="321" t="s">
        <v>804</v>
      </c>
      <c r="AQ883" s="321"/>
      <c r="AR883" s="321"/>
      <c r="AS883" s="321"/>
      <c r="AT883" s="321"/>
      <c r="AU883" s="321"/>
      <c r="AV883" s="321"/>
      <c r="AW883" s="321"/>
      <c r="AX883" s="321"/>
      <c r="AY883">
        <f>COUNTA($C$883)</f>
        <v>1</v>
      </c>
    </row>
    <row r="884" spans="1:51" ht="30" customHeight="1" x14ac:dyDescent="0.15">
      <c r="A884" s="402">
        <v>7</v>
      </c>
      <c r="B884" s="402">
        <v>1</v>
      </c>
      <c r="C884" s="416" t="s">
        <v>798</v>
      </c>
      <c r="D884" s="416"/>
      <c r="E884" s="416"/>
      <c r="F884" s="416"/>
      <c r="G884" s="416"/>
      <c r="H884" s="416"/>
      <c r="I884" s="416"/>
      <c r="J884" s="417">
        <v>6130001024450</v>
      </c>
      <c r="K884" s="418"/>
      <c r="L884" s="418"/>
      <c r="M884" s="418"/>
      <c r="N884" s="418"/>
      <c r="O884" s="418"/>
      <c r="P884" s="425" t="s">
        <v>801</v>
      </c>
      <c r="Q884" s="426"/>
      <c r="R884" s="426"/>
      <c r="S884" s="426"/>
      <c r="T884" s="426"/>
      <c r="U884" s="426"/>
      <c r="V884" s="426"/>
      <c r="W884" s="426"/>
      <c r="X884" s="426"/>
      <c r="Y884" s="318">
        <v>3</v>
      </c>
      <c r="Z884" s="319"/>
      <c r="AA884" s="319"/>
      <c r="AB884" s="320"/>
      <c r="AC884" s="322" t="s">
        <v>802</v>
      </c>
      <c r="AD884" s="323"/>
      <c r="AE884" s="323"/>
      <c r="AF884" s="323"/>
      <c r="AG884" s="323"/>
      <c r="AH884" s="419" t="s">
        <v>803</v>
      </c>
      <c r="AI884" s="420"/>
      <c r="AJ884" s="420"/>
      <c r="AK884" s="420"/>
      <c r="AL884" s="326" t="s">
        <v>803</v>
      </c>
      <c r="AM884" s="327"/>
      <c r="AN884" s="327"/>
      <c r="AO884" s="328"/>
      <c r="AP884" s="321" t="s">
        <v>804</v>
      </c>
      <c r="AQ884" s="321"/>
      <c r="AR884" s="321"/>
      <c r="AS884" s="321"/>
      <c r="AT884" s="321"/>
      <c r="AU884" s="321"/>
      <c r="AV884" s="321"/>
      <c r="AW884" s="321"/>
      <c r="AX884" s="321"/>
      <c r="AY884">
        <f>COUNTA($C$884)</f>
        <v>1</v>
      </c>
    </row>
    <row r="885" spans="1:51" ht="30" customHeight="1" x14ac:dyDescent="0.15">
      <c r="A885" s="402">
        <v>8</v>
      </c>
      <c r="B885" s="402">
        <v>1</v>
      </c>
      <c r="C885" s="416" t="s">
        <v>799</v>
      </c>
      <c r="D885" s="416"/>
      <c r="E885" s="416"/>
      <c r="F885" s="416"/>
      <c r="G885" s="416"/>
      <c r="H885" s="416"/>
      <c r="I885" s="416"/>
      <c r="J885" s="417">
        <v>1180001051643</v>
      </c>
      <c r="K885" s="418"/>
      <c r="L885" s="418"/>
      <c r="M885" s="418"/>
      <c r="N885" s="418"/>
      <c r="O885" s="418"/>
      <c r="P885" s="425" t="s">
        <v>801</v>
      </c>
      <c r="Q885" s="426"/>
      <c r="R885" s="426"/>
      <c r="S885" s="426"/>
      <c r="T885" s="426"/>
      <c r="U885" s="426"/>
      <c r="V885" s="426"/>
      <c r="W885" s="426"/>
      <c r="X885" s="426"/>
      <c r="Y885" s="318">
        <v>3</v>
      </c>
      <c r="Z885" s="319"/>
      <c r="AA885" s="319"/>
      <c r="AB885" s="320"/>
      <c r="AC885" s="322" t="s">
        <v>802</v>
      </c>
      <c r="AD885" s="323"/>
      <c r="AE885" s="323"/>
      <c r="AF885" s="323"/>
      <c r="AG885" s="323"/>
      <c r="AH885" s="419" t="s">
        <v>803</v>
      </c>
      <c r="AI885" s="420"/>
      <c r="AJ885" s="420"/>
      <c r="AK885" s="420"/>
      <c r="AL885" s="326" t="s">
        <v>803</v>
      </c>
      <c r="AM885" s="327"/>
      <c r="AN885" s="327"/>
      <c r="AO885" s="328"/>
      <c r="AP885" s="321" t="s">
        <v>804</v>
      </c>
      <c r="AQ885" s="321"/>
      <c r="AR885" s="321"/>
      <c r="AS885" s="321"/>
      <c r="AT885" s="321"/>
      <c r="AU885" s="321"/>
      <c r="AV885" s="321"/>
      <c r="AW885" s="321"/>
      <c r="AX885" s="321"/>
      <c r="AY885">
        <f>COUNTA($C$885)</f>
        <v>1</v>
      </c>
    </row>
    <row r="886" spans="1:51" ht="30" customHeight="1" x14ac:dyDescent="0.15">
      <c r="A886" s="402">
        <v>9</v>
      </c>
      <c r="B886" s="402">
        <v>1</v>
      </c>
      <c r="C886" s="416" t="s">
        <v>800</v>
      </c>
      <c r="D886" s="416"/>
      <c r="E886" s="416"/>
      <c r="F886" s="416"/>
      <c r="G886" s="416"/>
      <c r="H886" s="416"/>
      <c r="I886" s="416"/>
      <c r="J886" s="417">
        <v>9310001007979</v>
      </c>
      <c r="K886" s="418"/>
      <c r="L886" s="418"/>
      <c r="M886" s="418"/>
      <c r="N886" s="418"/>
      <c r="O886" s="418"/>
      <c r="P886" s="425" t="s">
        <v>801</v>
      </c>
      <c r="Q886" s="426"/>
      <c r="R886" s="426"/>
      <c r="S886" s="426"/>
      <c r="T886" s="426"/>
      <c r="U886" s="426"/>
      <c r="V886" s="426"/>
      <c r="W886" s="426"/>
      <c r="X886" s="426"/>
      <c r="Y886" s="318">
        <v>3</v>
      </c>
      <c r="Z886" s="319"/>
      <c r="AA886" s="319"/>
      <c r="AB886" s="320"/>
      <c r="AC886" s="322" t="s">
        <v>802</v>
      </c>
      <c r="AD886" s="323"/>
      <c r="AE886" s="323"/>
      <c r="AF886" s="323"/>
      <c r="AG886" s="323"/>
      <c r="AH886" s="419" t="s">
        <v>803</v>
      </c>
      <c r="AI886" s="420"/>
      <c r="AJ886" s="420"/>
      <c r="AK886" s="420"/>
      <c r="AL886" s="326" t="s">
        <v>803</v>
      </c>
      <c r="AM886" s="327"/>
      <c r="AN886" s="327"/>
      <c r="AO886" s="328"/>
      <c r="AP886" s="321" t="s">
        <v>804</v>
      </c>
      <c r="AQ886" s="321"/>
      <c r="AR886" s="321"/>
      <c r="AS886" s="321"/>
      <c r="AT886" s="321"/>
      <c r="AU886" s="321"/>
      <c r="AV886" s="321"/>
      <c r="AW886" s="321"/>
      <c r="AX886" s="321"/>
      <c r="AY886">
        <f>COUNTA($C$886)</f>
        <v>1</v>
      </c>
    </row>
    <row r="887" spans="1:51" ht="30" customHeight="1" x14ac:dyDescent="0.15">
      <c r="A887" s="402">
        <v>10</v>
      </c>
      <c r="B887" s="402">
        <v>1</v>
      </c>
      <c r="C887" s="421" t="s">
        <v>841</v>
      </c>
      <c r="D887" s="416"/>
      <c r="E887" s="416"/>
      <c r="F887" s="416"/>
      <c r="G887" s="416"/>
      <c r="H887" s="416"/>
      <c r="I887" s="416"/>
      <c r="J887" s="417">
        <v>8122001013812</v>
      </c>
      <c r="K887" s="418"/>
      <c r="L887" s="418"/>
      <c r="M887" s="418"/>
      <c r="N887" s="418"/>
      <c r="O887" s="418"/>
      <c r="P887" s="425" t="s">
        <v>801</v>
      </c>
      <c r="Q887" s="426"/>
      <c r="R887" s="426"/>
      <c r="S887" s="426"/>
      <c r="T887" s="426"/>
      <c r="U887" s="426"/>
      <c r="V887" s="426"/>
      <c r="W887" s="426"/>
      <c r="X887" s="426"/>
      <c r="Y887" s="318">
        <v>3</v>
      </c>
      <c r="Z887" s="319"/>
      <c r="AA887" s="319"/>
      <c r="AB887" s="320"/>
      <c r="AC887" s="322" t="s">
        <v>802</v>
      </c>
      <c r="AD887" s="323"/>
      <c r="AE887" s="323"/>
      <c r="AF887" s="323"/>
      <c r="AG887" s="323"/>
      <c r="AH887" s="419" t="s">
        <v>803</v>
      </c>
      <c r="AI887" s="420"/>
      <c r="AJ887" s="420"/>
      <c r="AK887" s="420"/>
      <c r="AL887" s="326" t="s">
        <v>803</v>
      </c>
      <c r="AM887" s="327"/>
      <c r="AN887" s="327"/>
      <c r="AO887" s="328"/>
      <c r="AP887" s="321" t="s">
        <v>804</v>
      </c>
      <c r="AQ887" s="321"/>
      <c r="AR887" s="321"/>
      <c r="AS887" s="321"/>
      <c r="AT887" s="321"/>
      <c r="AU887" s="321"/>
      <c r="AV887" s="321"/>
      <c r="AW887" s="321"/>
      <c r="AX887" s="321"/>
      <c r="AY887">
        <f>COUNTA($C$887)</f>
        <v>1</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296</v>
      </c>
      <c r="K910" s="109"/>
      <c r="L910" s="109"/>
      <c r="M910" s="109"/>
      <c r="N910" s="109"/>
      <c r="O910" s="109"/>
      <c r="P910" s="335" t="s">
        <v>244</v>
      </c>
      <c r="Q910" s="335"/>
      <c r="R910" s="335"/>
      <c r="S910" s="335"/>
      <c r="T910" s="335"/>
      <c r="U910" s="335"/>
      <c r="V910" s="335"/>
      <c r="W910" s="335"/>
      <c r="X910" s="335"/>
      <c r="Y910" s="345" t="s">
        <v>294</v>
      </c>
      <c r="Z910" s="346"/>
      <c r="AA910" s="346"/>
      <c r="AB910" s="346"/>
      <c r="AC910" s="277" t="s">
        <v>333</v>
      </c>
      <c r="AD910" s="277"/>
      <c r="AE910" s="277"/>
      <c r="AF910" s="277"/>
      <c r="AG910" s="277"/>
      <c r="AH910" s="345" t="s">
        <v>361</v>
      </c>
      <c r="AI910" s="347"/>
      <c r="AJ910" s="347"/>
      <c r="AK910" s="347"/>
      <c r="AL910" s="347" t="s">
        <v>21</v>
      </c>
      <c r="AM910" s="347"/>
      <c r="AN910" s="347"/>
      <c r="AO910" s="423"/>
      <c r="AP910" s="424" t="s">
        <v>297</v>
      </c>
      <c r="AQ910" s="424"/>
      <c r="AR910" s="424"/>
      <c r="AS910" s="424"/>
      <c r="AT910" s="424"/>
      <c r="AU910" s="424"/>
      <c r="AV910" s="424"/>
      <c r="AW910" s="424"/>
      <c r="AX910" s="424"/>
      <c r="AY910">
        <f t="shared" ref="AY910:AY911" si="119">$AY$908</f>
        <v>1</v>
      </c>
    </row>
    <row r="911" spans="1:51" ht="30" customHeight="1" x14ac:dyDescent="0.15">
      <c r="A911" s="402">
        <v>1</v>
      </c>
      <c r="B911" s="402">
        <v>1</v>
      </c>
      <c r="C911" s="421" t="s">
        <v>809</v>
      </c>
      <c r="D911" s="416"/>
      <c r="E911" s="416"/>
      <c r="F911" s="416"/>
      <c r="G911" s="416"/>
      <c r="H911" s="416"/>
      <c r="I911" s="416"/>
      <c r="J911" s="417">
        <v>1010001031728</v>
      </c>
      <c r="K911" s="418"/>
      <c r="L911" s="418"/>
      <c r="M911" s="418"/>
      <c r="N911" s="418"/>
      <c r="O911" s="418"/>
      <c r="P911" s="422" t="s">
        <v>810</v>
      </c>
      <c r="Q911" s="317"/>
      <c r="R911" s="317"/>
      <c r="S911" s="317"/>
      <c r="T911" s="317"/>
      <c r="U911" s="317"/>
      <c r="V911" s="317"/>
      <c r="W911" s="317"/>
      <c r="X911" s="317"/>
      <c r="Y911" s="318">
        <v>8</v>
      </c>
      <c r="Z911" s="319"/>
      <c r="AA911" s="319"/>
      <c r="AB911" s="320"/>
      <c r="AC911" s="322" t="s">
        <v>367</v>
      </c>
      <c r="AD911" s="323"/>
      <c r="AE911" s="323"/>
      <c r="AF911" s="323"/>
      <c r="AG911" s="323"/>
      <c r="AH911" s="419">
        <v>1</v>
      </c>
      <c r="AI911" s="420"/>
      <c r="AJ911" s="420"/>
      <c r="AK911" s="420"/>
      <c r="AL911" s="326">
        <v>91.1</v>
      </c>
      <c r="AM911" s="327"/>
      <c r="AN911" s="327"/>
      <c r="AO911" s="328"/>
      <c r="AP911" s="321" t="s">
        <v>804</v>
      </c>
      <c r="AQ911" s="321"/>
      <c r="AR911" s="321"/>
      <c r="AS911" s="321"/>
      <c r="AT911" s="321"/>
      <c r="AU911" s="321"/>
      <c r="AV911" s="321"/>
      <c r="AW911" s="321"/>
      <c r="AX911" s="321"/>
      <c r="AY911">
        <f t="shared" si="119"/>
        <v>1</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296</v>
      </c>
      <c r="K943" s="109"/>
      <c r="L943" s="109"/>
      <c r="M943" s="109"/>
      <c r="N943" s="109"/>
      <c r="O943" s="109"/>
      <c r="P943" s="335" t="s">
        <v>244</v>
      </c>
      <c r="Q943" s="335"/>
      <c r="R943" s="335"/>
      <c r="S943" s="335"/>
      <c r="T943" s="335"/>
      <c r="U943" s="335"/>
      <c r="V943" s="335"/>
      <c r="W943" s="335"/>
      <c r="X943" s="335"/>
      <c r="Y943" s="345" t="s">
        <v>294</v>
      </c>
      <c r="Z943" s="346"/>
      <c r="AA943" s="346"/>
      <c r="AB943" s="346"/>
      <c r="AC943" s="277" t="s">
        <v>333</v>
      </c>
      <c r="AD943" s="277"/>
      <c r="AE943" s="277"/>
      <c r="AF943" s="277"/>
      <c r="AG943" s="277"/>
      <c r="AH943" s="345" t="s">
        <v>361</v>
      </c>
      <c r="AI943" s="347"/>
      <c r="AJ943" s="347"/>
      <c r="AK943" s="347"/>
      <c r="AL943" s="347" t="s">
        <v>21</v>
      </c>
      <c r="AM943" s="347"/>
      <c r="AN943" s="347"/>
      <c r="AO943" s="423"/>
      <c r="AP943" s="424" t="s">
        <v>297</v>
      </c>
      <c r="AQ943" s="424"/>
      <c r="AR943" s="424"/>
      <c r="AS943" s="424"/>
      <c r="AT943" s="424"/>
      <c r="AU943" s="424"/>
      <c r="AV943" s="424"/>
      <c r="AW943" s="424"/>
      <c r="AX943" s="424"/>
      <c r="AY943">
        <f t="shared" ref="AY943:AY944" si="120">$AY$941</f>
        <v>1</v>
      </c>
    </row>
    <row r="944" spans="1:51" ht="30" customHeight="1" x14ac:dyDescent="0.15">
      <c r="A944" s="402">
        <v>1</v>
      </c>
      <c r="B944" s="402">
        <v>1</v>
      </c>
      <c r="C944" s="421" t="s">
        <v>811</v>
      </c>
      <c r="D944" s="416"/>
      <c r="E944" s="416"/>
      <c r="F944" s="416"/>
      <c r="G944" s="416"/>
      <c r="H944" s="416"/>
      <c r="I944" s="416"/>
      <c r="J944" s="417">
        <v>7010501016231</v>
      </c>
      <c r="K944" s="418"/>
      <c r="L944" s="418"/>
      <c r="M944" s="418"/>
      <c r="N944" s="418"/>
      <c r="O944" s="418"/>
      <c r="P944" s="422" t="s">
        <v>812</v>
      </c>
      <c r="Q944" s="317"/>
      <c r="R944" s="317"/>
      <c r="S944" s="317"/>
      <c r="T944" s="317"/>
      <c r="U944" s="317"/>
      <c r="V944" s="317"/>
      <c r="W944" s="317"/>
      <c r="X944" s="317"/>
      <c r="Y944" s="318">
        <v>21</v>
      </c>
      <c r="Z944" s="319"/>
      <c r="AA944" s="319"/>
      <c r="AB944" s="320"/>
      <c r="AC944" s="322" t="s">
        <v>367</v>
      </c>
      <c r="AD944" s="323"/>
      <c r="AE944" s="323"/>
      <c r="AF944" s="323"/>
      <c r="AG944" s="323"/>
      <c r="AH944" s="419">
        <v>1</v>
      </c>
      <c r="AI944" s="420"/>
      <c r="AJ944" s="420"/>
      <c r="AK944" s="420"/>
      <c r="AL944" s="326">
        <v>96.6</v>
      </c>
      <c r="AM944" s="327"/>
      <c r="AN944" s="327"/>
      <c r="AO944" s="328"/>
      <c r="AP944" s="321" t="s">
        <v>804</v>
      </c>
      <c r="AQ944" s="321"/>
      <c r="AR944" s="321"/>
      <c r="AS944" s="321"/>
      <c r="AT944" s="321"/>
      <c r="AU944" s="321"/>
      <c r="AV944" s="321"/>
      <c r="AW944" s="321"/>
      <c r="AX944" s="321"/>
      <c r="AY944">
        <f t="shared" si="120"/>
        <v>1</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296</v>
      </c>
      <c r="K976" s="109"/>
      <c r="L976" s="109"/>
      <c r="M976" s="109"/>
      <c r="N976" s="109"/>
      <c r="O976" s="109"/>
      <c r="P976" s="335" t="s">
        <v>244</v>
      </c>
      <c r="Q976" s="335"/>
      <c r="R976" s="335"/>
      <c r="S976" s="335"/>
      <c r="T976" s="335"/>
      <c r="U976" s="335"/>
      <c r="V976" s="335"/>
      <c r="W976" s="335"/>
      <c r="X976" s="335"/>
      <c r="Y976" s="345" t="s">
        <v>294</v>
      </c>
      <c r="Z976" s="346"/>
      <c r="AA976" s="346"/>
      <c r="AB976" s="346"/>
      <c r="AC976" s="277" t="s">
        <v>333</v>
      </c>
      <c r="AD976" s="277"/>
      <c r="AE976" s="277"/>
      <c r="AF976" s="277"/>
      <c r="AG976" s="277"/>
      <c r="AH976" s="345" t="s">
        <v>361</v>
      </c>
      <c r="AI976" s="347"/>
      <c r="AJ976" s="347"/>
      <c r="AK976" s="347"/>
      <c r="AL976" s="347" t="s">
        <v>21</v>
      </c>
      <c r="AM976" s="347"/>
      <c r="AN976" s="347"/>
      <c r="AO976" s="423"/>
      <c r="AP976" s="424" t="s">
        <v>297</v>
      </c>
      <c r="AQ976" s="424"/>
      <c r="AR976" s="424"/>
      <c r="AS976" s="424"/>
      <c r="AT976" s="424"/>
      <c r="AU976" s="424"/>
      <c r="AV976" s="424"/>
      <c r="AW976" s="424"/>
      <c r="AX976" s="424"/>
      <c r="AY976">
        <f t="shared" ref="AY976:AY977" si="121">$AY$974</f>
        <v>1</v>
      </c>
    </row>
    <row r="977" spans="1:51" ht="43.5" customHeight="1" x14ac:dyDescent="0.15">
      <c r="A977" s="402">
        <v>1</v>
      </c>
      <c r="B977" s="402">
        <v>1</v>
      </c>
      <c r="C977" s="421" t="s">
        <v>813</v>
      </c>
      <c r="D977" s="416"/>
      <c r="E977" s="416"/>
      <c r="F977" s="416"/>
      <c r="G977" s="416"/>
      <c r="H977" s="416"/>
      <c r="I977" s="416"/>
      <c r="J977" s="417">
        <v>3120005008511</v>
      </c>
      <c r="K977" s="418"/>
      <c r="L977" s="418"/>
      <c r="M977" s="418"/>
      <c r="N977" s="418"/>
      <c r="O977" s="418"/>
      <c r="P977" s="426" t="s">
        <v>808</v>
      </c>
      <c r="Q977" s="426"/>
      <c r="R977" s="426"/>
      <c r="S977" s="426"/>
      <c r="T977" s="426"/>
      <c r="U977" s="426"/>
      <c r="V977" s="426"/>
      <c r="W977" s="426"/>
      <c r="X977" s="426"/>
      <c r="Y977" s="318">
        <v>6</v>
      </c>
      <c r="Z977" s="319"/>
      <c r="AA977" s="319"/>
      <c r="AB977" s="320"/>
      <c r="AC977" s="322" t="s">
        <v>367</v>
      </c>
      <c r="AD977" s="323"/>
      <c r="AE977" s="323"/>
      <c r="AF977" s="323"/>
      <c r="AG977" s="323"/>
      <c r="AH977" s="419">
        <v>1</v>
      </c>
      <c r="AI977" s="420"/>
      <c r="AJ977" s="420"/>
      <c r="AK977" s="420"/>
      <c r="AL977" s="326">
        <v>65.400000000000006</v>
      </c>
      <c r="AM977" s="327"/>
      <c r="AN977" s="327"/>
      <c r="AO977" s="328"/>
      <c r="AP977" s="321" t="s">
        <v>804</v>
      </c>
      <c r="AQ977" s="321"/>
      <c r="AR977" s="321"/>
      <c r="AS977" s="321"/>
      <c r="AT977" s="321"/>
      <c r="AU977" s="321"/>
      <c r="AV977" s="321"/>
      <c r="AW977" s="321"/>
      <c r="AX977" s="321"/>
      <c r="AY977">
        <f t="shared" si="121"/>
        <v>1</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296</v>
      </c>
      <c r="K1009" s="109"/>
      <c r="L1009" s="109"/>
      <c r="M1009" s="109"/>
      <c r="N1009" s="109"/>
      <c r="O1009" s="109"/>
      <c r="P1009" s="335" t="s">
        <v>244</v>
      </c>
      <c r="Q1009" s="335"/>
      <c r="R1009" s="335"/>
      <c r="S1009" s="335"/>
      <c r="T1009" s="335"/>
      <c r="U1009" s="335"/>
      <c r="V1009" s="335"/>
      <c r="W1009" s="335"/>
      <c r="X1009" s="335"/>
      <c r="Y1009" s="345" t="s">
        <v>294</v>
      </c>
      <c r="Z1009" s="346"/>
      <c r="AA1009" s="346"/>
      <c r="AB1009" s="346"/>
      <c r="AC1009" s="277" t="s">
        <v>333</v>
      </c>
      <c r="AD1009" s="277"/>
      <c r="AE1009" s="277"/>
      <c r="AF1009" s="277"/>
      <c r="AG1009" s="277"/>
      <c r="AH1009" s="345" t="s">
        <v>361</v>
      </c>
      <c r="AI1009" s="347"/>
      <c r="AJ1009" s="347"/>
      <c r="AK1009" s="347"/>
      <c r="AL1009" s="347" t="s">
        <v>21</v>
      </c>
      <c r="AM1009" s="347"/>
      <c r="AN1009" s="347"/>
      <c r="AO1009" s="423"/>
      <c r="AP1009" s="424" t="s">
        <v>297</v>
      </c>
      <c r="AQ1009" s="424"/>
      <c r="AR1009" s="424"/>
      <c r="AS1009" s="424"/>
      <c r="AT1009" s="424"/>
      <c r="AU1009" s="424"/>
      <c r="AV1009" s="424"/>
      <c r="AW1009" s="424"/>
      <c r="AX1009" s="424"/>
      <c r="AY1009">
        <f t="shared" ref="AY1009:AY1010" si="122">$AY$1007</f>
        <v>1</v>
      </c>
    </row>
    <row r="1010" spans="1:51" ht="30" customHeight="1" x14ac:dyDescent="0.15">
      <c r="A1010" s="402">
        <v>1</v>
      </c>
      <c r="B1010" s="402">
        <v>1</v>
      </c>
      <c r="C1010" s="421" t="s">
        <v>807</v>
      </c>
      <c r="D1010" s="416"/>
      <c r="E1010" s="416"/>
      <c r="F1010" s="416"/>
      <c r="G1010" s="416"/>
      <c r="H1010" s="416"/>
      <c r="I1010" s="416"/>
      <c r="J1010" s="417">
        <v>9010005004037</v>
      </c>
      <c r="K1010" s="418"/>
      <c r="L1010" s="418"/>
      <c r="M1010" s="418"/>
      <c r="N1010" s="418"/>
      <c r="O1010" s="418"/>
      <c r="P1010" s="422" t="s">
        <v>814</v>
      </c>
      <c r="Q1010" s="317"/>
      <c r="R1010" s="317"/>
      <c r="S1010" s="317"/>
      <c r="T1010" s="317"/>
      <c r="U1010" s="317"/>
      <c r="V1010" s="317"/>
      <c r="W1010" s="317"/>
      <c r="X1010" s="317"/>
      <c r="Y1010" s="318">
        <v>35</v>
      </c>
      <c r="Z1010" s="319"/>
      <c r="AA1010" s="319"/>
      <c r="AB1010" s="320"/>
      <c r="AC1010" s="322" t="s">
        <v>367</v>
      </c>
      <c r="AD1010" s="323"/>
      <c r="AE1010" s="323"/>
      <c r="AF1010" s="323"/>
      <c r="AG1010" s="323"/>
      <c r="AH1010" s="419">
        <v>1</v>
      </c>
      <c r="AI1010" s="420"/>
      <c r="AJ1010" s="420"/>
      <c r="AK1010" s="420"/>
      <c r="AL1010" s="326">
        <v>69.900000000000006</v>
      </c>
      <c r="AM1010" s="327"/>
      <c r="AN1010" s="327"/>
      <c r="AO1010" s="328"/>
      <c r="AP1010" s="321" t="s">
        <v>804</v>
      </c>
      <c r="AQ1010" s="321"/>
      <c r="AR1010" s="321"/>
      <c r="AS1010" s="321"/>
      <c r="AT1010" s="321"/>
      <c r="AU1010" s="321"/>
      <c r="AV1010" s="321"/>
      <c r="AW1010" s="321"/>
      <c r="AX1010" s="321"/>
      <c r="AY1010">
        <f t="shared" si="122"/>
        <v>1</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7"/>
      <c r="B1042" s="347"/>
      <c r="C1042" s="347" t="s">
        <v>26</v>
      </c>
      <c r="D1042" s="347"/>
      <c r="E1042" s="347"/>
      <c r="F1042" s="347"/>
      <c r="G1042" s="347"/>
      <c r="H1042" s="347"/>
      <c r="I1042" s="347"/>
      <c r="J1042" s="277" t="s">
        <v>296</v>
      </c>
      <c r="K1042" s="109"/>
      <c r="L1042" s="109"/>
      <c r="M1042" s="109"/>
      <c r="N1042" s="109"/>
      <c r="O1042" s="109"/>
      <c r="P1042" s="335" t="s">
        <v>244</v>
      </c>
      <c r="Q1042" s="335"/>
      <c r="R1042" s="335"/>
      <c r="S1042" s="335"/>
      <c r="T1042" s="335"/>
      <c r="U1042" s="335"/>
      <c r="V1042" s="335"/>
      <c r="W1042" s="335"/>
      <c r="X1042" s="335"/>
      <c r="Y1042" s="345" t="s">
        <v>294</v>
      </c>
      <c r="Z1042" s="346"/>
      <c r="AA1042" s="346"/>
      <c r="AB1042" s="346"/>
      <c r="AC1042" s="277" t="s">
        <v>333</v>
      </c>
      <c r="AD1042" s="277"/>
      <c r="AE1042" s="277"/>
      <c r="AF1042" s="277"/>
      <c r="AG1042" s="277"/>
      <c r="AH1042" s="345" t="s">
        <v>361</v>
      </c>
      <c r="AI1042" s="347"/>
      <c r="AJ1042" s="347"/>
      <c r="AK1042" s="347"/>
      <c r="AL1042" s="347" t="s">
        <v>21</v>
      </c>
      <c r="AM1042" s="347"/>
      <c r="AN1042" s="347"/>
      <c r="AO1042" s="423"/>
      <c r="AP1042" s="424" t="s">
        <v>297</v>
      </c>
      <c r="AQ1042" s="424"/>
      <c r="AR1042" s="424"/>
      <c r="AS1042" s="424"/>
      <c r="AT1042" s="424"/>
      <c r="AU1042" s="424"/>
      <c r="AV1042" s="424"/>
      <c r="AW1042" s="424"/>
      <c r="AX1042" s="424"/>
      <c r="AY1042">
        <f t="shared" ref="AY1042:AY1043" si="123">$AY$1040</f>
        <v>1</v>
      </c>
    </row>
    <row r="1043" spans="1:51" ht="51.75" customHeight="1" x14ac:dyDescent="0.15">
      <c r="A1043" s="402">
        <v>1</v>
      </c>
      <c r="B1043" s="402">
        <v>1</v>
      </c>
      <c r="C1043" s="421" t="s">
        <v>840</v>
      </c>
      <c r="D1043" s="416"/>
      <c r="E1043" s="416"/>
      <c r="F1043" s="416"/>
      <c r="G1043" s="416"/>
      <c r="H1043" s="416"/>
      <c r="I1043" s="416"/>
      <c r="J1043" s="417">
        <v>3010401011971</v>
      </c>
      <c r="K1043" s="418"/>
      <c r="L1043" s="418"/>
      <c r="M1043" s="418"/>
      <c r="N1043" s="418"/>
      <c r="O1043" s="418"/>
      <c r="P1043" s="422" t="s">
        <v>816</v>
      </c>
      <c r="Q1043" s="317"/>
      <c r="R1043" s="317"/>
      <c r="S1043" s="317"/>
      <c r="T1043" s="317"/>
      <c r="U1043" s="317"/>
      <c r="V1043" s="317"/>
      <c r="W1043" s="317"/>
      <c r="X1043" s="317"/>
      <c r="Y1043" s="318">
        <v>18</v>
      </c>
      <c r="Z1043" s="319"/>
      <c r="AA1043" s="319"/>
      <c r="AB1043" s="320"/>
      <c r="AC1043" s="322" t="s">
        <v>367</v>
      </c>
      <c r="AD1043" s="323"/>
      <c r="AE1043" s="323"/>
      <c r="AF1043" s="323"/>
      <c r="AG1043" s="323"/>
      <c r="AH1043" s="419">
        <v>3</v>
      </c>
      <c r="AI1043" s="420"/>
      <c r="AJ1043" s="420"/>
      <c r="AK1043" s="420"/>
      <c r="AL1043" s="326">
        <v>97.9</v>
      </c>
      <c r="AM1043" s="327"/>
      <c r="AN1043" s="327"/>
      <c r="AO1043" s="328"/>
      <c r="AP1043" s="321" t="s">
        <v>804</v>
      </c>
      <c r="AQ1043" s="321"/>
      <c r="AR1043" s="321"/>
      <c r="AS1043" s="321"/>
      <c r="AT1043" s="321"/>
      <c r="AU1043" s="321"/>
      <c r="AV1043" s="321"/>
      <c r="AW1043" s="321"/>
      <c r="AX1043" s="321"/>
      <c r="AY1043">
        <f t="shared" si="123"/>
        <v>1</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296</v>
      </c>
      <c r="K1075" s="109"/>
      <c r="L1075" s="109"/>
      <c r="M1075" s="109"/>
      <c r="N1075" s="109"/>
      <c r="O1075" s="109"/>
      <c r="P1075" s="335" t="s">
        <v>244</v>
      </c>
      <c r="Q1075" s="335"/>
      <c r="R1075" s="335"/>
      <c r="S1075" s="335"/>
      <c r="T1075" s="335"/>
      <c r="U1075" s="335"/>
      <c r="V1075" s="335"/>
      <c r="W1075" s="335"/>
      <c r="X1075" s="335"/>
      <c r="Y1075" s="345" t="s">
        <v>294</v>
      </c>
      <c r="Z1075" s="346"/>
      <c r="AA1075" s="346"/>
      <c r="AB1075" s="346"/>
      <c r="AC1075" s="277" t="s">
        <v>333</v>
      </c>
      <c r="AD1075" s="277"/>
      <c r="AE1075" s="277"/>
      <c r="AF1075" s="277"/>
      <c r="AG1075" s="277"/>
      <c r="AH1075" s="345" t="s">
        <v>361</v>
      </c>
      <c r="AI1075" s="347"/>
      <c r="AJ1075" s="347"/>
      <c r="AK1075" s="347"/>
      <c r="AL1075" s="347" t="s">
        <v>21</v>
      </c>
      <c r="AM1075" s="347"/>
      <c r="AN1075" s="347"/>
      <c r="AO1075" s="423"/>
      <c r="AP1075" s="424" t="s">
        <v>297</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324</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339</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9"/>
      <c r="E1109" s="277" t="s">
        <v>262</v>
      </c>
      <c r="F1109" s="889"/>
      <c r="G1109" s="889"/>
      <c r="H1109" s="889"/>
      <c r="I1109" s="889"/>
      <c r="J1109" s="277" t="s">
        <v>296</v>
      </c>
      <c r="K1109" s="277"/>
      <c r="L1109" s="277"/>
      <c r="M1109" s="277"/>
      <c r="N1109" s="277"/>
      <c r="O1109" s="277"/>
      <c r="P1109" s="345" t="s">
        <v>27</v>
      </c>
      <c r="Q1109" s="345"/>
      <c r="R1109" s="345"/>
      <c r="S1109" s="345"/>
      <c r="T1109" s="345"/>
      <c r="U1109" s="345"/>
      <c r="V1109" s="345"/>
      <c r="W1109" s="345"/>
      <c r="X1109" s="345"/>
      <c r="Y1109" s="277" t="s">
        <v>298</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4" t="s">
        <v>325</v>
      </c>
      <c r="AQ1109" s="424"/>
      <c r="AR1109" s="424"/>
      <c r="AS1109" s="424"/>
      <c r="AT1109" s="424"/>
      <c r="AU1109" s="424"/>
      <c r="AV1109" s="424"/>
      <c r="AW1109" s="424"/>
      <c r="AX1109" s="424"/>
    </row>
    <row r="1110" spans="1:51" ht="30" customHeight="1" x14ac:dyDescent="0.15">
      <c r="A1110" s="402">
        <v>1</v>
      </c>
      <c r="B1110" s="402">
        <v>1</v>
      </c>
      <c r="C1110" s="891"/>
      <c r="D1110" s="891"/>
      <c r="E1110" s="262" t="s">
        <v>804</v>
      </c>
      <c r="F1110" s="890"/>
      <c r="G1110" s="890"/>
      <c r="H1110" s="890"/>
      <c r="I1110" s="890"/>
      <c r="J1110" s="417" t="s">
        <v>803</v>
      </c>
      <c r="K1110" s="418"/>
      <c r="L1110" s="418"/>
      <c r="M1110" s="418"/>
      <c r="N1110" s="418"/>
      <c r="O1110" s="418"/>
      <c r="P1110" s="422" t="s">
        <v>804</v>
      </c>
      <c r="Q1110" s="317"/>
      <c r="R1110" s="317"/>
      <c r="S1110" s="317"/>
      <c r="T1110" s="317"/>
      <c r="U1110" s="317"/>
      <c r="V1110" s="317"/>
      <c r="W1110" s="317"/>
      <c r="X1110" s="317"/>
      <c r="Y1110" s="318" t="s">
        <v>803</v>
      </c>
      <c r="Z1110" s="319"/>
      <c r="AA1110" s="319"/>
      <c r="AB1110" s="320"/>
      <c r="AC1110" s="322"/>
      <c r="AD1110" s="323"/>
      <c r="AE1110" s="323"/>
      <c r="AF1110" s="323"/>
      <c r="AG1110" s="323"/>
      <c r="AH1110" s="324"/>
      <c r="AI1110" s="325"/>
      <c r="AJ1110" s="325"/>
      <c r="AK1110" s="325"/>
      <c r="AL1110" s="326" t="s">
        <v>803</v>
      </c>
      <c r="AM1110" s="327"/>
      <c r="AN1110" s="327"/>
      <c r="AO1110" s="328"/>
      <c r="AP1110" s="321" t="s">
        <v>804</v>
      </c>
      <c r="AQ1110" s="321"/>
      <c r="AR1110" s="321"/>
      <c r="AS1110" s="321"/>
      <c r="AT1110" s="321"/>
      <c r="AU1110" s="321"/>
      <c r="AV1110" s="321"/>
      <c r="AW1110" s="321"/>
      <c r="AX1110" s="321"/>
    </row>
    <row r="1111" spans="1:51" ht="30" hidden="1" customHeight="1" x14ac:dyDescent="0.15">
      <c r="A1111" s="402">
        <v>2</v>
      </c>
      <c r="B1111" s="402">
        <v>1</v>
      </c>
      <c r="C1111" s="891"/>
      <c r="D1111" s="891"/>
      <c r="E1111" s="890"/>
      <c r="F1111" s="890"/>
      <c r="G1111" s="890"/>
      <c r="H1111" s="890"/>
      <c r="I1111" s="890"/>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891"/>
      <c r="D1112" s="891"/>
      <c r="E1112" s="890"/>
      <c r="F1112" s="890"/>
      <c r="G1112" s="890"/>
      <c r="H1112" s="890"/>
      <c r="I1112" s="890"/>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891"/>
      <c r="D1113" s="891"/>
      <c r="E1113" s="890"/>
      <c r="F1113" s="890"/>
      <c r="G1113" s="890"/>
      <c r="H1113" s="890"/>
      <c r="I1113" s="890"/>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891"/>
      <c r="D1114" s="891"/>
      <c r="E1114" s="890"/>
      <c r="F1114" s="890"/>
      <c r="G1114" s="890"/>
      <c r="H1114" s="890"/>
      <c r="I1114" s="890"/>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891"/>
      <c r="D1115" s="891"/>
      <c r="E1115" s="890"/>
      <c r="F1115" s="890"/>
      <c r="G1115" s="890"/>
      <c r="H1115" s="890"/>
      <c r="I1115" s="890"/>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891"/>
      <c r="D1116" s="891"/>
      <c r="E1116" s="890"/>
      <c r="F1116" s="890"/>
      <c r="G1116" s="890"/>
      <c r="H1116" s="890"/>
      <c r="I1116" s="890"/>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891"/>
      <c r="D1117" s="891"/>
      <c r="E1117" s="890"/>
      <c r="F1117" s="890"/>
      <c r="G1117" s="890"/>
      <c r="H1117" s="890"/>
      <c r="I1117" s="890"/>
      <c r="J1117" s="417" t="s">
        <v>803</v>
      </c>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891"/>
      <c r="D1118" s="891"/>
      <c r="E1118" s="890"/>
      <c r="F1118" s="890"/>
      <c r="G1118" s="890"/>
      <c r="H1118" s="890"/>
      <c r="I1118" s="890"/>
      <c r="J1118" s="417"/>
      <c r="K1118" s="418"/>
      <c r="L1118" s="418"/>
      <c r="M1118" s="418"/>
      <c r="N1118" s="418"/>
      <c r="O1118" s="418"/>
      <c r="P1118" s="317" t="s">
        <v>804</v>
      </c>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891"/>
      <c r="D1119" s="891"/>
      <c r="E1119" s="890"/>
      <c r="F1119" s="890"/>
      <c r="G1119" s="890"/>
      <c r="H1119" s="890"/>
      <c r="I1119" s="890"/>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891"/>
      <c r="D1120" s="891"/>
      <c r="E1120" s="890"/>
      <c r="F1120" s="890"/>
      <c r="G1120" s="890"/>
      <c r="H1120" s="890"/>
      <c r="I1120" s="890"/>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891"/>
      <c r="D1121" s="891"/>
      <c r="E1121" s="890"/>
      <c r="F1121" s="890"/>
      <c r="G1121" s="890"/>
      <c r="H1121" s="890"/>
      <c r="I1121" s="890"/>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891"/>
      <c r="D1122" s="891"/>
      <c r="E1122" s="890"/>
      <c r="F1122" s="890"/>
      <c r="G1122" s="890"/>
      <c r="H1122" s="890"/>
      <c r="I1122" s="890"/>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891"/>
      <c r="D1123" s="891"/>
      <c r="E1123" s="890"/>
      <c r="F1123" s="890"/>
      <c r="G1123" s="890"/>
      <c r="H1123" s="890"/>
      <c r="I1123" s="890"/>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891"/>
      <c r="D1124" s="891"/>
      <c r="E1124" s="890"/>
      <c r="F1124" s="890"/>
      <c r="G1124" s="890"/>
      <c r="H1124" s="890"/>
      <c r="I1124" s="890"/>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891"/>
      <c r="D1125" s="891"/>
      <c r="E1125" s="890"/>
      <c r="F1125" s="890"/>
      <c r="G1125" s="890"/>
      <c r="H1125" s="890"/>
      <c r="I1125" s="890"/>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891"/>
      <c r="D1126" s="891"/>
      <c r="E1126" s="890"/>
      <c r="F1126" s="890"/>
      <c r="G1126" s="890"/>
      <c r="H1126" s="890"/>
      <c r="I1126" s="890"/>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891"/>
      <c r="D1127" s="891"/>
      <c r="E1127" s="262"/>
      <c r="F1127" s="890"/>
      <c r="G1127" s="890"/>
      <c r="H1127" s="890"/>
      <c r="I1127" s="890"/>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891"/>
      <c r="D1128" s="891"/>
      <c r="E1128" s="890"/>
      <c r="F1128" s="890"/>
      <c r="G1128" s="890"/>
      <c r="H1128" s="890"/>
      <c r="I1128" s="890"/>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891"/>
      <c r="D1129" s="891"/>
      <c r="E1129" s="890"/>
      <c r="F1129" s="890"/>
      <c r="G1129" s="890"/>
      <c r="H1129" s="890"/>
      <c r="I1129" s="890"/>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891"/>
      <c r="D1130" s="891"/>
      <c r="E1130" s="890"/>
      <c r="F1130" s="890"/>
      <c r="G1130" s="890"/>
      <c r="H1130" s="890"/>
      <c r="I1130" s="890"/>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891"/>
      <c r="D1131" s="891"/>
      <c r="E1131" s="890"/>
      <c r="F1131" s="890"/>
      <c r="G1131" s="890"/>
      <c r="H1131" s="890"/>
      <c r="I1131" s="890"/>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891"/>
      <c r="D1132" s="891"/>
      <c r="E1132" s="890"/>
      <c r="F1132" s="890"/>
      <c r="G1132" s="890"/>
      <c r="H1132" s="890"/>
      <c r="I1132" s="890"/>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891"/>
      <c r="D1133" s="891"/>
      <c r="E1133" s="890"/>
      <c r="F1133" s="890"/>
      <c r="G1133" s="890"/>
      <c r="H1133" s="890"/>
      <c r="I1133" s="890"/>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891"/>
      <c r="D1134" s="891"/>
      <c r="E1134" s="890"/>
      <c r="F1134" s="890"/>
      <c r="G1134" s="890"/>
      <c r="H1134" s="890"/>
      <c r="I1134" s="890"/>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891"/>
      <c r="D1135" s="891"/>
      <c r="E1135" s="890"/>
      <c r="F1135" s="890"/>
      <c r="G1135" s="890"/>
      <c r="H1135" s="890"/>
      <c r="I1135" s="890"/>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891"/>
      <c r="D1136" s="891"/>
      <c r="E1136" s="890"/>
      <c r="F1136" s="890"/>
      <c r="G1136" s="890"/>
      <c r="H1136" s="890"/>
      <c r="I1136" s="890"/>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891"/>
      <c r="D1137" s="891"/>
      <c r="E1137" s="890"/>
      <c r="F1137" s="890"/>
      <c r="G1137" s="890"/>
      <c r="H1137" s="890"/>
      <c r="I1137" s="890"/>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891"/>
      <c r="D1138" s="891"/>
      <c r="E1138" s="890"/>
      <c r="F1138" s="890"/>
      <c r="G1138" s="890"/>
      <c r="H1138" s="890"/>
      <c r="I1138" s="890"/>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891"/>
      <c r="D1139" s="891"/>
      <c r="E1139" s="890"/>
      <c r="F1139" s="890"/>
      <c r="G1139" s="890"/>
      <c r="H1139" s="890"/>
      <c r="I1139" s="890"/>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03" priority="14011">
      <formula>IF(RIGHT(TEXT(P14,"0.#"),1)=".",FALSE,TRUE)</formula>
    </cfRule>
    <cfRule type="expression" dxfId="2802" priority="14012">
      <formula>IF(RIGHT(TEXT(P14,"0.#"),1)=".",TRUE,FALSE)</formula>
    </cfRule>
  </conditionalFormatting>
  <conditionalFormatting sqref="AE32">
    <cfRule type="expression" dxfId="2801" priority="14001">
      <formula>IF(RIGHT(TEXT(AE32,"0.#"),1)=".",FALSE,TRUE)</formula>
    </cfRule>
    <cfRule type="expression" dxfId="2800" priority="14002">
      <formula>IF(RIGHT(TEXT(AE32,"0.#"),1)=".",TRUE,FALSE)</formula>
    </cfRule>
  </conditionalFormatting>
  <conditionalFormatting sqref="P18:AX18">
    <cfRule type="expression" dxfId="2799" priority="13887">
      <formula>IF(RIGHT(TEXT(P18,"0.#"),1)=".",FALSE,TRUE)</formula>
    </cfRule>
    <cfRule type="expression" dxfId="2798" priority="13888">
      <formula>IF(RIGHT(TEXT(P18,"0.#"),1)=".",TRUE,FALSE)</formula>
    </cfRule>
  </conditionalFormatting>
  <conditionalFormatting sqref="Y790">
    <cfRule type="expression" dxfId="2797" priority="13883">
      <formula>IF(RIGHT(TEXT(Y790,"0.#"),1)=".",FALSE,TRUE)</formula>
    </cfRule>
    <cfRule type="expression" dxfId="2796" priority="13884">
      <formula>IF(RIGHT(TEXT(Y790,"0.#"),1)=".",TRUE,FALSE)</formula>
    </cfRule>
  </conditionalFormatting>
  <conditionalFormatting sqref="Y799">
    <cfRule type="expression" dxfId="2795" priority="13879">
      <formula>IF(RIGHT(TEXT(Y799,"0.#"),1)=".",FALSE,TRUE)</formula>
    </cfRule>
    <cfRule type="expression" dxfId="2794" priority="13880">
      <formula>IF(RIGHT(TEXT(Y799,"0.#"),1)=".",TRUE,FALSE)</formula>
    </cfRule>
  </conditionalFormatting>
  <conditionalFormatting sqref="Y830:Y837 Y828 Y817:Y824 Y815 Y804:Y811 Y802">
    <cfRule type="expression" dxfId="2793" priority="13661">
      <formula>IF(RIGHT(TEXT(Y802,"0.#"),1)=".",FALSE,TRUE)</formula>
    </cfRule>
    <cfRule type="expression" dxfId="2792" priority="13662">
      <formula>IF(RIGHT(TEXT(Y802,"0.#"),1)=".",TRUE,FALSE)</formula>
    </cfRule>
  </conditionalFormatting>
  <conditionalFormatting sqref="P15:AJ17 P13:AX13 AR15:AX15">
    <cfRule type="expression" dxfId="2791" priority="13709">
      <formula>IF(RIGHT(TEXT(P13,"0.#"),1)=".",FALSE,TRUE)</formula>
    </cfRule>
    <cfRule type="expression" dxfId="2790" priority="13710">
      <formula>IF(RIGHT(TEXT(P13,"0.#"),1)=".",TRUE,FALSE)</formula>
    </cfRule>
  </conditionalFormatting>
  <conditionalFormatting sqref="P19:AJ19">
    <cfRule type="expression" dxfId="2789" priority="13707">
      <formula>IF(RIGHT(TEXT(P19,"0.#"),1)=".",FALSE,TRUE)</formula>
    </cfRule>
    <cfRule type="expression" dxfId="2788" priority="13708">
      <formula>IF(RIGHT(TEXT(P19,"0.#"),1)=".",TRUE,FALSE)</formula>
    </cfRule>
  </conditionalFormatting>
  <conditionalFormatting sqref="AE101 AQ101">
    <cfRule type="expression" dxfId="2787" priority="13699">
      <formula>IF(RIGHT(TEXT(AE101,"0.#"),1)=".",FALSE,TRUE)</formula>
    </cfRule>
    <cfRule type="expression" dxfId="2786" priority="13700">
      <formula>IF(RIGHT(TEXT(AE101,"0.#"),1)=".",TRUE,FALSE)</formula>
    </cfRule>
  </conditionalFormatting>
  <conditionalFormatting sqref="Y791:Y798 Y789">
    <cfRule type="expression" dxfId="2785" priority="13685">
      <formula>IF(RIGHT(TEXT(Y789,"0.#"),1)=".",FALSE,TRUE)</formula>
    </cfRule>
    <cfRule type="expression" dxfId="2784" priority="13686">
      <formula>IF(RIGHT(TEXT(Y789,"0.#"),1)=".",TRUE,FALSE)</formula>
    </cfRule>
  </conditionalFormatting>
  <conditionalFormatting sqref="AU790">
    <cfRule type="expression" dxfId="2783" priority="13683">
      <formula>IF(RIGHT(TEXT(AU790,"0.#"),1)=".",FALSE,TRUE)</formula>
    </cfRule>
    <cfRule type="expression" dxfId="2782" priority="13684">
      <formula>IF(RIGHT(TEXT(AU790,"0.#"),1)=".",TRUE,FALSE)</formula>
    </cfRule>
  </conditionalFormatting>
  <conditionalFormatting sqref="AU799">
    <cfRule type="expression" dxfId="2781" priority="13681">
      <formula>IF(RIGHT(TEXT(AU799,"0.#"),1)=".",FALSE,TRUE)</formula>
    </cfRule>
    <cfRule type="expression" dxfId="2780" priority="13682">
      <formula>IF(RIGHT(TEXT(AU799,"0.#"),1)=".",TRUE,FALSE)</formula>
    </cfRule>
  </conditionalFormatting>
  <conditionalFormatting sqref="AU791:AU798 AU789">
    <cfRule type="expression" dxfId="2779" priority="13679">
      <formula>IF(RIGHT(TEXT(AU789,"0.#"),1)=".",FALSE,TRUE)</formula>
    </cfRule>
    <cfRule type="expression" dxfId="2778" priority="13680">
      <formula>IF(RIGHT(TEXT(AU789,"0.#"),1)=".",TRUE,FALSE)</formula>
    </cfRule>
  </conditionalFormatting>
  <conditionalFormatting sqref="Y829 Y816 Y803">
    <cfRule type="expression" dxfId="2777" priority="13665">
      <formula>IF(RIGHT(TEXT(Y803,"0.#"),1)=".",FALSE,TRUE)</formula>
    </cfRule>
    <cfRule type="expression" dxfId="2776" priority="13666">
      <formula>IF(RIGHT(TEXT(Y803,"0.#"),1)=".",TRUE,FALSE)</formula>
    </cfRule>
  </conditionalFormatting>
  <conditionalFormatting sqref="Y838 Y825 Y812">
    <cfRule type="expression" dxfId="2775" priority="13663">
      <formula>IF(RIGHT(TEXT(Y812,"0.#"),1)=".",FALSE,TRUE)</formula>
    </cfRule>
    <cfRule type="expression" dxfId="2774" priority="13664">
      <formula>IF(RIGHT(TEXT(Y812,"0.#"),1)=".",TRUE,FALSE)</formula>
    </cfRule>
  </conditionalFormatting>
  <conditionalFormatting sqref="AU829 AU816 AU803">
    <cfRule type="expression" dxfId="2773" priority="13659">
      <formula>IF(RIGHT(TEXT(AU803,"0.#"),1)=".",FALSE,TRUE)</formula>
    </cfRule>
    <cfRule type="expression" dxfId="2772" priority="13660">
      <formula>IF(RIGHT(TEXT(AU803,"0.#"),1)=".",TRUE,FALSE)</formula>
    </cfRule>
  </conditionalFormatting>
  <conditionalFormatting sqref="AU838 AU825 AU812">
    <cfRule type="expression" dxfId="2771" priority="13657">
      <formula>IF(RIGHT(TEXT(AU812,"0.#"),1)=".",FALSE,TRUE)</formula>
    </cfRule>
    <cfRule type="expression" dxfId="2770" priority="13658">
      <formula>IF(RIGHT(TEXT(AU812,"0.#"),1)=".",TRUE,FALSE)</formula>
    </cfRule>
  </conditionalFormatting>
  <conditionalFormatting sqref="AU830:AU837 AU828 AU817:AU824 AU815 AU804:AU811 AU802">
    <cfRule type="expression" dxfId="2769" priority="13655">
      <formula>IF(RIGHT(TEXT(AU802,"0.#"),1)=".",FALSE,TRUE)</formula>
    </cfRule>
    <cfRule type="expression" dxfId="2768" priority="13656">
      <formula>IF(RIGHT(TEXT(AU802,"0.#"),1)=".",TRUE,FALSE)</formula>
    </cfRule>
  </conditionalFormatting>
  <conditionalFormatting sqref="AM87">
    <cfRule type="expression" dxfId="2767" priority="13309">
      <formula>IF(RIGHT(TEXT(AM87,"0.#"),1)=".",FALSE,TRUE)</formula>
    </cfRule>
    <cfRule type="expression" dxfId="2766" priority="13310">
      <formula>IF(RIGHT(TEXT(AM87,"0.#"),1)=".",TRUE,FALSE)</formula>
    </cfRule>
  </conditionalFormatting>
  <conditionalFormatting sqref="AE55">
    <cfRule type="expression" dxfId="2765" priority="13377">
      <formula>IF(RIGHT(TEXT(AE55,"0.#"),1)=".",FALSE,TRUE)</formula>
    </cfRule>
    <cfRule type="expression" dxfId="2764" priority="13378">
      <formula>IF(RIGHT(TEXT(AE55,"0.#"),1)=".",TRUE,FALSE)</formula>
    </cfRule>
  </conditionalFormatting>
  <conditionalFormatting sqref="AI55">
    <cfRule type="expression" dxfId="2763" priority="13375">
      <formula>IF(RIGHT(TEXT(AI55,"0.#"),1)=".",FALSE,TRUE)</formula>
    </cfRule>
    <cfRule type="expression" dxfId="2762" priority="13376">
      <formula>IF(RIGHT(TEXT(AI55,"0.#"),1)=".",TRUE,FALSE)</formula>
    </cfRule>
  </conditionalFormatting>
  <conditionalFormatting sqref="AM34">
    <cfRule type="expression" dxfId="2761" priority="13455">
      <formula>IF(RIGHT(TEXT(AM34,"0.#"),1)=".",FALSE,TRUE)</formula>
    </cfRule>
    <cfRule type="expression" dxfId="2760" priority="13456">
      <formula>IF(RIGHT(TEXT(AM34,"0.#"),1)=".",TRUE,FALSE)</formula>
    </cfRule>
  </conditionalFormatting>
  <conditionalFormatting sqref="AE33">
    <cfRule type="expression" dxfId="2759" priority="13469">
      <formula>IF(RIGHT(TEXT(AE33,"0.#"),1)=".",FALSE,TRUE)</formula>
    </cfRule>
    <cfRule type="expression" dxfId="2758" priority="13470">
      <formula>IF(RIGHT(TEXT(AE33,"0.#"),1)=".",TRUE,FALSE)</formula>
    </cfRule>
  </conditionalFormatting>
  <conditionalFormatting sqref="AE34">
    <cfRule type="expression" dxfId="2757" priority="13467">
      <formula>IF(RIGHT(TEXT(AE34,"0.#"),1)=".",FALSE,TRUE)</formula>
    </cfRule>
    <cfRule type="expression" dxfId="2756" priority="13468">
      <formula>IF(RIGHT(TEXT(AE34,"0.#"),1)=".",TRUE,FALSE)</formula>
    </cfRule>
  </conditionalFormatting>
  <conditionalFormatting sqref="AI34">
    <cfRule type="expression" dxfId="2755" priority="13465">
      <formula>IF(RIGHT(TEXT(AI34,"0.#"),1)=".",FALSE,TRUE)</formula>
    </cfRule>
    <cfRule type="expression" dxfId="2754" priority="13466">
      <formula>IF(RIGHT(TEXT(AI34,"0.#"),1)=".",TRUE,FALSE)</formula>
    </cfRule>
  </conditionalFormatting>
  <conditionalFormatting sqref="AI33">
    <cfRule type="expression" dxfId="2753" priority="13463">
      <formula>IF(RIGHT(TEXT(AI33,"0.#"),1)=".",FALSE,TRUE)</formula>
    </cfRule>
    <cfRule type="expression" dxfId="2752" priority="13464">
      <formula>IF(RIGHT(TEXT(AI33,"0.#"),1)=".",TRUE,FALSE)</formula>
    </cfRule>
  </conditionalFormatting>
  <conditionalFormatting sqref="AI32">
    <cfRule type="expression" dxfId="2751" priority="13461">
      <formula>IF(RIGHT(TEXT(AI32,"0.#"),1)=".",FALSE,TRUE)</formula>
    </cfRule>
    <cfRule type="expression" dxfId="2750" priority="13462">
      <formula>IF(RIGHT(TEXT(AI32,"0.#"),1)=".",TRUE,FALSE)</formula>
    </cfRule>
  </conditionalFormatting>
  <conditionalFormatting sqref="AM32">
    <cfRule type="expression" dxfId="2749" priority="13459">
      <formula>IF(RIGHT(TEXT(AM32,"0.#"),1)=".",FALSE,TRUE)</formula>
    </cfRule>
    <cfRule type="expression" dxfId="2748" priority="13460">
      <formula>IF(RIGHT(TEXT(AM32,"0.#"),1)=".",TRUE,FALSE)</formula>
    </cfRule>
  </conditionalFormatting>
  <conditionalFormatting sqref="AM33">
    <cfRule type="expression" dxfId="2747" priority="13457">
      <formula>IF(RIGHT(TEXT(AM33,"0.#"),1)=".",FALSE,TRUE)</formula>
    </cfRule>
    <cfRule type="expression" dxfId="2746" priority="13458">
      <formula>IF(RIGHT(TEXT(AM33,"0.#"),1)=".",TRUE,FALSE)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U32:AU34">
    <cfRule type="expression" dxfId="2743" priority="13447">
      <formula>IF(RIGHT(TEXT(AU32,"0.#"),1)=".",FALSE,TRUE)</formula>
    </cfRule>
    <cfRule type="expression" dxfId="2742" priority="13448">
      <formula>IF(RIGHT(TEXT(AU32,"0.#"),1)=".",TRUE,FALSE)</formula>
    </cfRule>
  </conditionalFormatting>
  <conditionalFormatting sqref="AE53">
    <cfRule type="expression" dxfId="2741" priority="13381">
      <formula>IF(RIGHT(TEXT(AE53,"0.#"),1)=".",FALSE,TRUE)</formula>
    </cfRule>
    <cfRule type="expression" dxfId="2740" priority="13382">
      <formula>IF(RIGHT(TEXT(AE53,"0.#"),1)=".",TRUE,FALSE)</formula>
    </cfRule>
  </conditionalFormatting>
  <conditionalFormatting sqref="AE54">
    <cfRule type="expression" dxfId="2739" priority="13379">
      <formula>IF(RIGHT(TEXT(AE54,"0.#"),1)=".",FALSE,TRUE)</formula>
    </cfRule>
    <cfRule type="expression" dxfId="2738" priority="13380">
      <formula>IF(RIGHT(TEXT(AE54,"0.#"),1)=".",TRUE,FALSE)</formula>
    </cfRule>
  </conditionalFormatting>
  <conditionalFormatting sqref="AI54">
    <cfRule type="expression" dxfId="2737" priority="13373">
      <formula>IF(RIGHT(TEXT(AI54,"0.#"),1)=".",FALSE,TRUE)</formula>
    </cfRule>
    <cfRule type="expression" dxfId="2736" priority="13374">
      <formula>IF(RIGHT(TEXT(AI54,"0.#"),1)=".",TRUE,FALSE)</formula>
    </cfRule>
  </conditionalFormatting>
  <conditionalFormatting sqref="AI53">
    <cfRule type="expression" dxfId="2735" priority="13371">
      <formula>IF(RIGHT(TEXT(AI53,"0.#"),1)=".",FALSE,TRUE)</formula>
    </cfRule>
    <cfRule type="expression" dxfId="2734" priority="13372">
      <formula>IF(RIGHT(TEXT(AI53,"0.#"),1)=".",TRUE,FALSE)</formula>
    </cfRule>
  </conditionalFormatting>
  <conditionalFormatting sqref="AM53">
    <cfRule type="expression" dxfId="2733" priority="13369">
      <formula>IF(RIGHT(TEXT(AM53,"0.#"),1)=".",FALSE,TRUE)</formula>
    </cfRule>
    <cfRule type="expression" dxfId="2732" priority="13370">
      <formula>IF(RIGHT(TEXT(AM53,"0.#"),1)=".",TRUE,FALSE)</formula>
    </cfRule>
  </conditionalFormatting>
  <conditionalFormatting sqref="AM54">
    <cfRule type="expression" dxfId="2731" priority="13367">
      <formula>IF(RIGHT(TEXT(AM54,"0.#"),1)=".",FALSE,TRUE)</formula>
    </cfRule>
    <cfRule type="expression" dxfId="2730" priority="13368">
      <formula>IF(RIGHT(TEXT(AM54,"0.#"),1)=".",TRUE,FALSE)</formula>
    </cfRule>
  </conditionalFormatting>
  <conditionalFormatting sqref="AM55">
    <cfRule type="expression" dxfId="2729" priority="13365">
      <formula>IF(RIGHT(TEXT(AM55,"0.#"),1)=".",FALSE,TRUE)</formula>
    </cfRule>
    <cfRule type="expression" dxfId="2728" priority="13366">
      <formula>IF(RIGHT(TEXT(AM55,"0.#"),1)=".",TRUE,FALSE)</formula>
    </cfRule>
  </conditionalFormatting>
  <conditionalFormatting sqref="AE60">
    <cfRule type="expression" dxfId="2727" priority="13351">
      <formula>IF(RIGHT(TEXT(AE60,"0.#"),1)=".",FALSE,TRUE)</formula>
    </cfRule>
    <cfRule type="expression" dxfId="2726" priority="13352">
      <formula>IF(RIGHT(TEXT(AE60,"0.#"),1)=".",TRUE,FALSE)</formula>
    </cfRule>
  </conditionalFormatting>
  <conditionalFormatting sqref="AE61">
    <cfRule type="expression" dxfId="2725" priority="13349">
      <formula>IF(RIGHT(TEXT(AE61,"0.#"),1)=".",FALSE,TRUE)</formula>
    </cfRule>
    <cfRule type="expression" dxfId="2724" priority="13350">
      <formula>IF(RIGHT(TEXT(AE61,"0.#"),1)=".",TRUE,FALSE)</formula>
    </cfRule>
  </conditionalFormatting>
  <conditionalFormatting sqref="AE62">
    <cfRule type="expression" dxfId="2723" priority="13347">
      <formula>IF(RIGHT(TEXT(AE62,"0.#"),1)=".",FALSE,TRUE)</formula>
    </cfRule>
    <cfRule type="expression" dxfId="2722" priority="13348">
      <formula>IF(RIGHT(TEXT(AE62,"0.#"),1)=".",TRUE,FALSE)</formula>
    </cfRule>
  </conditionalFormatting>
  <conditionalFormatting sqref="AI62">
    <cfRule type="expression" dxfId="2721" priority="13345">
      <formula>IF(RIGHT(TEXT(AI62,"0.#"),1)=".",FALSE,TRUE)</formula>
    </cfRule>
    <cfRule type="expression" dxfId="2720" priority="13346">
      <formula>IF(RIGHT(TEXT(AI62,"0.#"),1)=".",TRUE,FALSE)</formula>
    </cfRule>
  </conditionalFormatting>
  <conditionalFormatting sqref="AI61">
    <cfRule type="expression" dxfId="2719" priority="13343">
      <formula>IF(RIGHT(TEXT(AI61,"0.#"),1)=".",FALSE,TRUE)</formula>
    </cfRule>
    <cfRule type="expression" dxfId="2718" priority="13344">
      <formula>IF(RIGHT(TEXT(AI61,"0.#"),1)=".",TRUE,FALSE)</formula>
    </cfRule>
  </conditionalFormatting>
  <conditionalFormatting sqref="AI60">
    <cfRule type="expression" dxfId="2717" priority="13341">
      <formula>IF(RIGHT(TEXT(AI60,"0.#"),1)=".",FALSE,TRUE)</formula>
    </cfRule>
    <cfRule type="expression" dxfId="2716" priority="13342">
      <formula>IF(RIGHT(TEXT(AI60,"0.#"),1)=".",TRUE,FALSE)</formula>
    </cfRule>
  </conditionalFormatting>
  <conditionalFormatting sqref="AM60">
    <cfRule type="expression" dxfId="2715" priority="13339">
      <formula>IF(RIGHT(TEXT(AM60,"0.#"),1)=".",FALSE,TRUE)</formula>
    </cfRule>
    <cfRule type="expression" dxfId="2714" priority="13340">
      <formula>IF(RIGHT(TEXT(AM60,"0.#"),1)=".",TRUE,FALSE)</formula>
    </cfRule>
  </conditionalFormatting>
  <conditionalFormatting sqref="AM61">
    <cfRule type="expression" dxfId="2713" priority="13337">
      <formula>IF(RIGHT(TEXT(AM61,"0.#"),1)=".",FALSE,TRUE)</formula>
    </cfRule>
    <cfRule type="expression" dxfId="2712" priority="13338">
      <formula>IF(RIGHT(TEXT(AM61,"0.#"),1)=".",TRUE,FALSE)</formula>
    </cfRule>
  </conditionalFormatting>
  <conditionalFormatting sqref="AM62">
    <cfRule type="expression" dxfId="2711" priority="13335">
      <formula>IF(RIGHT(TEXT(AM62,"0.#"),1)=".",FALSE,TRUE)</formula>
    </cfRule>
    <cfRule type="expression" dxfId="2710" priority="13336">
      <formula>IF(RIGHT(TEXT(AM62,"0.#"),1)=".",TRUE,FALSE)</formula>
    </cfRule>
  </conditionalFormatting>
  <conditionalFormatting sqref="AE87">
    <cfRule type="expression" dxfId="2709" priority="13321">
      <formula>IF(RIGHT(TEXT(AE87,"0.#"),1)=".",FALSE,TRUE)</formula>
    </cfRule>
    <cfRule type="expression" dxfId="2708" priority="13322">
      <formula>IF(RIGHT(TEXT(AE87,"0.#"),1)=".",TRUE,FALSE)</formula>
    </cfRule>
  </conditionalFormatting>
  <conditionalFormatting sqref="AE88">
    <cfRule type="expression" dxfId="2707" priority="13319">
      <formula>IF(RIGHT(TEXT(AE88,"0.#"),1)=".",FALSE,TRUE)</formula>
    </cfRule>
    <cfRule type="expression" dxfId="2706" priority="13320">
      <formula>IF(RIGHT(TEXT(AE88,"0.#"),1)=".",TRUE,FALSE)</formula>
    </cfRule>
  </conditionalFormatting>
  <conditionalFormatting sqref="AE89">
    <cfRule type="expression" dxfId="2705" priority="13317">
      <formula>IF(RIGHT(TEXT(AE89,"0.#"),1)=".",FALSE,TRUE)</formula>
    </cfRule>
    <cfRule type="expression" dxfId="2704" priority="13318">
      <formula>IF(RIGHT(TEXT(AE89,"0.#"),1)=".",TRUE,FALSE)</formula>
    </cfRule>
  </conditionalFormatting>
  <conditionalFormatting sqref="AI89">
    <cfRule type="expression" dxfId="2703" priority="13315">
      <formula>IF(RIGHT(TEXT(AI89,"0.#"),1)=".",FALSE,TRUE)</formula>
    </cfRule>
    <cfRule type="expression" dxfId="2702" priority="13316">
      <formula>IF(RIGHT(TEXT(AI89,"0.#"),1)=".",TRUE,FALSE)</formula>
    </cfRule>
  </conditionalFormatting>
  <conditionalFormatting sqref="AI88">
    <cfRule type="expression" dxfId="2701" priority="13313">
      <formula>IF(RIGHT(TEXT(AI88,"0.#"),1)=".",FALSE,TRUE)</formula>
    </cfRule>
    <cfRule type="expression" dxfId="2700" priority="13314">
      <formula>IF(RIGHT(TEXT(AI88,"0.#"),1)=".",TRUE,FALSE)</formula>
    </cfRule>
  </conditionalFormatting>
  <conditionalFormatting sqref="AI87">
    <cfRule type="expression" dxfId="2699" priority="13311">
      <formula>IF(RIGHT(TEXT(AI87,"0.#"),1)=".",FALSE,TRUE)</formula>
    </cfRule>
    <cfRule type="expression" dxfId="2698" priority="13312">
      <formula>IF(RIGHT(TEXT(AI87,"0.#"),1)=".",TRUE,FALSE)</formula>
    </cfRule>
  </conditionalFormatting>
  <conditionalFormatting sqref="AM88">
    <cfRule type="expression" dxfId="2697" priority="13307">
      <formula>IF(RIGHT(TEXT(AM88,"0.#"),1)=".",FALSE,TRUE)</formula>
    </cfRule>
    <cfRule type="expression" dxfId="2696" priority="13308">
      <formula>IF(RIGHT(TEXT(AM88,"0.#"),1)=".",TRUE,FALSE)</formula>
    </cfRule>
  </conditionalFormatting>
  <conditionalFormatting sqref="AM89">
    <cfRule type="expression" dxfId="2695" priority="13305">
      <formula>IF(RIGHT(TEXT(AM89,"0.#"),1)=".",FALSE,TRUE)</formula>
    </cfRule>
    <cfRule type="expression" dxfId="2694" priority="13306">
      <formula>IF(RIGHT(TEXT(AM89,"0.#"),1)=".",TRUE,FALSE)</formula>
    </cfRule>
  </conditionalFormatting>
  <conditionalFormatting sqref="AE92">
    <cfRule type="expression" dxfId="2693" priority="13291">
      <formula>IF(RIGHT(TEXT(AE92,"0.#"),1)=".",FALSE,TRUE)</formula>
    </cfRule>
    <cfRule type="expression" dxfId="2692" priority="13292">
      <formula>IF(RIGHT(TEXT(AE92,"0.#"),1)=".",TRUE,FALSE)</formula>
    </cfRule>
  </conditionalFormatting>
  <conditionalFormatting sqref="AE93">
    <cfRule type="expression" dxfId="2691" priority="13289">
      <formula>IF(RIGHT(TEXT(AE93,"0.#"),1)=".",FALSE,TRUE)</formula>
    </cfRule>
    <cfRule type="expression" dxfId="2690" priority="13290">
      <formula>IF(RIGHT(TEXT(AE93,"0.#"),1)=".",TRUE,FALSE)</formula>
    </cfRule>
  </conditionalFormatting>
  <conditionalFormatting sqref="AE94">
    <cfRule type="expression" dxfId="2689" priority="13287">
      <formula>IF(RIGHT(TEXT(AE94,"0.#"),1)=".",FALSE,TRUE)</formula>
    </cfRule>
    <cfRule type="expression" dxfId="2688" priority="13288">
      <formula>IF(RIGHT(TEXT(AE94,"0.#"),1)=".",TRUE,FALSE)</formula>
    </cfRule>
  </conditionalFormatting>
  <conditionalFormatting sqref="AI94">
    <cfRule type="expression" dxfId="2687" priority="13285">
      <formula>IF(RIGHT(TEXT(AI94,"0.#"),1)=".",FALSE,TRUE)</formula>
    </cfRule>
    <cfRule type="expression" dxfId="2686" priority="13286">
      <formula>IF(RIGHT(TEXT(AI94,"0.#"),1)=".",TRUE,FALSE)</formula>
    </cfRule>
  </conditionalFormatting>
  <conditionalFormatting sqref="AI93">
    <cfRule type="expression" dxfId="2685" priority="13283">
      <formula>IF(RIGHT(TEXT(AI93,"0.#"),1)=".",FALSE,TRUE)</formula>
    </cfRule>
    <cfRule type="expression" dxfId="2684" priority="13284">
      <formula>IF(RIGHT(TEXT(AI93,"0.#"),1)=".",TRUE,FALSE)</formula>
    </cfRule>
  </conditionalFormatting>
  <conditionalFormatting sqref="AI92">
    <cfRule type="expression" dxfId="2683" priority="13281">
      <formula>IF(RIGHT(TEXT(AI92,"0.#"),1)=".",FALSE,TRUE)</formula>
    </cfRule>
    <cfRule type="expression" dxfId="2682" priority="13282">
      <formula>IF(RIGHT(TEXT(AI92,"0.#"),1)=".",TRUE,FALSE)</formula>
    </cfRule>
  </conditionalFormatting>
  <conditionalFormatting sqref="AM92">
    <cfRule type="expression" dxfId="2681" priority="13279">
      <formula>IF(RIGHT(TEXT(AM92,"0.#"),1)=".",FALSE,TRUE)</formula>
    </cfRule>
    <cfRule type="expression" dxfId="2680" priority="13280">
      <formula>IF(RIGHT(TEXT(AM92,"0.#"),1)=".",TRUE,FALSE)</formula>
    </cfRule>
  </conditionalFormatting>
  <conditionalFormatting sqref="AM93">
    <cfRule type="expression" dxfId="2679" priority="13277">
      <formula>IF(RIGHT(TEXT(AM93,"0.#"),1)=".",FALSE,TRUE)</formula>
    </cfRule>
    <cfRule type="expression" dxfId="2678" priority="13278">
      <formula>IF(RIGHT(TEXT(AM93,"0.#"),1)=".",TRUE,FALSE)</formula>
    </cfRule>
  </conditionalFormatting>
  <conditionalFormatting sqref="AM94">
    <cfRule type="expression" dxfId="2677" priority="13275">
      <formula>IF(RIGHT(TEXT(AM94,"0.#"),1)=".",FALSE,TRUE)</formula>
    </cfRule>
    <cfRule type="expression" dxfId="2676" priority="13276">
      <formula>IF(RIGHT(TEXT(AM94,"0.#"),1)=".",TRUE,FALSE)</formula>
    </cfRule>
  </conditionalFormatting>
  <conditionalFormatting sqref="AE97">
    <cfRule type="expression" dxfId="2675" priority="13261">
      <formula>IF(RIGHT(TEXT(AE97,"0.#"),1)=".",FALSE,TRUE)</formula>
    </cfRule>
    <cfRule type="expression" dxfId="2674" priority="13262">
      <formula>IF(RIGHT(TEXT(AE97,"0.#"),1)=".",TRUE,FALSE)</formula>
    </cfRule>
  </conditionalFormatting>
  <conditionalFormatting sqref="AE98">
    <cfRule type="expression" dxfId="2673" priority="13259">
      <formula>IF(RIGHT(TEXT(AE98,"0.#"),1)=".",FALSE,TRUE)</formula>
    </cfRule>
    <cfRule type="expression" dxfId="2672" priority="13260">
      <formula>IF(RIGHT(TEXT(AE98,"0.#"),1)=".",TRUE,FALSE)</formula>
    </cfRule>
  </conditionalFormatting>
  <conditionalFormatting sqref="AE99">
    <cfRule type="expression" dxfId="2671" priority="13257">
      <formula>IF(RIGHT(TEXT(AE99,"0.#"),1)=".",FALSE,TRUE)</formula>
    </cfRule>
    <cfRule type="expression" dxfId="2670" priority="13258">
      <formula>IF(RIGHT(TEXT(AE99,"0.#"),1)=".",TRUE,FALSE)</formula>
    </cfRule>
  </conditionalFormatting>
  <conditionalFormatting sqref="AI99">
    <cfRule type="expression" dxfId="2669" priority="13255">
      <formula>IF(RIGHT(TEXT(AI99,"0.#"),1)=".",FALSE,TRUE)</formula>
    </cfRule>
    <cfRule type="expression" dxfId="2668" priority="13256">
      <formula>IF(RIGHT(TEXT(AI99,"0.#"),1)=".",TRUE,FALSE)</formula>
    </cfRule>
  </conditionalFormatting>
  <conditionalFormatting sqref="AI98">
    <cfRule type="expression" dxfId="2667" priority="13253">
      <formula>IF(RIGHT(TEXT(AI98,"0.#"),1)=".",FALSE,TRUE)</formula>
    </cfRule>
    <cfRule type="expression" dxfId="2666" priority="13254">
      <formula>IF(RIGHT(TEXT(AI98,"0.#"),1)=".",TRUE,FALSE)</formula>
    </cfRule>
  </conditionalFormatting>
  <conditionalFormatting sqref="AI97">
    <cfRule type="expression" dxfId="2665" priority="13251">
      <formula>IF(RIGHT(TEXT(AI97,"0.#"),1)=".",FALSE,TRUE)</formula>
    </cfRule>
    <cfRule type="expression" dxfId="2664" priority="13252">
      <formula>IF(RIGHT(TEXT(AI97,"0.#"),1)=".",TRUE,FALSE)</formula>
    </cfRule>
  </conditionalFormatting>
  <conditionalFormatting sqref="AM97">
    <cfRule type="expression" dxfId="2663" priority="13249">
      <formula>IF(RIGHT(TEXT(AM97,"0.#"),1)=".",FALSE,TRUE)</formula>
    </cfRule>
    <cfRule type="expression" dxfId="2662" priority="13250">
      <formula>IF(RIGHT(TEXT(AM97,"0.#"),1)=".",TRUE,FALSE)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AQ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E117 AM117">
    <cfRule type="expression" dxfId="2591" priority="13157">
      <formula>IF(RIGHT(TEXT(AE117,"0.#"),1)=".",FALSE,TRUE)</formula>
    </cfRule>
    <cfRule type="expression" dxfId="2590" priority="13158">
      <formula>IF(RIGHT(TEXT(AE117,"0.#"),1)=".",TRUE,FALSE)</formula>
    </cfRule>
  </conditionalFormatting>
  <conditionalFormatting sqref="AI117">
    <cfRule type="expression" dxfId="2589" priority="13155">
      <formula>IF(RIGHT(TEXT(AI117,"0.#"),1)=".",FALSE,TRUE)</formula>
    </cfRule>
    <cfRule type="expression" dxfId="2588" priority="13156">
      <formula>IF(RIGHT(TEXT(AI117,"0.#"),1)=".",TRUE,FALSE)</formula>
    </cfRule>
  </conditionalFormatting>
  <conditionalFormatting sqref="AQ117">
    <cfRule type="expression" dxfId="2587" priority="13151">
      <formula>IF(RIGHT(TEXT(AQ117,"0.#"),1)=".",FALSE,TRUE)</formula>
    </cfRule>
    <cfRule type="expression" dxfId="2586" priority="13152">
      <formula>IF(RIGHT(TEXT(AQ117,"0.#"),1)=".",TRUE,FALSE)</formula>
    </cfRule>
  </conditionalFormatting>
  <conditionalFormatting sqref="AE119">
    <cfRule type="expression" dxfId="2585" priority="13149">
      <formula>IF(RIGHT(TEXT(AE119,"0.#"),1)=".",FALSE,TRUE)</formula>
    </cfRule>
    <cfRule type="expression" dxfId="2584" priority="13150">
      <formula>IF(RIGHT(TEXT(AE119,"0.#"),1)=".",TRUE,FALSE)</formula>
    </cfRule>
  </conditionalFormatting>
  <conditionalFormatting sqref="AI119">
    <cfRule type="expression" dxfId="2583" priority="13147">
      <formula>IF(RIGHT(TEXT(AI119,"0.#"),1)=".",FALSE,TRUE)</formula>
    </cfRule>
    <cfRule type="expression" dxfId="2582" priority="13148">
      <formula>IF(RIGHT(TEXT(AI119,"0.#"),1)=".",TRUE,FALSE)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8:Y907">
    <cfRule type="expression" dxfId="2065" priority="2077">
      <formula>IF(RIGHT(TEXT(Y888,"0.#"),1)=".",FALSE,TRUE)</formula>
    </cfRule>
    <cfRule type="expression" dxfId="2064" priority="2078">
      <formula>IF(RIGHT(TEXT(Y888,"0.#"),1)=".",TRUE,FALSE)</formula>
    </cfRule>
  </conditionalFormatting>
  <conditionalFormatting sqref="Y878:Y887">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8:AO907">
    <cfRule type="expression" dxfId="1967" priority="2079">
      <formula>IF(AND(AL888&gt;=0, RIGHT(TEXT(AL888,"0.#"),1)&lt;&gt;"."),TRUE,FALSE)</formula>
    </cfRule>
    <cfRule type="expression" dxfId="1966" priority="2080">
      <formula>IF(AND(AL888&gt;=0, RIGHT(TEXT(AL888,"0.#"),1)="."),TRUE,FALSE)</formula>
    </cfRule>
    <cfRule type="expression" dxfId="1965" priority="2081">
      <formula>IF(AND(AL888&lt;0, RIGHT(TEXT(AL888,"0.#"),1)&lt;&gt;"."),TRUE,FALSE)</formula>
    </cfRule>
    <cfRule type="expression" dxfId="1964" priority="2082">
      <formula>IF(AND(AL888&lt;0, RIGHT(TEXT(AL888,"0.#"),1)="."),TRUE,FALSE)</formula>
    </cfRule>
  </conditionalFormatting>
  <conditionalFormatting sqref="AL878:AO887">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AQ119">
    <cfRule type="expression" dxfId="703" priority="3">
      <formula>IF(RIGHT(TEXT(AQ119,"0.#"),1)=".",FALSE,TRUE)</formula>
    </cfRule>
    <cfRule type="expression" dxfId="702" priority="4">
      <formula>IF(RIGHT(TEXT(AQ119,"0.#"),1)=".",TRUE,FALSE)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36" max="50" man="1"/>
    <brk id="43" max="50" man="1"/>
    <brk id="105" max="50" man="1"/>
    <brk id="483" max="50" man="1"/>
    <brk id="727" max="50" man="1"/>
    <brk id="747" max="50" man="1"/>
    <brk id="825" max="50" man="1"/>
    <brk id="1006"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540</v>
      </c>
      <c r="AA1" s="29" t="s">
        <v>82</v>
      </c>
      <c r="AB1" s="29" t="s">
        <v>541</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756</v>
      </c>
      <c r="M2" s="13" t="str">
        <f>IF(L2="","",K2)</f>
        <v>社会保障</v>
      </c>
      <c r="N2" s="13" t="str">
        <f>IF(M2="","",IF(N1&lt;&gt;"",CONCATENATE(N1,"、",M2),M2))</f>
        <v>社会保障</v>
      </c>
      <c r="O2" s="13"/>
      <c r="P2" s="12" t="s">
        <v>74</v>
      </c>
      <c r="Q2" s="17" t="s">
        <v>756</v>
      </c>
      <c r="R2" s="13" t="str">
        <f>IF(Q2="","",P2)</f>
        <v>直接実施</v>
      </c>
      <c r="S2" s="13" t="str">
        <f>IF(R2="","",IF(S1&lt;&gt;"",CONCATENATE(S1,"、",R2),R2))</f>
        <v>直接実施</v>
      </c>
      <c r="T2" s="13"/>
      <c r="U2" s="101">
        <v>20</v>
      </c>
      <c r="W2" s="32" t="s">
        <v>178</v>
      </c>
      <c r="Y2" s="32" t="s">
        <v>68</v>
      </c>
      <c r="Z2" s="32" t="s">
        <v>68</v>
      </c>
      <c r="AA2" s="94" t="s">
        <v>405</v>
      </c>
      <c r="AB2" s="94" t="s">
        <v>635</v>
      </c>
      <c r="AC2" s="95" t="s">
        <v>135</v>
      </c>
      <c r="AD2" s="28"/>
      <c r="AE2" s="43" t="s">
        <v>174</v>
      </c>
      <c r="AF2" s="30"/>
      <c r="AG2" s="53" t="s">
        <v>366</v>
      </c>
      <c r="AI2" s="51" t="s">
        <v>400</v>
      </c>
      <c r="AK2" s="51" t="s">
        <v>260</v>
      </c>
      <c r="AM2" s="82"/>
      <c r="AN2" s="82"/>
      <c r="AP2" s="53" t="s">
        <v>366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756</v>
      </c>
      <c r="R3" s="13" t="str">
        <f t="shared" ref="R3:R8" si="3">IF(Q3="","",P3)</f>
        <v>委託・請負</v>
      </c>
      <c r="S3" s="13" t="str">
        <f t="shared" ref="S3:S8" si="4">IF(R3="",S2,IF(S2&lt;&gt;"",CONCATENATE(S2,"、",R3),R3))</f>
        <v>直接実施、委託・請負</v>
      </c>
      <c r="T3" s="13"/>
      <c r="U3" s="32" t="s">
        <v>667</v>
      </c>
      <c r="W3" s="32" t="s">
        <v>150</v>
      </c>
      <c r="Y3" s="32" t="s">
        <v>69</v>
      </c>
      <c r="Z3" s="32" t="s">
        <v>542</v>
      </c>
      <c r="AA3" s="94" t="s">
        <v>505</v>
      </c>
      <c r="AB3" s="94" t="s">
        <v>636</v>
      </c>
      <c r="AC3" s="95" t="s">
        <v>136</v>
      </c>
      <c r="AD3" s="28"/>
      <c r="AE3" s="43" t="s">
        <v>175</v>
      </c>
      <c r="AF3" s="30"/>
      <c r="AG3" s="53" t="s">
        <v>367</v>
      </c>
      <c r="AI3" s="51" t="s">
        <v>253</v>
      </c>
      <c r="AK3" s="51" t="str">
        <f>CHAR(CODE(AK2)+1)</f>
        <v>B</v>
      </c>
      <c r="AM3" s="82"/>
      <c r="AN3" s="82"/>
      <c r="AP3" s="53" t="s">
        <v>367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756</v>
      </c>
      <c r="R4" s="13" t="str">
        <f t="shared" si="3"/>
        <v>補助</v>
      </c>
      <c r="S4" s="13" t="str">
        <f t="shared" si="4"/>
        <v>直接実施、委託・請負、補助</v>
      </c>
      <c r="T4" s="13"/>
      <c r="U4" s="32" t="s">
        <v>668</v>
      </c>
      <c r="W4" s="32" t="s">
        <v>151</v>
      </c>
      <c r="Y4" s="32" t="s">
        <v>412</v>
      </c>
      <c r="Z4" s="32" t="s">
        <v>543</v>
      </c>
      <c r="AA4" s="94" t="s">
        <v>506</v>
      </c>
      <c r="AB4" s="94" t="s">
        <v>637</v>
      </c>
      <c r="AC4" s="94" t="s">
        <v>137</v>
      </c>
      <c r="AD4" s="28"/>
      <c r="AE4" s="43" t="s">
        <v>176</v>
      </c>
      <c r="AF4" s="30"/>
      <c r="AG4" s="53" t="s">
        <v>368</v>
      </c>
      <c r="AI4" s="51" t="s">
        <v>255</v>
      </c>
      <c r="AK4" s="51" t="str">
        <f t="shared" ref="AK4:AK49" si="7">CHAR(CODE(AK3)+1)</f>
        <v>C</v>
      </c>
      <c r="AM4" s="82"/>
      <c r="AN4" s="82"/>
      <c r="AP4" s="53" t="s">
        <v>368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直接実施、委託・請負、補助</v>
      </c>
      <c r="T5" s="13"/>
      <c r="W5" s="32" t="s">
        <v>692</v>
      </c>
      <c r="Y5" s="32" t="s">
        <v>413</v>
      </c>
      <c r="Z5" s="32" t="s">
        <v>544</v>
      </c>
      <c r="AA5" s="94" t="s">
        <v>507</v>
      </c>
      <c r="AB5" s="94" t="s">
        <v>638</v>
      </c>
      <c r="AC5" s="94" t="s">
        <v>177</v>
      </c>
      <c r="AD5" s="31"/>
      <c r="AE5" s="43" t="s">
        <v>379</v>
      </c>
      <c r="AF5" s="30"/>
      <c r="AG5" s="53" t="s">
        <v>369</v>
      </c>
      <c r="AI5" s="51" t="s">
        <v>409</v>
      </c>
      <c r="AK5" s="51" t="str">
        <f t="shared" si="7"/>
        <v>D</v>
      </c>
      <c r="AP5" s="53" t="s">
        <v>369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直接実施、委託・請負、補助</v>
      </c>
      <c r="T6" s="13"/>
      <c r="U6" s="32" t="s">
        <v>381</v>
      </c>
      <c r="W6" s="32" t="s">
        <v>152</v>
      </c>
      <c r="Y6" s="32" t="s">
        <v>414</v>
      </c>
      <c r="Z6" s="32" t="s">
        <v>545</v>
      </c>
      <c r="AA6" s="94" t="s">
        <v>508</v>
      </c>
      <c r="AB6" s="94" t="s">
        <v>639</v>
      </c>
      <c r="AC6" s="94" t="s">
        <v>138</v>
      </c>
      <c r="AD6" s="31"/>
      <c r="AE6" s="43" t="s">
        <v>376</v>
      </c>
      <c r="AF6" s="30"/>
      <c r="AG6" s="53" t="s">
        <v>370</v>
      </c>
      <c r="AI6" s="51" t="s">
        <v>410</v>
      </c>
      <c r="AK6" s="51" t="str">
        <f>CHAR(CODE(AK5)+1)</f>
        <v>E</v>
      </c>
      <c r="AP6" s="53" t="s">
        <v>370</v>
      </c>
    </row>
    <row r="7" spans="1:42" ht="13.5" customHeight="1" x14ac:dyDescent="0.15">
      <c r="A7" s="14" t="s">
        <v>90</v>
      </c>
      <c r="B7" s="15"/>
      <c r="C7" s="13" t="str">
        <f t="shared" si="0"/>
        <v/>
      </c>
      <c r="D7" s="13" t="str">
        <f t="shared" si="8"/>
        <v/>
      </c>
      <c r="F7" s="18" t="s">
        <v>299</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直接実施、委託・請負、補助</v>
      </c>
      <c r="T7" s="13"/>
      <c r="U7" s="32"/>
      <c r="W7" s="32" t="s">
        <v>153</v>
      </c>
      <c r="Y7" s="32" t="s">
        <v>415</v>
      </c>
      <c r="Z7" s="32" t="s">
        <v>546</v>
      </c>
      <c r="AA7" s="94" t="s">
        <v>509</v>
      </c>
      <c r="AB7" s="94" t="s">
        <v>640</v>
      </c>
      <c r="AC7" s="31"/>
      <c r="AD7" s="31"/>
      <c r="AE7" s="32" t="s">
        <v>138</v>
      </c>
      <c r="AF7" s="30"/>
      <c r="AG7" s="53" t="s">
        <v>371</v>
      </c>
      <c r="AH7" s="85"/>
      <c r="AI7" s="53" t="s">
        <v>394</v>
      </c>
      <c r="AK7" s="51" t="str">
        <f>CHAR(CODE(AK6)+1)</f>
        <v>F</v>
      </c>
      <c r="AP7" s="53" t="s">
        <v>371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直接実施、委託・請負、補助</v>
      </c>
      <c r="T8" s="13"/>
      <c r="U8" s="32" t="s">
        <v>407</v>
      </c>
      <c r="W8" s="32" t="s">
        <v>154</v>
      </c>
      <c r="Y8" s="32" t="s">
        <v>416</v>
      </c>
      <c r="Z8" s="32" t="s">
        <v>547</v>
      </c>
      <c r="AA8" s="94" t="s">
        <v>510</v>
      </c>
      <c r="AB8" s="94" t="s">
        <v>641</v>
      </c>
      <c r="AC8" s="31"/>
      <c r="AD8" s="31"/>
      <c r="AE8" s="31"/>
      <c r="AF8" s="30"/>
      <c r="AG8" s="53" t="s">
        <v>372</v>
      </c>
      <c r="AI8" s="51" t="s">
        <v>395</v>
      </c>
      <c r="AK8" s="51" t="str">
        <f t="shared" si="7"/>
        <v>G</v>
      </c>
      <c r="AP8" s="53" t="s">
        <v>372</v>
      </c>
    </row>
    <row r="9" spans="1:42" ht="13.5" customHeight="1" x14ac:dyDescent="0.15">
      <c r="A9" s="14" t="s">
        <v>92</v>
      </c>
      <c r="B9" s="15"/>
      <c r="C9" s="13" t="str">
        <f t="shared" si="0"/>
        <v/>
      </c>
      <c r="D9" s="13" t="str">
        <f t="shared" si="8"/>
        <v/>
      </c>
      <c r="F9" s="18" t="s">
        <v>300</v>
      </c>
      <c r="G9" s="17"/>
      <c r="H9" s="13" t="str">
        <f t="shared" si="1"/>
        <v/>
      </c>
      <c r="I9" s="13" t="str">
        <f t="shared" si="5"/>
        <v/>
      </c>
      <c r="K9" s="14" t="s">
        <v>110</v>
      </c>
      <c r="L9" s="15"/>
      <c r="M9" s="13" t="str">
        <f t="shared" si="2"/>
        <v/>
      </c>
      <c r="N9" s="13" t="str">
        <f t="shared" si="6"/>
        <v>社会保障</v>
      </c>
      <c r="O9" s="13"/>
      <c r="P9" s="13"/>
      <c r="Q9" s="19"/>
      <c r="T9" s="13"/>
      <c r="U9" s="32" t="s">
        <v>408</v>
      </c>
      <c r="W9" s="32" t="s">
        <v>155</v>
      </c>
      <c r="Y9" s="32" t="s">
        <v>417</v>
      </c>
      <c r="Z9" s="32" t="s">
        <v>548</v>
      </c>
      <c r="AA9" s="94" t="s">
        <v>511</v>
      </c>
      <c r="AB9" s="94" t="s">
        <v>642</v>
      </c>
      <c r="AC9" s="31"/>
      <c r="AD9" s="31"/>
      <c r="AE9" s="31"/>
      <c r="AF9" s="30"/>
      <c r="AG9" s="53" t="s">
        <v>373</v>
      </c>
      <c r="AI9" s="81"/>
      <c r="AK9" s="51" t="str">
        <f t="shared" si="7"/>
        <v>H</v>
      </c>
      <c r="AP9" s="53" t="s">
        <v>373</v>
      </c>
    </row>
    <row r="10" spans="1:42" ht="13.5" customHeight="1" x14ac:dyDescent="0.15">
      <c r="A10" s="14" t="s">
        <v>322</v>
      </c>
      <c r="B10" s="15"/>
      <c r="C10" s="13" t="str">
        <f t="shared" si="0"/>
        <v/>
      </c>
      <c r="D10" s="13" t="str">
        <f t="shared" si="8"/>
        <v/>
      </c>
      <c r="F10" s="18" t="s">
        <v>117</v>
      </c>
      <c r="G10" s="17"/>
      <c r="H10" s="13" t="str">
        <f t="shared" si="1"/>
        <v/>
      </c>
      <c r="I10" s="13" t="str">
        <f t="shared" si="5"/>
        <v/>
      </c>
      <c r="K10" s="14" t="s">
        <v>326</v>
      </c>
      <c r="L10" s="15"/>
      <c r="M10" s="13" t="str">
        <f t="shared" si="2"/>
        <v/>
      </c>
      <c r="N10" s="13" t="str">
        <f t="shared" si="6"/>
        <v>社会保障</v>
      </c>
      <c r="O10" s="13"/>
      <c r="P10" s="13" t="str">
        <f>S8</f>
        <v>直接実施、委託・請負、補助</v>
      </c>
      <c r="Q10" s="19"/>
      <c r="T10" s="13"/>
      <c r="W10" s="32" t="s">
        <v>156</v>
      </c>
      <c r="Y10" s="32" t="s">
        <v>418</v>
      </c>
      <c r="Z10" s="32" t="s">
        <v>549</v>
      </c>
      <c r="AA10" s="94" t="s">
        <v>512</v>
      </c>
      <c r="AB10" s="94" t="s">
        <v>643</v>
      </c>
      <c r="AC10" s="31"/>
      <c r="AD10" s="31"/>
      <c r="AE10" s="31"/>
      <c r="AF10" s="30"/>
      <c r="AG10" s="53" t="s">
        <v>356</v>
      </c>
      <c r="AK10" s="51" t="str">
        <f t="shared" si="7"/>
        <v>I</v>
      </c>
      <c r="AP10" s="51" t="s">
        <v>352</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419</v>
      </c>
      <c r="Z11" s="32" t="s">
        <v>550</v>
      </c>
      <c r="AA11" s="94" t="s">
        <v>513</v>
      </c>
      <c r="AB11" s="94" t="s">
        <v>644</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669</v>
      </c>
      <c r="W12" s="32" t="s">
        <v>158</v>
      </c>
      <c r="Y12" s="32" t="s">
        <v>420</v>
      </c>
      <c r="Z12" s="32" t="s">
        <v>551</v>
      </c>
      <c r="AA12" s="94" t="s">
        <v>514</v>
      </c>
      <c r="AB12" s="94" t="s">
        <v>645</v>
      </c>
      <c r="AC12" s="31"/>
      <c r="AD12" s="31"/>
      <c r="AE12" s="31"/>
      <c r="AF12" s="30"/>
      <c r="AG12" s="51" t="s">
        <v>357</v>
      </c>
      <c r="AK12" s="51" t="str">
        <f t="shared" si="7"/>
        <v>K</v>
      </c>
    </row>
    <row r="13" spans="1:42" ht="13.5" customHeight="1" x14ac:dyDescent="0.15">
      <c r="A13" s="14" t="s">
        <v>95</v>
      </c>
      <c r="B13" s="15"/>
      <c r="C13" s="13" t="str">
        <f t="shared" si="9"/>
        <v/>
      </c>
      <c r="D13" s="13" t="str">
        <f t="shared" si="8"/>
        <v/>
      </c>
      <c r="F13" s="18" t="s">
        <v>120</v>
      </c>
      <c r="G13" s="17" t="s">
        <v>756</v>
      </c>
      <c r="H13" s="13" t="str">
        <f t="shared" si="1"/>
        <v>労働保険特別会計労災勘定</v>
      </c>
      <c r="I13" s="13" t="str">
        <f t="shared" si="5"/>
        <v>労働保険特別会計労災勘定</v>
      </c>
      <c r="K13" s="13" t="str">
        <f>N11</f>
        <v>社会保障</v>
      </c>
      <c r="L13" s="13"/>
      <c r="O13" s="13"/>
      <c r="P13" s="13"/>
      <c r="Q13" s="19"/>
      <c r="T13" s="13"/>
      <c r="U13" s="32" t="s">
        <v>178</v>
      </c>
      <c r="W13" s="32" t="s">
        <v>159</v>
      </c>
      <c r="Y13" s="32" t="s">
        <v>421</v>
      </c>
      <c r="Z13" s="32" t="s">
        <v>552</v>
      </c>
      <c r="AA13" s="94" t="s">
        <v>515</v>
      </c>
      <c r="AB13" s="94" t="s">
        <v>646</v>
      </c>
      <c r="AC13" s="31"/>
      <c r="AD13" s="31"/>
      <c r="AE13" s="31"/>
      <c r="AF13" s="30"/>
      <c r="AG13" s="51" t="s">
        <v>358</v>
      </c>
      <c r="AK13" s="51" t="str">
        <f t="shared" si="7"/>
        <v>L</v>
      </c>
    </row>
    <row r="14" spans="1:42" ht="13.5" customHeight="1" x14ac:dyDescent="0.15">
      <c r="A14" s="14" t="s">
        <v>96</v>
      </c>
      <c r="B14" s="15"/>
      <c r="C14" s="13" t="str">
        <f t="shared" si="9"/>
        <v/>
      </c>
      <c r="D14" s="13" t="str">
        <f t="shared" si="8"/>
        <v/>
      </c>
      <c r="F14" s="18" t="s">
        <v>121</v>
      </c>
      <c r="G14" s="17" t="s">
        <v>756</v>
      </c>
      <c r="H14" s="13" t="str">
        <f t="shared" si="1"/>
        <v>労働保険特別会計雇用勘定</v>
      </c>
      <c r="I14" s="13" t="str">
        <f t="shared" si="5"/>
        <v>労働保険特別会計労災勘定、労働保険特別会計雇用勘定</v>
      </c>
      <c r="K14" s="13"/>
      <c r="L14" s="13"/>
      <c r="O14" s="13"/>
      <c r="P14" s="13"/>
      <c r="Q14" s="19"/>
      <c r="T14" s="13"/>
      <c r="U14" s="32" t="s">
        <v>670</v>
      </c>
      <c r="W14" s="32" t="s">
        <v>160</v>
      </c>
      <c r="Y14" s="32" t="s">
        <v>422</v>
      </c>
      <c r="Z14" s="32" t="s">
        <v>553</v>
      </c>
      <c r="AA14" s="94" t="s">
        <v>516</v>
      </c>
      <c r="AB14" s="94" t="s">
        <v>647</v>
      </c>
      <c r="AC14" s="31"/>
      <c r="AD14" s="31"/>
      <c r="AE14" s="31"/>
      <c r="AF14" s="30"/>
      <c r="AG14" s="81"/>
      <c r="AK14" s="51" t="str">
        <f t="shared" si="7"/>
        <v>M</v>
      </c>
    </row>
    <row r="15" spans="1:42" ht="13.5" customHeight="1" x14ac:dyDescent="0.15">
      <c r="A15" s="14" t="s">
        <v>97</v>
      </c>
      <c r="B15" s="15" t="s">
        <v>756</v>
      </c>
      <c r="C15" s="13" t="str">
        <f t="shared" si="9"/>
        <v>男女共同参画</v>
      </c>
      <c r="D15" s="13" t="str">
        <f t="shared" si="8"/>
        <v>男女共同参画</v>
      </c>
      <c r="F15" s="18" t="s">
        <v>122</v>
      </c>
      <c r="G15" s="17"/>
      <c r="H15" s="13" t="str">
        <f t="shared" si="1"/>
        <v/>
      </c>
      <c r="I15" s="13" t="str">
        <f t="shared" si="5"/>
        <v>労働保険特別会計労災勘定、労働保険特別会計雇用勘定</v>
      </c>
      <c r="K15" s="13"/>
      <c r="L15" s="13"/>
      <c r="O15" s="13"/>
      <c r="P15" s="13"/>
      <c r="Q15" s="19"/>
      <c r="T15" s="13"/>
      <c r="U15" s="32" t="s">
        <v>671</v>
      </c>
      <c r="W15" s="32" t="s">
        <v>161</v>
      </c>
      <c r="Y15" s="32" t="s">
        <v>423</v>
      </c>
      <c r="Z15" s="32" t="s">
        <v>554</v>
      </c>
      <c r="AA15" s="94" t="s">
        <v>517</v>
      </c>
      <c r="AB15" s="94" t="s">
        <v>648</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労働保険特別会計労災勘定、労働保険特別会計雇用勘定</v>
      </c>
      <c r="K16" s="13"/>
      <c r="L16" s="13"/>
      <c r="O16" s="13"/>
      <c r="P16" s="13"/>
      <c r="Q16" s="19"/>
      <c r="T16" s="13"/>
      <c r="U16" s="32" t="s">
        <v>672</v>
      </c>
      <c r="W16" s="32" t="s">
        <v>162</v>
      </c>
      <c r="Y16" s="32" t="s">
        <v>424</v>
      </c>
      <c r="Z16" s="32" t="s">
        <v>555</v>
      </c>
      <c r="AA16" s="94" t="s">
        <v>518</v>
      </c>
      <c r="AB16" s="94" t="s">
        <v>649</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労働保険特別会計労災勘定、労働保険特別会計雇用勘定</v>
      </c>
      <c r="K17" s="13"/>
      <c r="L17" s="13"/>
      <c r="O17" s="13"/>
      <c r="P17" s="13"/>
      <c r="Q17" s="19"/>
      <c r="T17" s="13"/>
      <c r="U17" s="32" t="s">
        <v>673</v>
      </c>
      <c r="W17" s="32" t="s">
        <v>163</v>
      </c>
      <c r="Y17" s="32" t="s">
        <v>425</v>
      </c>
      <c r="Z17" s="32" t="s">
        <v>556</v>
      </c>
      <c r="AA17" s="94" t="s">
        <v>519</v>
      </c>
      <c r="AB17" s="94" t="s">
        <v>650</v>
      </c>
      <c r="AC17" s="31"/>
      <c r="AD17" s="31"/>
      <c r="AE17" s="31"/>
      <c r="AF17" s="30"/>
      <c r="AG17" s="82"/>
      <c r="AK17" s="51" t="str">
        <f t="shared" si="7"/>
        <v>P</v>
      </c>
    </row>
    <row r="18" spans="1:37" ht="13.5" customHeight="1" x14ac:dyDescent="0.15">
      <c r="A18" s="14" t="s">
        <v>100</v>
      </c>
      <c r="B18" s="15" t="s">
        <v>756</v>
      </c>
      <c r="C18" s="13" t="str">
        <f t="shared" si="9"/>
        <v>ＩＴ戦略</v>
      </c>
      <c r="D18" s="13" t="str">
        <f t="shared" si="8"/>
        <v>男女共同参画、ＩＴ戦略</v>
      </c>
      <c r="F18" s="18" t="s">
        <v>125</v>
      </c>
      <c r="G18" s="17"/>
      <c r="H18" s="13" t="str">
        <f t="shared" si="1"/>
        <v/>
      </c>
      <c r="I18" s="13" t="str">
        <f t="shared" si="5"/>
        <v>労働保険特別会計労災勘定、労働保険特別会計雇用勘定</v>
      </c>
      <c r="K18" s="13"/>
      <c r="L18" s="13"/>
      <c r="O18" s="13"/>
      <c r="P18" s="13"/>
      <c r="Q18" s="19"/>
      <c r="T18" s="13"/>
      <c r="U18" s="32" t="s">
        <v>674</v>
      </c>
      <c r="W18" s="32" t="s">
        <v>164</v>
      </c>
      <c r="Y18" s="32" t="s">
        <v>426</v>
      </c>
      <c r="Z18" s="32" t="s">
        <v>557</v>
      </c>
      <c r="AA18" s="94" t="s">
        <v>520</v>
      </c>
      <c r="AB18" s="94" t="s">
        <v>651</v>
      </c>
      <c r="AC18" s="31"/>
      <c r="AD18" s="31"/>
      <c r="AE18" s="31"/>
      <c r="AF18" s="30"/>
      <c r="AK18" s="51" t="str">
        <f t="shared" si="7"/>
        <v>Q</v>
      </c>
    </row>
    <row r="19" spans="1:37" ht="13.5" customHeight="1" x14ac:dyDescent="0.15">
      <c r="A19" s="14" t="s">
        <v>101</v>
      </c>
      <c r="B19" s="15"/>
      <c r="C19" s="13" t="str">
        <f t="shared" si="9"/>
        <v/>
      </c>
      <c r="D19" s="13" t="str">
        <f t="shared" si="8"/>
        <v>男女共同参画、ＩＴ戦略</v>
      </c>
      <c r="F19" s="18" t="s">
        <v>126</v>
      </c>
      <c r="G19" s="17"/>
      <c r="H19" s="13" t="str">
        <f t="shared" si="1"/>
        <v/>
      </c>
      <c r="I19" s="13" t="str">
        <f t="shared" si="5"/>
        <v>労働保険特別会計労災勘定、労働保険特別会計雇用勘定</v>
      </c>
      <c r="K19" s="13"/>
      <c r="L19" s="13"/>
      <c r="O19" s="13"/>
      <c r="P19" s="13"/>
      <c r="Q19" s="19"/>
      <c r="T19" s="13"/>
      <c r="U19" s="32" t="s">
        <v>675</v>
      </c>
      <c r="W19" s="32" t="s">
        <v>165</v>
      </c>
      <c r="Y19" s="32" t="s">
        <v>427</v>
      </c>
      <c r="Z19" s="32" t="s">
        <v>558</v>
      </c>
      <c r="AA19" s="94" t="s">
        <v>521</v>
      </c>
      <c r="AB19" s="94" t="s">
        <v>652</v>
      </c>
      <c r="AC19" s="31"/>
      <c r="AD19" s="31"/>
      <c r="AE19" s="31"/>
      <c r="AF19" s="30"/>
      <c r="AK19" s="51" t="str">
        <f t="shared" si="7"/>
        <v>R</v>
      </c>
    </row>
    <row r="20" spans="1:37" ht="13.5" customHeight="1" x14ac:dyDescent="0.15">
      <c r="A20" s="14" t="s">
        <v>310</v>
      </c>
      <c r="B20" s="15"/>
      <c r="C20" s="13" t="str">
        <f t="shared" si="9"/>
        <v/>
      </c>
      <c r="D20" s="13" t="str">
        <f t="shared" si="8"/>
        <v>男女共同参画、ＩＴ戦略</v>
      </c>
      <c r="F20" s="18" t="s">
        <v>309</v>
      </c>
      <c r="G20" s="17"/>
      <c r="H20" s="13" t="str">
        <f t="shared" si="1"/>
        <v/>
      </c>
      <c r="I20" s="13" t="str">
        <f t="shared" si="5"/>
        <v>労働保険特別会計労災勘定、労働保険特別会計雇用勘定</v>
      </c>
      <c r="K20" s="13"/>
      <c r="L20" s="13"/>
      <c r="O20" s="13"/>
      <c r="P20" s="13"/>
      <c r="Q20" s="19"/>
      <c r="T20" s="13"/>
      <c r="U20" s="32" t="s">
        <v>676</v>
      </c>
      <c r="W20" s="32" t="s">
        <v>166</v>
      </c>
      <c r="Y20" s="32" t="s">
        <v>428</v>
      </c>
      <c r="Z20" s="32" t="s">
        <v>559</v>
      </c>
      <c r="AA20" s="94" t="s">
        <v>522</v>
      </c>
      <c r="AB20" s="94" t="s">
        <v>653</v>
      </c>
      <c r="AC20" s="31"/>
      <c r="AD20" s="31"/>
      <c r="AE20" s="31"/>
      <c r="AF20" s="30"/>
      <c r="AK20" s="51" t="str">
        <f t="shared" si="7"/>
        <v>S</v>
      </c>
    </row>
    <row r="21" spans="1:37" ht="13.5" customHeight="1" x14ac:dyDescent="0.15">
      <c r="A21" s="14" t="s">
        <v>311</v>
      </c>
      <c r="B21" s="15" t="s">
        <v>756</v>
      </c>
      <c r="C21" s="13" t="str">
        <f t="shared" si="9"/>
        <v>地方創生</v>
      </c>
      <c r="D21" s="13" t="str">
        <f t="shared" si="8"/>
        <v>男女共同参画、ＩＴ戦略、地方創生</v>
      </c>
      <c r="F21" s="18" t="s">
        <v>127</v>
      </c>
      <c r="G21" s="17"/>
      <c r="H21" s="13" t="str">
        <f t="shared" si="1"/>
        <v/>
      </c>
      <c r="I21" s="13" t="str">
        <f t="shared" si="5"/>
        <v>労働保険特別会計労災勘定、労働保険特別会計雇用勘定</v>
      </c>
      <c r="K21" s="13"/>
      <c r="L21" s="13"/>
      <c r="O21" s="13"/>
      <c r="P21" s="13"/>
      <c r="Q21" s="19"/>
      <c r="T21" s="13"/>
      <c r="U21" s="32" t="s">
        <v>677</v>
      </c>
      <c r="W21" s="32" t="s">
        <v>167</v>
      </c>
      <c r="Y21" s="32" t="s">
        <v>429</v>
      </c>
      <c r="Z21" s="32" t="s">
        <v>560</v>
      </c>
      <c r="AA21" s="94" t="s">
        <v>523</v>
      </c>
      <c r="AB21" s="94" t="s">
        <v>654</v>
      </c>
      <c r="AC21" s="31"/>
      <c r="AD21" s="31"/>
      <c r="AE21" s="31"/>
      <c r="AF21" s="30"/>
      <c r="AK21" s="51" t="str">
        <f t="shared" si="7"/>
        <v>T</v>
      </c>
    </row>
    <row r="22" spans="1:37" ht="13.5" customHeight="1" x14ac:dyDescent="0.15">
      <c r="A22" s="14" t="s">
        <v>312</v>
      </c>
      <c r="B22" s="15"/>
      <c r="C22" s="13" t="str">
        <f t="shared" si="9"/>
        <v/>
      </c>
      <c r="D22" s="13" t="str">
        <f>IF(C22="",D21,IF(D21&lt;&gt;"",CONCATENATE(D21,"、",C22),C22))</f>
        <v>男女共同参画、ＩＴ戦略、地方創生</v>
      </c>
      <c r="F22" s="18" t="s">
        <v>128</v>
      </c>
      <c r="G22" s="17"/>
      <c r="H22" s="13" t="str">
        <f t="shared" si="1"/>
        <v/>
      </c>
      <c r="I22" s="13" t="str">
        <f t="shared" si="5"/>
        <v>労働保険特別会計労災勘定、労働保険特別会計雇用勘定</v>
      </c>
      <c r="K22" s="13"/>
      <c r="L22" s="13"/>
      <c r="O22" s="13"/>
      <c r="P22" s="13"/>
      <c r="Q22" s="19"/>
      <c r="T22" s="13"/>
      <c r="U22" s="32" t="s">
        <v>678</v>
      </c>
      <c r="W22" s="32" t="s">
        <v>168</v>
      </c>
      <c r="Y22" s="32" t="s">
        <v>430</v>
      </c>
      <c r="Z22" s="32" t="s">
        <v>561</v>
      </c>
      <c r="AA22" s="94" t="s">
        <v>524</v>
      </c>
      <c r="AB22" s="94" t="s">
        <v>655</v>
      </c>
      <c r="AC22" s="31"/>
      <c r="AD22" s="31"/>
      <c r="AE22" s="31"/>
      <c r="AF22" s="30"/>
      <c r="AK22" s="51" t="str">
        <f t="shared" si="7"/>
        <v>U</v>
      </c>
    </row>
    <row r="23" spans="1:37" ht="13.5" customHeight="1" x14ac:dyDescent="0.15">
      <c r="A23" s="14" t="s">
        <v>313</v>
      </c>
      <c r="B23" s="15"/>
      <c r="C23" s="13" t="str">
        <f t="shared" si="9"/>
        <v/>
      </c>
      <c r="D23" s="13" t="str">
        <f>IF(C23="",D22,IF(D22&lt;&gt;"",CONCATENATE(D22,"、",C23),C23))</f>
        <v>男女共同参画、ＩＴ戦略、地方創生</v>
      </c>
      <c r="F23" s="18" t="s">
        <v>129</v>
      </c>
      <c r="G23" s="17"/>
      <c r="H23" s="13" t="str">
        <f t="shared" si="1"/>
        <v/>
      </c>
      <c r="I23" s="13" t="str">
        <f t="shared" si="5"/>
        <v>労働保険特別会計労災勘定、労働保険特別会計雇用勘定</v>
      </c>
      <c r="K23" s="13"/>
      <c r="L23" s="13"/>
      <c r="O23" s="13"/>
      <c r="P23" s="13"/>
      <c r="Q23" s="19"/>
      <c r="T23" s="13"/>
      <c r="U23" s="32" t="s">
        <v>679</v>
      </c>
      <c r="W23" s="32" t="s">
        <v>695</v>
      </c>
      <c r="Y23" s="32" t="s">
        <v>431</v>
      </c>
      <c r="Z23" s="32" t="s">
        <v>562</v>
      </c>
      <c r="AA23" s="94" t="s">
        <v>525</v>
      </c>
      <c r="AB23" s="94" t="s">
        <v>656</v>
      </c>
      <c r="AC23" s="31"/>
      <c r="AD23" s="31"/>
      <c r="AE23" s="31"/>
      <c r="AF23" s="30"/>
      <c r="AK23" s="51" t="str">
        <f t="shared" si="7"/>
        <v>V</v>
      </c>
    </row>
    <row r="24" spans="1:37" ht="13.5" customHeight="1" x14ac:dyDescent="0.15">
      <c r="A24" s="88" t="s">
        <v>398</v>
      </c>
      <c r="B24" s="15"/>
      <c r="C24" s="13" t="str">
        <f t="shared" si="9"/>
        <v/>
      </c>
      <c r="D24" s="13" t="str">
        <f>IF(C24="",D23,IF(D23&lt;&gt;"",CONCATENATE(D23,"、",C24),C24))</f>
        <v>男女共同参画、ＩＴ戦略、地方創生</v>
      </c>
      <c r="F24" s="18" t="s">
        <v>403</v>
      </c>
      <c r="G24" s="17"/>
      <c r="H24" s="13" t="str">
        <f t="shared" si="1"/>
        <v/>
      </c>
      <c r="I24" s="13" t="str">
        <f t="shared" si="5"/>
        <v>労働保険特別会計労災勘定、労働保険特別会計雇用勘定</v>
      </c>
      <c r="K24" s="13"/>
      <c r="L24" s="13"/>
      <c r="O24" s="13"/>
      <c r="P24" s="13"/>
      <c r="Q24" s="19"/>
      <c r="T24" s="13"/>
      <c r="U24" s="32" t="s">
        <v>680</v>
      </c>
      <c r="Y24" s="32" t="s">
        <v>432</v>
      </c>
      <c r="Z24" s="32" t="s">
        <v>563</v>
      </c>
      <c r="AA24" s="94" t="s">
        <v>526</v>
      </c>
      <c r="AB24" s="94" t="s">
        <v>657</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労働保険特別会計労災勘定、労働保険特別会計雇用勘定</v>
      </c>
      <c r="K25" s="13"/>
      <c r="L25" s="13"/>
      <c r="O25" s="13"/>
      <c r="P25" s="13"/>
      <c r="Q25" s="19"/>
      <c r="T25" s="13"/>
      <c r="U25" s="32" t="s">
        <v>681</v>
      </c>
      <c r="Y25" s="32" t="s">
        <v>433</v>
      </c>
      <c r="Z25" s="32" t="s">
        <v>564</v>
      </c>
      <c r="AA25" s="94" t="s">
        <v>527</v>
      </c>
      <c r="AB25" s="94" t="s">
        <v>658</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労働保険特別会計労災勘定、労働保険特別会計雇用勘定</v>
      </c>
      <c r="K26" s="13"/>
      <c r="L26" s="13"/>
      <c r="O26" s="13"/>
      <c r="P26" s="13"/>
      <c r="Q26" s="19"/>
      <c r="T26" s="13"/>
      <c r="U26" s="32" t="s">
        <v>682</v>
      </c>
      <c r="Y26" s="32" t="s">
        <v>434</v>
      </c>
      <c r="Z26" s="32" t="s">
        <v>565</v>
      </c>
      <c r="AA26" s="94" t="s">
        <v>528</v>
      </c>
      <c r="AB26" s="94" t="s">
        <v>659</v>
      </c>
      <c r="AC26" s="31"/>
      <c r="AD26" s="31"/>
      <c r="AE26" s="31"/>
      <c r="AF26" s="30"/>
      <c r="AK26" s="51" t="str">
        <f t="shared" si="7"/>
        <v>Y</v>
      </c>
    </row>
    <row r="27" spans="1:37" ht="13.5" customHeight="1" x14ac:dyDescent="0.15">
      <c r="A27" s="13" t="str">
        <f>IF(D24="", "-", D24)</f>
        <v>男女共同参画、ＩＴ戦略、地方創生</v>
      </c>
      <c r="B27" s="13"/>
      <c r="F27" s="18" t="s">
        <v>132</v>
      </c>
      <c r="G27" s="17"/>
      <c r="H27" s="13" t="str">
        <f t="shared" si="1"/>
        <v/>
      </c>
      <c r="I27" s="13" t="str">
        <f t="shared" si="5"/>
        <v>労働保険特別会計労災勘定、労働保険特別会計雇用勘定</v>
      </c>
      <c r="K27" s="13"/>
      <c r="L27" s="13"/>
      <c r="O27" s="13"/>
      <c r="P27" s="13"/>
      <c r="Q27" s="19"/>
      <c r="T27" s="13"/>
      <c r="U27" s="32" t="s">
        <v>683</v>
      </c>
      <c r="Y27" s="32" t="s">
        <v>435</v>
      </c>
      <c r="Z27" s="32" t="s">
        <v>566</v>
      </c>
      <c r="AA27" s="94" t="s">
        <v>529</v>
      </c>
      <c r="AB27" s="94" t="s">
        <v>660</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労働保険特別会計労災勘定、労働保険特別会計雇用勘定</v>
      </c>
      <c r="K28" s="13"/>
      <c r="L28" s="13"/>
      <c r="O28" s="13"/>
      <c r="P28" s="13"/>
      <c r="Q28" s="19"/>
      <c r="T28" s="13"/>
      <c r="U28" s="32" t="s">
        <v>684</v>
      </c>
      <c r="Y28" s="32" t="s">
        <v>436</v>
      </c>
      <c r="Z28" s="32" t="s">
        <v>567</v>
      </c>
      <c r="AA28" s="94" t="s">
        <v>530</v>
      </c>
      <c r="AB28" s="94" t="s">
        <v>661</v>
      </c>
      <c r="AC28" s="31"/>
      <c r="AD28" s="31"/>
      <c r="AE28" s="31"/>
      <c r="AF28" s="30"/>
      <c r="AK28" s="51" t="s">
        <v>261</v>
      </c>
    </row>
    <row r="29" spans="1:37" ht="13.5" customHeight="1" x14ac:dyDescent="0.15">
      <c r="A29" s="13"/>
      <c r="B29" s="13"/>
      <c r="F29" s="18" t="s">
        <v>301</v>
      </c>
      <c r="G29" s="17"/>
      <c r="H29" s="13" t="str">
        <f t="shared" si="1"/>
        <v/>
      </c>
      <c r="I29" s="13" t="str">
        <f t="shared" si="5"/>
        <v>労働保険特別会計労災勘定、労働保険特別会計雇用勘定</v>
      </c>
      <c r="K29" s="13"/>
      <c r="L29" s="13"/>
      <c r="O29" s="13"/>
      <c r="P29" s="13"/>
      <c r="Q29" s="19"/>
      <c r="T29" s="13"/>
      <c r="U29" s="32" t="s">
        <v>685</v>
      </c>
      <c r="Y29" s="32" t="s">
        <v>437</v>
      </c>
      <c r="Z29" s="32" t="s">
        <v>568</v>
      </c>
      <c r="AA29" s="94" t="s">
        <v>531</v>
      </c>
      <c r="AB29" s="94" t="s">
        <v>662</v>
      </c>
      <c r="AC29" s="31"/>
      <c r="AD29" s="31"/>
      <c r="AE29" s="31"/>
      <c r="AF29" s="30"/>
      <c r="AK29" s="51" t="str">
        <f t="shared" si="7"/>
        <v>b</v>
      </c>
    </row>
    <row r="30" spans="1:37" ht="13.5" customHeight="1" x14ac:dyDescent="0.15">
      <c r="A30" s="13"/>
      <c r="B30" s="13"/>
      <c r="F30" s="18" t="s">
        <v>302</v>
      </c>
      <c r="G30" s="17"/>
      <c r="H30" s="13" t="str">
        <f t="shared" si="1"/>
        <v/>
      </c>
      <c r="I30" s="13" t="str">
        <f t="shared" si="5"/>
        <v>労働保険特別会計労災勘定、労働保険特別会計雇用勘定</v>
      </c>
      <c r="K30" s="13"/>
      <c r="L30" s="13"/>
      <c r="O30" s="13"/>
      <c r="P30" s="13"/>
      <c r="Q30" s="19"/>
      <c r="T30" s="13"/>
      <c r="U30" s="32" t="s">
        <v>686</v>
      </c>
      <c r="Y30" s="32" t="s">
        <v>438</v>
      </c>
      <c r="Z30" s="32" t="s">
        <v>569</v>
      </c>
      <c r="AA30" s="94" t="s">
        <v>532</v>
      </c>
      <c r="AB30" s="94" t="s">
        <v>663</v>
      </c>
      <c r="AC30" s="31"/>
      <c r="AD30" s="31"/>
      <c r="AE30" s="31"/>
      <c r="AF30" s="30"/>
      <c r="AK30" s="51" t="str">
        <f t="shared" si="7"/>
        <v>c</v>
      </c>
    </row>
    <row r="31" spans="1:37" ht="13.5" customHeight="1" x14ac:dyDescent="0.15">
      <c r="A31" s="13"/>
      <c r="B31" s="13"/>
      <c r="F31" s="18" t="s">
        <v>303</v>
      </c>
      <c r="G31" s="17"/>
      <c r="H31" s="13" t="str">
        <f t="shared" si="1"/>
        <v/>
      </c>
      <c r="I31" s="13" t="str">
        <f t="shared" si="5"/>
        <v>労働保険特別会計労災勘定、労働保険特別会計雇用勘定</v>
      </c>
      <c r="K31" s="13"/>
      <c r="L31" s="13"/>
      <c r="O31" s="13"/>
      <c r="P31" s="13"/>
      <c r="Q31" s="19"/>
      <c r="T31" s="13"/>
      <c r="U31" s="32" t="s">
        <v>687</v>
      </c>
      <c r="Y31" s="32" t="s">
        <v>439</v>
      </c>
      <c r="Z31" s="32" t="s">
        <v>570</v>
      </c>
      <c r="AA31" s="94" t="s">
        <v>533</v>
      </c>
      <c r="AB31" s="94" t="s">
        <v>664</v>
      </c>
      <c r="AC31" s="31"/>
      <c r="AD31" s="31"/>
      <c r="AE31" s="31"/>
      <c r="AF31" s="30"/>
      <c r="AK31" s="51" t="str">
        <f t="shared" si="7"/>
        <v>d</v>
      </c>
    </row>
    <row r="32" spans="1:37" ht="13.5" customHeight="1" x14ac:dyDescent="0.15">
      <c r="A32" s="13"/>
      <c r="B32" s="13"/>
      <c r="F32" s="18" t="s">
        <v>304</v>
      </c>
      <c r="G32" s="17"/>
      <c r="H32" s="13" t="str">
        <f t="shared" si="1"/>
        <v/>
      </c>
      <c r="I32" s="13" t="str">
        <f t="shared" si="5"/>
        <v>労働保険特別会計労災勘定、労働保険特別会計雇用勘定</v>
      </c>
      <c r="K32" s="13"/>
      <c r="L32" s="13"/>
      <c r="O32" s="13"/>
      <c r="P32" s="13"/>
      <c r="Q32" s="19"/>
      <c r="T32" s="13"/>
      <c r="U32" s="32" t="s">
        <v>688</v>
      </c>
      <c r="Y32" s="32" t="s">
        <v>440</v>
      </c>
      <c r="Z32" s="32" t="s">
        <v>571</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労働保険特別会計労災勘定、労働保険特別会計雇用勘定</v>
      </c>
      <c r="K33" s="13"/>
      <c r="L33" s="13"/>
      <c r="O33" s="13"/>
      <c r="P33" s="13"/>
      <c r="Q33" s="19"/>
      <c r="T33" s="13"/>
      <c r="U33" s="32" t="s">
        <v>689</v>
      </c>
      <c r="Y33" s="32" t="s">
        <v>441</v>
      </c>
      <c r="Z33" s="32" t="s">
        <v>572</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労働保険特別会計労災勘定、労働保険特別会計雇用勘定</v>
      </c>
      <c r="K34" s="13"/>
      <c r="L34" s="13"/>
      <c r="O34" s="13"/>
      <c r="P34" s="13"/>
      <c r="Q34" s="19"/>
      <c r="T34" s="13"/>
      <c r="U34" s="32" t="s">
        <v>690</v>
      </c>
      <c r="Y34" s="32" t="s">
        <v>442</v>
      </c>
      <c r="Z34" s="32" t="s">
        <v>573</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労働保険特別会計労災勘定、労働保険特別会計雇用勘定</v>
      </c>
      <c r="K35" s="13"/>
      <c r="L35" s="13"/>
      <c r="O35" s="13"/>
      <c r="P35" s="13"/>
      <c r="Q35" s="19"/>
      <c r="T35" s="13"/>
      <c r="Y35" s="32" t="s">
        <v>443</v>
      </c>
      <c r="Z35" s="32" t="s">
        <v>574</v>
      </c>
      <c r="AC35" s="31"/>
      <c r="AF35" s="30"/>
      <c r="AK35" s="51" t="str">
        <f t="shared" si="7"/>
        <v>h</v>
      </c>
    </row>
    <row r="36" spans="1:37" ht="13.5" customHeight="1" x14ac:dyDescent="0.15">
      <c r="A36" s="13"/>
      <c r="B36" s="13"/>
      <c r="F36" s="18" t="s">
        <v>308</v>
      </c>
      <c r="G36" s="17"/>
      <c r="H36" s="13" t="str">
        <f t="shared" si="1"/>
        <v/>
      </c>
      <c r="I36" s="13" t="str">
        <f t="shared" si="5"/>
        <v>労働保険特別会計労災勘定、労働保険特別会計雇用勘定</v>
      </c>
      <c r="K36" s="13"/>
      <c r="L36" s="13"/>
      <c r="O36" s="13"/>
      <c r="P36" s="13"/>
      <c r="Q36" s="19"/>
      <c r="T36" s="13"/>
      <c r="U36" s="32" t="s">
        <v>691</v>
      </c>
      <c r="Y36" s="32" t="s">
        <v>444</v>
      </c>
      <c r="Z36" s="32" t="s">
        <v>575</v>
      </c>
      <c r="AF36" s="30"/>
      <c r="AK36" s="51"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U37" s="32"/>
      <c r="Y37" s="32" t="s">
        <v>445</v>
      </c>
      <c r="Z37" s="32" t="s">
        <v>576</v>
      </c>
      <c r="AF37" s="30"/>
      <c r="AK37" s="51" t="str">
        <f t="shared" si="7"/>
        <v>j</v>
      </c>
    </row>
    <row r="38" spans="1:37" x14ac:dyDescent="0.15">
      <c r="A38" s="13"/>
      <c r="B38" s="13"/>
      <c r="F38" s="13"/>
      <c r="G38" s="19"/>
      <c r="K38" s="13"/>
      <c r="L38" s="13"/>
      <c r="O38" s="13"/>
      <c r="P38" s="13"/>
      <c r="Q38" s="19"/>
      <c r="T38" s="13"/>
      <c r="U38" s="32" t="s">
        <v>382</v>
      </c>
      <c r="Y38" s="32" t="s">
        <v>446</v>
      </c>
      <c r="Z38" s="32" t="s">
        <v>577</v>
      </c>
      <c r="AF38" s="30"/>
      <c r="AK38" s="51" t="str">
        <f t="shared" si="7"/>
        <v>k</v>
      </c>
    </row>
    <row r="39" spans="1:37" x14ac:dyDescent="0.15">
      <c r="A39" s="13"/>
      <c r="B39" s="13"/>
      <c r="F39" s="13" t="str">
        <f>I37</f>
        <v>労働保険特別会計労災勘定、労働保険特別会計雇用勘定</v>
      </c>
      <c r="G39" s="19"/>
      <c r="K39" s="13"/>
      <c r="L39" s="13"/>
      <c r="O39" s="13"/>
      <c r="P39" s="13"/>
      <c r="Q39" s="19"/>
      <c r="T39" s="13"/>
      <c r="U39" s="32" t="s">
        <v>392</v>
      </c>
      <c r="Y39" s="32" t="s">
        <v>447</v>
      </c>
      <c r="Z39" s="32" t="s">
        <v>578</v>
      </c>
      <c r="AF39" s="30"/>
      <c r="AK39" s="51" t="str">
        <f t="shared" si="7"/>
        <v>l</v>
      </c>
    </row>
    <row r="40" spans="1:37" x14ac:dyDescent="0.15">
      <c r="A40" s="13"/>
      <c r="B40" s="13"/>
      <c r="F40" s="13"/>
      <c r="G40" s="19"/>
      <c r="K40" s="13"/>
      <c r="L40" s="13"/>
      <c r="O40" s="13"/>
      <c r="P40" s="13"/>
      <c r="Q40" s="19"/>
      <c r="T40" s="13"/>
      <c r="Y40" s="32" t="s">
        <v>448</v>
      </c>
      <c r="Z40" s="32" t="s">
        <v>579</v>
      </c>
      <c r="AF40" s="30"/>
      <c r="AK40" s="51" t="str">
        <f t="shared" si="7"/>
        <v>m</v>
      </c>
    </row>
    <row r="41" spans="1:37" x14ac:dyDescent="0.15">
      <c r="A41" s="13"/>
      <c r="B41" s="13"/>
      <c r="F41" s="13"/>
      <c r="G41" s="19"/>
      <c r="K41" s="13"/>
      <c r="L41" s="13"/>
      <c r="O41" s="13"/>
      <c r="P41" s="13"/>
      <c r="Q41" s="19"/>
      <c r="T41" s="13"/>
      <c r="Y41" s="32" t="s">
        <v>449</v>
      </c>
      <c r="Z41" s="32" t="s">
        <v>580</v>
      </c>
      <c r="AF41" s="30"/>
      <c r="AK41" s="51" t="str">
        <f t="shared" si="7"/>
        <v>n</v>
      </c>
    </row>
    <row r="42" spans="1:37" x14ac:dyDescent="0.15">
      <c r="A42" s="13"/>
      <c r="B42" s="13"/>
      <c r="F42" s="13"/>
      <c r="G42" s="19"/>
      <c r="K42" s="13"/>
      <c r="L42" s="13"/>
      <c r="O42" s="13"/>
      <c r="P42" s="13"/>
      <c r="Q42" s="19"/>
      <c r="T42" s="13"/>
      <c r="Y42" s="32" t="s">
        <v>450</v>
      </c>
      <c r="Z42" s="32" t="s">
        <v>581</v>
      </c>
      <c r="AF42" s="30"/>
      <c r="AK42" s="51" t="str">
        <f t="shared" si="7"/>
        <v>o</v>
      </c>
    </row>
    <row r="43" spans="1:37" x14ac:dyDescent="0.15">
      <c r="A43" s="13"/>
      <c r="B43" s="13"/>
      <c r="F43" s="13"/>
      <c r="G43" s="19"/>
      <c r="K43" s="13"/>
      <c r="L43" s="13"/>
      <c r="O43" s="13"/>
      <c r="P43" s="13"/>
      <c r="Q43" s="19"/>
      <c r="T43" s="13"/>
      <c r="Y43" s="32" t="s">
        <v>451</v>
      </c>
      <c r="Z43" s="32" t="s">
        <v>582</v>
      </c>
      <c r="AF43" s="30"/>
      <c r="AK43" s="51" t="str">
        <f t="shared" si="7"/>
        <v>p</v>
      </c>
    </row>
    <row r="44" spans="1:37" x14ac:dyDescent="0.15">
      <c r="A44" s="13"/>
      <c r="B44" s="13"/>
      <c r="F44" s="13"/>
      <c r="G44" s="19"/>
      <c r="K44" s="13"/>
      <c r="L44" s="13"/>
      <c r="O44" s="13"/>
      <c r="P44" s="13"/>
      <c r="Q44" s="19"/>
      <c r="T44" s="13"/>
      <c r="Y44" s="32" t="s">
        <v>452</v>
      </c>
      <c r="Z44" s="32" t="s">
        <v>583</v>
      </c>
      <c r="AF44" s="30"/>
      <c r="AK44" s="51" t="str">
        <f t="shared" si="7"/>
        <v>q</v>
      </c>
    </row>
    <row r="45" spans="1:37" x14ac:dyDescent="0.15">
      <c r="A45" s="13"/>
      <c r="B45" s="13"/>
      <c r="F45" s="13"/>
      <c r="G45" s="19"/>
      <c r="K45" s="13"/>
      <c r="L45" s="13"/>
      <c r="O45" s="13"/>
      <c r="P45" s="13"/>
      <c r="Q45" s="19"/>
      <c r="T45" s="13"/>
      <c r="Y45" s="32" t="s">
        <v>453</v>
      </c>
      <c r="Z45" s="32" t="s">
        <v>584</v>
      </c>
      <c r="AF45" s="30"/>
      <c r="AK45" s="51" t="str">
        <f t="shared" si="7"/>
        <v>r</v>
      </c>
    </row>
    <row r="46" spans="1:37" x14ac:dyDescent="0.15">
      <c r="A46" s="13"/>
      <c r="B46" s="13"/>
      <c r="F46" s="13"/>
      <c r="G46" s="19"/>
      <c r="K46" s="13"/>
      <c r="L46" s="13"/>
      <c r="O46" s="13"/>
      <c r="P46" s="13"/>
      <c r="Q46" s="19"/>
      <c r="T46" s="13"/>
      <c r="Y46" s="32" t="s">
        <v>454</v>
      </c>
      <c r="Z46" s="32" t="s">
        <v>585</v>
      </c>
      <c r="AF46" s="30"/>
      <c r="AK46" s="51" t="str">
        <f t="shared" si="7"/>
        <v>s</v>
      </c>
    </row>
    <row r="47" spans="1:37" x14ac:dyDescent="0.15">
      <c r="A47" s="13"/>
      <c r="B47" s="13"/>
      <c r="F47" s="13"/>
      <c r="G47" s="19"/>
      <c r="K47" s="13"/>
      <c r="L47" s="13"/>
      <c r="O47" s="13"/>
      <c r="P47" s="13"/>
      <c r="Q47" s="19"/>
      <c r="T47" s="13"/>
      <c r="Y47" s="32" t="s">
        <v>455</v>
      </c>
      <c r="Z47" s="32" t="s">
        <v>586</v>
      </c>
      <c r="AF47" s="30"/>
      <c r="AK47" s="51" t="str">
        <f t="shared" si="7"/>
        <v>t</v>
      </c>
    </row>
    <row r="48" spans="1:37" x14ac:dyDescent="0.15">
      <c r="A48" s="13"/>
      <c r="B48" s="13"/>
      <c r="F48" s="13"/>
      <c r="G48" s="19"/>
      <c r="K48" s="13"/>
      <c r="L48" s="13"/>
      <c r="O48" s="13"/>
      <c r="P48" s="13"/>
      <c r="Q48" s="19"/>
      <c r="T48" s="13"/>
      <c r="Y48" s="32" t="s">
        <v>456</v>
      </c>
      <c r="Z48" s="32" t="s">
        <v>587</v>
      </c>
      <c r="AF48" s="30"/>
      <c r="AK48" s="51" t="str">
        <f t="shared" si="7"/>
        <v>u</v>
      </c>
    </row>
    <row r="49" spans="1:37" x14ac:dyDescent="0.15">
      <c r="A49" s="13"/>
      <c r="B49" s="13"/>
      <c r="F49" s="13"/>
      <c r="G49" s="19"/>
      <c r="K49" s="13"/>
      <c r="L49" s="13"/>
      <c r="O49" s="13"/>
      <c r="P49" s="13"/>
      <c r="Q49" s="19"/>
      <c r="T49" s="13"/>
      <c r="Y49" s="32" t="s">
        <v>457</v>
      </c>
      <c r="Z49" s="32" t="s">
        <v>588</v>
      </c>
      <c r="AF49" s="30"/>
      <c r="AK49" s="51" t="str">
        <f t="shared" si="7"/>
        <v>v</v>
      </c>
    </row>
    <row r="50" spans="1:37" x14ac:dyDescent="0.15">
      <c r="A50" s="13"/>
      <c r="B50" s="13"/>
      <c r="F50" s="13"/>
      <c r="G50" s="19"/>
      <c r="K50" s="13"/>
      <c r="L50" s="13"/>
      <c r="O50" s="13"/>
      <c r="P50" s="13"/>
      <c r="Q50" s="19"/>
      <c r="T50" s="13"/>
      <c r="Y50" s="32" t="s">
        <v>458</v>
      </c>
      <c r="Z50" s="32" t="s">
        <v>589</v>
      </c>
      <c r="AF50" s="30"/>
    </row>
    <row r="51" spans="1:37" x14ac:dyDescent="0.15">
      <c r="A51" s="13"/>
      <c r="B51" s="13"/>
      <c r="F51" s="13"/>
      <c r="G51" s="19"/>
      <c r="K51" s="13"/>
      <c r="L51" s="13"/>
      <c r="O51" s="13"/>
      <c r="P51" s="13"/>
      <c r="Q51" s="19"/>
      <c r="T51" s="13"/>
      <c r="Y51" s="32" t="s">
        <v>459</v>
      </c>
      <c r="Z51" s="32" t="s">
        <v>590</v>
      </c>
      <c r="AF51" s="30"/>
    </row>
    <row r="52" spans="1:37" x14ac:dyDescent="0.15">
      <c r="A52" s="13"/>
      <c r="B52" s="13"/>
      <c r="F52" s="13"/>
      <c r="G52" s="19"/>
      <c r="K52" s="13"/>
      <c r="L52" s="13"/>
      <c r="O52" s="13"/>
      <c r="P52" s="13"/>
      <c r="Q52" s="19"/>
      <c r="T52" s="13"/>
      <c r="Y52" s="32" t="s">
        <v>460</v>
      </c>
      <c r="Z52" s="32" t="s">
        <v>591</v>
      </c>
      <c r="AF52" s="30"/>
    </row>
    <row r="53" spans="1:37" x14ac:dyDescent="0.15">
      <c r="A53" s="13"/>
      <c r="B53" s="13"/>
      <c r="F53" s="13"/>
      <c r="G53" s="19"/>
      <c r="K53" s="13"/>
      <c r="L53" s="13"/>
      <c r="O53" s="13"/>
      <c r="P53" s="13"/>
      <c r="Q53" s="19"/>
      <c r="T53" s="13"/>
      <c r="Y53" s="32" t="s">
        <v>461</v>
      </c>
      <c r="Z53" s="32" t="s">
        <v>592</v>
      </c>
      <c r="AF53" s="30"/>
    </row>
    <row r="54" spans="1:37" x14ac:dyDescent="0.15">
      <c r="A54" s="13"/>
      <c r="B54" s="13"/>
      <c r="F54" s="13"/>
      <c r="G54" s="19"/>
      <c r="K54" s="13"/>
      <c r="L54" s="13"/>
      <c r="O54" s="13"/>
      <c r="P54" s="20"/>
      <c r="Q54" s="19"/>
      <c r="T54" s="13"/>
      <c r="Y54" s="32" t="s">
        <v>462</v>
      </c>
      <c r="Z54" s="32" t="s">
        <v>593</v>
      </c>
      <c r="AF54" s="30"/>
    </row>
    <row r="55" spans="1:37" x14ac:dyDescent="0.15">
      <c r="A55" s="13"/>
      <c r="B55" s="13"/>
      <c r="F55" s="13"/>
      <c r="G55" s="19"/>
      <c r="K55" s="13"/>
      <c r="L55" s="13"/>
      <c r="O55" s="13"/>
      <c r="P55" s="13"/>
      <c r="Q55" s="19"/>
      <c r="T55" s="13"/>
      <c r="Y55" s="32" t="s">
        <v>463</v>
      </c>
      <c r="Z55" s="32" t="s">
        <v>594</v>
      </c>
      <c r="AF55" s="30"/>
    </row>
    <row r="56" spans="1:37" x14ac:dyDescent="0.15">
      <c r="A56" s="13"/>
      <c r="B56" s="13"/>
      <c r="F56" s="13"/>
      <c r="G56" s="19"/>
      <c r="K56" s="13"/>
      <c r="L56" s="13"/>
      <c r="O56" s="13"/>
      <c r="P56" s="13"/>
      <c r="Q56" s="19"/>
      <c r="T56" s="13"/>
      <c r="Y56" s="32" t="s">
        <v>464</v>
      </c>
      <c r="Z56" s="32" t="s">
        <v>595</v>
      </c>
      <c r="AF56" s="30"/>
    </row>
    <row r="57" spans="1:37" x14ac:dyDescent="0.15">
      <c r="A57" s="13"/>
      <c r="B57" s="13"/>
      <c r="F57" s="13"/>
      <c r="G57" s="19"/>
      <c r="K57" s="13"/>
      <c r="L57" s="13"/>
      <c r="O57" s="13"/>
      <c r="P57" s="13"/>
      <c r="Q57" s="19"/>
      <c r="T57" s="13"/>
      <c r="Y57" s="32" t="s">
        <v>465</v>
      </c>
      <c r="Z57" s="32" t="s">
        <v>596</v>
      </c>
      <c r="AF57" s="30"/>
    </row>
    <row r="58" spans="1:37" x14ac:dyDescent="0.15">
      <c r="A58" s="13"/>
      <c r="B58" s="13"/>
      <c r="F58" s="13"/>
      <c r="G58" s="19"/>
      <c r="K58" s="13"/>
      <c r="L58" s="13"/>
      <c r="O58" s="13"/>
      <c r="P58" s="13"/>
      <c r="Q58" s="19"/>
      <c r="T58" s="13"/>
      <c r="Y58" s="32" t="s">
        <v>466</v>
      </c>
      <c r="Z58" s="32" t="s">
        <v>597</v>
      </c>
      <c r="AF58" s="30"/>
    </row>
    <row r="59" spans="1:37" x14ac:dyDescent="0.15">
      <c r="A59" s="13"/>
      <c r="B59" s="13"/>
      <c r="F59" s="13"/>
      <c r="G59" s="19"/>
      <c r="K59" s="13"/>
      <c r="L59" s="13"/>
      <c r="O59" s="13"/>
      <c r="P59" s="13"/>
      <c r="Q59" s="19"/>
      <c r="T59" s="13"/>
      <c r="Y59" s="32" t="s">
        <v>467</v>
      </c>
      <c r="Z59" s="32" t="s">
        <v>598</v>
      </c>
      <c r="AF59" s="30"/>
    </row>
    <row r="60" spans="1:37" x14ac:dyDescent="0.15">
      <c r="A60" s="13"/>
      <c r="B60" s="13"/>
      <c r="F60" s="13"/>
      <c r="G60" s="19"/>
      <c r="K60" s="13"/>
      <c r="L60" s="13"/>
      <c r="O60" s="13"/>
      <c r="P60" s="13"/>
      <c r="Q60" s="19"/>
      <c r="T60" s="13"/>
      <c r="Y60" s="32" t="s">
        <v>468</v>
      </c>
      <c r="Z60" s="32" t="s">
        <v>599</v>
      </c>
      <c r="AF60" s="30"/>
    </row>
    <row r="61" spans="1:37" x14ac:dyDescent="0.15">
      <c r="A61" s="13"/>
      <c r="B61" s="13"/>
      <c r="F61" s="13"/>
      <c r="G61" s="19"/>
      <c r="K61" s="13"/>
      <c r="L61" s="13"/>
      <c r="O61" s="13"/>
      <c r="P61" s="13"/>
      <c r="Q61" s="19"/>
      <c r="T61" s="13"/>
      <c r="Y61" s="32" t="s">
        <v>469</v>
      </c>
      <c r="Z61" s="32" t="s">
        <v>600</v>
      </c>
      <c r="AF61" s="30"/>
    </row>
    <row r="62" spans="1:37" x14ac:dyDescent="0.15">
      <c r="A62" s="13"/>
      <c r="B62" s="13"/>
      <c r="F62" s="13"/>
      <c r="G62" s="19"/>
      <c r="K62" s="13"/>
      <c r="L62" s="13"/>
      <c r="O62" s="13"/>
      <c r="P62" s="13"/>
      <c r="Q62" s="19"/>
      <c r="T62" s="13"/>
      <c r="Y62" s="32" t="s">
        <v>470</v>
      </c>
      <c r="Z62" s="32" t="s">
        <v>601</v>
      </c>
      <c r="AF62" s="30"/>
    </row>
    <row r="63" spans="1:37" x14ac:dyDescent="0.15">
      <c r="A63" s="13"/>
      <c r="B63" s="13"/>
      <c r="F63" s="13"/>
      <c r="G63" s="19"/>
      <c r="K63" s="13"/>
      <c r="L63" s="13"/>
      <c r="O63" s="13"/>
      <c r="P63" s="13"/>
      <c r="Q63" s="19"/>
      <c r="T63" s="13"/>
      <c r="Y63" s="32" t="s">
        <v>471</v>
      </c>
      <c r="Z63" s="32" t="s">
        <v>602</v>
      </c>
      <c r="AF63" s="30"/>
    </row>
    <row r="64" spans="1:37" x14ac:dyDescent="0.15">
      <c r="A64" s="13"/>
      <c r="B64" s="13"/>
      <c r="F64" s="13"/>
      <c r="G64" s="19"/>
      <c r="K64" s="13"/>
      <c r="L64" s="13"/>
      <c r="O64" s="13"/>
      <c r="P64" s="13"/>
      <c r="Q64" s="19"/>
      <c r="T64" s="13"/>
      <c r="Y64" s="32" t="s">
        <v>472</v>
      </c>
      <c r="Z64" s="32" t="s">
        <v>603</v>
      </c>
      <c r="AF64" s="30"/>
    </row>
    <row r="65" spans="1:32" x14ac:dyDescent="0.15">
      <c r="A65" s="13"/>
      <c r="B65" s="13"/>
      <c r="F65" s="13"/>
      <c r="G65" s="19"/>
      <c r="K65" s="13"/>
      <c r="L65" s="13"/>
      <c r="O65" s="13"/>
      <c r="P65" s="13"/>
      <c r="Q65" s="19"/>
      <c r="T65" s="13"/>
      <c r="Y65" s="32" t="s">
        <v>473</v>
      </c>
      <c r="Z65" s="32" t="s">
        <v>604</v>
      </c>
      <c r="AF65" s="30"/>
    </row>
    <row r="66" spans="1:32" x14ac:dyDescent="0.15">
      <c r="A66" s="13"/>
      <c r="B66" s="13"/>
      <c r="F66" s="13"/>
      <c r="G66" s="19"/>
      <c r="K66" s="13"/>
      <c r="L66" s="13"/>
      <c r="O66" s="13"/>
      <c r="P66" s="13"/>
      <c r="Q66" s="19"/>
      <c r="T66" s="13"/>
      <c r="Y66" s="32" t="s">
        <v>71</v>
      </c>
      <c r="Z66" s="32" t="s">
        <v>605</v>
      </c>
      <c r="AF66" s="30"/>
    </row>
    <row r="67" spans="1:32" x14ac:dyDescent="0.15">
      <c r="A67" s="13"/>
      <c r="B67" s="13"/>
      <c r="F67" s="13"/>
      <c r="G67" s="19"/>
      <c r="K67" s="13"/>
      <c r="L67" s="13"/>
      <c r="O67" s="13"/>
      <c r="P67" s="13"/>
      <c r="Q67" s="19"/>
      <c r="T67" s="13"/>
      <c r="Y67" s="32" t="s">
        <v>474</v>
      </c>
      <c r="Z67" s="32" t="s">
        <v>606</v>
      </c>
      <c r="AF67" s="30"/>
    </row>
    <row r="68" spans="1:32" x14ac:dyDescent="0.15">
      <c r="A68" s="13"/>
      <c r="B68" s="13"/>
      <c r="F68" s="13"/>
      <c r="G68" s="19"/>
      <c r="K68" s="13"/>
      <c r="L68" s="13"/>
      <c r="O68" s="13"/>
      <c r="P68" s="13"/>
      <c r="Q68" s="19"/>
      <c r="T68" s="13"/>
      <c r="Y68" s="32" t="s">
        <v>475</v>
      </c>
      <c r="Z68" s="32" t="s">
        <v>607</v>
      </c>
      <c r="AF68" s="30"/>
    </row>
    <row r="69" spans="1:32" x14ac:dyDescent="0.15">
      <c r="A69" s="13"/>
      <c r="B69" s="13"/>
      <c r="F69" s="13"/>
      <c r="G69" s="19"/>
      <c r="K69" s="13"/>
      <c r="L69" s="13"/>
      <c r="O69" s="13"/>
      <c r="P69" s="13"/>
      <c r="Q69" s="19"/>
      <c r="T69" s="13"/>
      <c r="Y69" s="32" t="s">
        <v>476</v>
      </c>
      <c r="Z69" s="32" t="s">
        <v>608</v>
      </c>
      <c r="AF69" s="30"/>
    </row>
    <row r="70" spans="1:32" x14ac:dyDescent="0.15">
      <c r="A70" s="13"/>
      <c r="B70" s="13"/>
      <c r="Y70" s="32" t="s">
        <v>477</v>
      </c>
      <c r="Z70" s="32" t="s">
        <v>609</v>
      </c>
    </row>
    <row r="71" spans="1:32" x14ac:dyDescent="0.15">
      <c r="Y71" s="32" t="s">
        <v>478</v>
      </c>
      <c r="Z71" s="32" t="s">
        <v>610</v>
      </c>
    </row>
    <row r="72" spans="1:32" x14ac:dyDescent="0.15">
      <c r="Y72" s="32" t="s">
        <v>479</v>
      </c>
      <c r="Z72" s="32" t="s">
        <v>611</v>
      </c>
    </row>
    <row r="73" spans="1:32" x14ac:dyDescent="0.15">
      <c r="Y73" s="32" t="s">
        <v>480</v>
      </c>
      <c r="Z73" s="32" t="s">
        <v>612</v>
      </c>
    </row>
    <row r="74" spans="1:32" x14ac:dyDescent="0.15">
      <c r="Y74" s="32" t="s">
        <v>481</v>
      </c>
      <c r="Z74" s="32" t="s">
        <v>613</v>
      </c>
    </row>
    <row r="75" spans="1:32" x14ac:dyDescent="0.15">
      <c r="Y75" s="32" t="s">
        <v>482</v>
      </c>
      <c r="Z75" s="32" t="s">
        <v>614</v>
      </c>
    </row>
    <row r="76" spans="1:32" x14ac:dyDescent="0.15">
      <c r="Y76" s="32" t="s">
        <v>483</v>
      </c>
      <c r="Z76" s="32" t="s">
        <v>615</v>
      </c>
    </row>
    <row r="77" spans="1:32" x14ac:dyDescent="0.15">
      <c r="Y77" s="32" t="s">
        <v>484</v>
      </c>
      <c r="Z77" s="32" t="s">
        <v>616</v>
      </c>
    </row>
    <row r="78" spans="1:32" x14ac:dyDescent="0.15">
      <c r="Y78" s="32" t="s">
        <v>485</v>
      </c>
      <c r="Z78" s="32" t="s">
        <v>617</v>
      </c>
    </row>
    <row r="79" spans="1:32" x14ac:dyDescent="0.15">
      <c r="Y79" s="32" t="s">
        <v>486</v>
      </c>
      <c r="Z79" s="32" t="s">
        <v>618</v>
      </c>
    </row>
    <row r="80" spans="1:32" x14ac:dyDescent="0.15">
      <c r="Y80" s="32" t="s">
        <v>487</v>
      </c>
      <c r="Z80" s="32" t="s">
        <v>619</v>
      </c>
    </row>
    <row r="81" spans="25:26" x14ac:dyDescent="0.15">
      <c r="Y81" s="32" t="s">
        <v>488</v>
      </c>
      <c r="Z81" s="32" t="s">
        <v>620</v>
      </c>
    </row>
    <row r="82" spans="25:26" x14ac:dyDescent="0.15">
      <c r="Y82" s="32" t="s">
        <v>489</v>
      </c>
      <c r="Z82" s="32" t="s">
        <v>621</v>
      </c>
    </row>
    <row r="83" spans="25:26" x14ac:dyDescent="0.15">
      <c r="Y83" s="32" t="s">
        <v>490</v>
      </c>
      <c r="Z83" s="32" t="s">
        <v>622</v>
      </c>
    </row>
    <row r="84" spans="25:26" x14ac:dyDescent="0.15">
      <c r="Y84" s="32" t="s">
        <v>491</v>
      </c>
      <c r="Z84" s="32" t="s">
        <v>623</v>
      </c>
    </row>
    <row r="85" spans="25:26" x14ac:dyDescent="0.15">
      <c r="Y85" s="32" t="s">
        <v>492</v>
      </c>
      <c r="Z85" s="32" t="s">
        <v>624</v>
      </c>
    </row>
    <row r="86" spans="25:26" x14ac:dyDescent="0.15">
      <c r="Y86" s="32" t="s">
        <v>493</v>
      </c>
      <c r="Z86" s="32" t="s">
        <v>625</v>
      </c>
    </row>
    <row r="87" spans="25:26" x14ac:dyDescent="0.15">
      <c r="Y87" s="32" t="s">
        <v>494</v>
      </c>
      <c r="Z87" s="32" t="s">
        <v>626</v>
      </c>
    </row>
    <row r="88" spans="25:26" x14ac:dyDescent="0.15">
      <c r="Y88" s="32" t="s">
        <v>495</v>
      </c>
      <c r="Z88" s="32" t="s">
        <v>627</v>
      </c>
    </row>
    <row r="89" spans="25:26" x14ac:dyDescent="0.15">
      <c r="Y89" s="32" t="s">
        <v>496</v>
      </c>
      <c r="Z89" s="32" t="s">
        <v>628</v>
      </c>
    </row>
    <row r="90" spans="25:26" x14ac:dyDescent="0.15">
      <c r="Y90" s="32" t="s">
        <v>497</v>
      </c>
      <c r="Z90" s="32" t="s">
        <v>629</v>
      </c>
    </row>
    <row r="91" spans="25:26" x14ac:dyDescent="0.15">
      <c r="Y91" s="32" t="s">
        <v>498</v>
      </c>
      <c r="Z91" s="32" t="s">
        <v>630</v>
      </c>
    </row>
    <row r="92" spans="25:26" x14ac:dyDescent="0.15">
      <c r="Y92" s="32" t="s">
        <v>499</v>
      </c>
      <c r="Z92" s="32" t="s">
        <v>631</v>
      </c>
    </row>
    <row r="93" spans="25:26" x14ac:dyDescent="0.15">
      <c r="Y93" s="32" t="s">
        <v>500</v>
      </c>
      <c r="Z93" s="32" t="s">
        <v>632</v>
      </c>
    </row>
    <row r="94" spans="25:26" x14ac:dyDescent="0.15">
      <c r="Y94" s="32" t="s">
        <v>501</v>
      </c>
      <c r="Z94" s="32" t="s">
        <v>633</v>
      </c>
    </row>
    <row r="95" spans="25:26" x14ac:dyDescent="0.15">
      <c r="Y95" s="32" t="s">
        <v>502</v>
      </c>
      <c r="Z95" s="32" t="s">
        <v>634</v>
      </c>
    </row>
    <row r="96" spans="25:26" x14ac:dyDescent="0.15">
      <c r="Y96" s="32" t="s">
        <v>404</v>
      </c>
      <c r="Z96" s="32" t="s">
        <v>635</v>
      </c>
    </row>
    <row r="97" spans="25:26" x14ac:dyDescent="0.15">
      <c r="Y97" s="32" t="s">
        <v>503</v>
      </c>
      <c r="Z97" s="32" t="s">
        <v>636</v>
      </c>
    </row>
    <row r="98" spans="25:26" x14ac:dyDescent="0.15">
      <c r="Y98" s="32" t="s">
        <v>504</v>
      </c>
      <c r="Z98" s="32" t="s">
        <v>637</v>
      </c>
    </row>
    <row r="99" spans="25:26" x14ac:dyDescent="0.15">
      <c r="Y99" s="32" t="s">
        <v>534</v>
      </c>
      <c r="Z99" s="32" t="s">
        <v>638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7" sqref="G7:AX8"/>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344</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2"/>
      <c r="Z2" s="410"/>
      <c r="AA2" s="411"/>
      <c r="AB2" s="1006" t="s">
        <v>11</v>
      </c>
      <c r="AC2" s="1007"/>
      <c r="AD2" s="1008"/>
      <c r="AE2" s="994" t="s">
        <v>384</v>
      </c>
      <c r="AF2" s="994"/>
      <c r="AG2" s="994"/>
      <c r="AH2" s="994"/>
      <c r="AI2" s="994" t="s">
        <v>406</v>
      </c>
      <c r="AJ2" s="994"/>
      <c r="AK2" s="994"/>
      <c r="AL2" s="457"/>
      <c r="AM2" s="994" t="s">
        <v>503</v>
      </c>
      <c r="AN2" s="994"/>
      <c r="AO2" s="994"/>
      <c r="AP2" s="457"/>
      <c r="AQ2" s="215" t="s">
        <v>232</v>
      </c>
      <c r="AR2" s="199"/>
      <c r="AS2" s="199"/>
      <c r="AT2" s="200"/>
      <c r="AU2" s="370" t="s">
        <v>134</v>
      </c>
      <c r="AV2" s="370"/>
      <c r="AW2" s="370"/>
      <c r="AX2" s="371"/>
      <c r="AY2" s="34">
        <f>COUNTA($G$4)</f>
        <v>0</v>
      </c>
    </row>
    <row r="3" spans="1:51" ht="18.75" customHeight="1" x14ac:dyDescent="0.15">
      <c r="A3" s="511"/>
      <c r="B3" s="512"/>
      <c r="C3" s="512"/>
      <c r="D3" s="512"/>
      <c r="E3" s="512"/>
      <c r="F3" s="513"/>
      <c r="G3" s="566"/>
      <c r="H3" s="376"/>
      <c r="I3" s="376"/>
      <c r="J3" s="376"/>
      <c r="K3" s="376"/>
      <c r="L3" s="376"/>
      <c r="M3" s="376"/>
      <c r="N3" s="376"/>
      <c r="O3" s="567"/>
      <c r="P3" s="579"/>
      <c r="Q3" s="376"/>
      <c r="R3" s="376"/>
      <c r="S3" s="376"/>
      <c r="T3" s="376"/>
      <c r="U3" s="376"/>
      <c r="V3" s="376"/>
      <c r="W3" s="376"/>
      <c r="X3" s="567"/>
      <c r="Y3" s="1003"/>
      <c r="Z3" s="1004"/>
      <c r="AA3" s="1005"/>
      <c r="AB3" s="1009"/>
      <c r="AC3" s="1010"/>
      <c r="AD3" s="1011"/>
      <c r="AE3" s="387"/>
      <c r="AF3" s="387"/>
      <c r="AG3" s="387"/>
      <c r="AH3" s="387"/>
      <c r="AI3" s="387"/>
      <c r="AJ3" s="387"/>
      <c r="AK3" s="387"/>
      <c r="AL3" s="332"/>
      <c r="AM3" s="387"/>
      <c r="AN3" s="387"/>
      <c r="AO3" s="387"/>
      <c r="AP3" s="332"/>
      <c r="AQ3" s="270"/>
      <c r="AR3" s="271"/>
      <c r="AS3" s="179" t="s">
        <v>233</v>
      </c>
      <c r="AT3" s="202"/>
      <c r="AU3" s="271"/>
      <c r="AV3" s="271"/>
      <c r="AW3" s="376" t="s">
        <v>179</v>
      </c>
      <c r="AX3" s="377"/>
      <c r="AY3" s="34">
        <f>$AY$2</f>
        <v>0</v>
      </c>
    </row>
    <row r="4" spans="1:51" ht="22.5" customHeight="1" x14ac:dyDescent="0.15">
      <c r="A4" s="514"/>
      <c r="B4" s="512"/>
      <c r="C4" s="512"/>
      <c r="D4" s="512"/>
      <c r="E4" s="512"/>
      <c r="F4" s="513"/>
      <c r="G4" s="539"/>
      <c r="H4" s="1012"/>
      <c r="I4" s="1012"/>
      <c r="J4" s="1012"/>
      <c r="K4" s="1012"/>
      <c r="L4" s="1012"/>
      <c r="M4" s="1012"/>
      <c r="N4" s="1012"/>
      <c r="O4" s="1013"/>
      <c r="P4" s="191"/>
      <c r="Q4" s="1020"/>
      <c r="R4" s="1020"/>
      <c r="S4" s="1020"/>
      <c r="T4" s="1020"/>
      <c r="U4" s="1020"/>
      <c r="V4" s="1020"/>
      <c r="W4" s="1020"/>
      <c r="X4" s="1021"/>
      <c r="Y4" s="998" t="s">
        <v>12</v>
      </c>
      <c r="Z4" s="999"/>
      <c r="AA4" s="1000"/>
      <c r="AB4" s="550"/>
      <c r="AC4" s="1001"/>
      <c r="AD4" s="1001"/>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5"/>
      <c r="B5" s="516"/>
      <c r="C5" s="516"/>
      <c r="D5" s="516"/>
      <c r="E5" s="516"/>
      <c r="F5" s="517"/>
      <c r="G5" s="1014"/>
      <c r="H5" s="1015"/>
      <c r="I5" s="1015"/>
      <c r="J5" s="1015"/>
      <c r="K5" s="1015"/>
      <c r="L5" s="1015"/>
      <c r="M5" s="1015"/>
      <c r="N5" s="1015"/>
      <c r="O5" s="1016"/>
      <c r="P5" s="1022"/>
      <c r="Q5" s="1022"/>
      <c r="R5" s="1022"/>
      <c r="S5" s="1022"/>
      <c r="T5" s="1022"/>
      <c r="U5" s="1022"/>
      <c r="V5" s="1022"/>
      <c r="W5" s="1022"/>
      <c r="X5" s="1023"/>
      <c r="Y5" s="303" t="s">
        <v>54</v>
      </c>
      <c r="Z5" s="995"/>
      <c r="AA5" s="996"/>
      <c r="AB5" s="521"/>
      <c r="AC5" s="997"/>
      <c r="AD5" s="997"/>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5"/>
      <c r="B6" s="516"/>
      <c r="C6" s="516"/>
      <c r="D6" s="516"/>
      <c r="E6" s="516"/>
      <c r="F6" s="517"/>
      <c r="G6" s="1017"/>
      <c r="H6" s="1018"/>
      <c r="I6" s="1018"/>
      <c r="J6" s="1018"/>
      <c r="K6" s="1018"/>
      <c r="L6" s="1018"/>
      <c r="M6" s="1018"/>
      <c r="N6" s="1018"/>
      <c r="O6" s="1019"/>
      <c r="P6" s="1024"/>
      <c r="Q6" s="1024"/>
      <c r="R6" s="1024"/>
      <c r="S6" s="1024"/>
      <c r="T6" s="1024"/>
      <c r="U6" s="1024"/>
      <c r="V6" s="1024"/>
      <c r="W6" s="1024"/>
      <c r="X6" s="1025"/>
      <c r="Y6" s="1026" t="s">
        <v>13</v>
      </c>
      <c r="Z6" s="995"/>
      <c r="AA6" s="996"/>
      <c r="AB6" s="460" t="s">
        <v>180</v>
      </c>
      <c r="AC6" s="1027"/>
      <c r="AD6" s="1027"/>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5" t="s">
        <v>374</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1" t="s">
        <v>344</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2"/>
      <c r="Z9" s="410"/>
      <c r="AA9" s="411"/>
      <c r="AB9" s="1006" t="s">
        <v>11</v>
      </c>
      <c r="AC9" s="1007"/>
      <c r="AD9" s="1008"/>
      <c r="AE9" s="994" t="s">
        <v>384</v>
      </c>
      <c r="AF9" s="994"/>
      <c r="AG9" s="994"/>
      <c r="AH9" s="994"/>
      <c r="AI9" s="994" t="s">
        <v>406</v>
      </c>
      <c r="AJ9" s="994"/>
      <c r="AK9" s="994"/>
      <c r="AL9" s="457"/>
      <c r="AM9" s="994" t="s">
        <v>503</v>
      </c>
      <c r="AN9" s="994"/>
      <c r="AO9" s="994"/>
      <c r="AP9" s="457"/>
      <c r="AQ9" s="215" t="s">
        <v>232</v>
      </c>
      <c r="AR9" s="199"/>
      <c r="AS9" s="199"/>
      <c r="AT9" s="200"/>
      <c r="AU9" s="370" t="s">
        <v>134</v>
      </c>
      <c r="AV9" s="370"/>
      <c r="AW9" s="370"/>
      <c r="AX9" s="371"/>
      <c r="AY9" s="34">
        <f>COUNTA($G$11)</f>
        <v>0</v>
      </c>
    </row>
    <row r="10" spans="1:51" ht="18.75" customHeight="1" x14ac:dyDescent="0.15">
      <c r="A10" s="511"/>
      <c r="B10" s="512"/>
      <c r="C10" s="512"/>
      <c r="D10" s="512"/>
      <c r="E10" s="512"/>
      <c r="F10" s="513"/>
      <c r="G10" s="566"/>
      <c r="H10" s="376"/>
      <c r="I10" s="376"/>
      <c r="J10" s="376"/>
      <c r="K10" s="376"/>
      <c r="L10" s="376"/>
      <c r="M10" s="376"/>
      <c r="N10" s="376"/>
      <c r="O10" s="567"/>
      <c r="P10" s="579"/>
      <c r="Q10" s="376"/>
      <c r="R10" s="376"/>
      <c r="S10" s="376"/>
      <c r="T10" s="376"/>
      <c r="U10" s="376"/>
      <c r="V10" s="376"/>
      <c r="W10" s="376"/>
      <c r="X10" s="567"/>
      <c r="Y10" s="1003"/>
      <c r="Z10" s="1004"/>
      <c r="AA10" s="1005"/>
      <c r="AB10" s="1009"/>
      <c r="AC10" s="1010"/>
      <c r="AD10" s="1011"/>
      <c r="AE10" s="387"/>
      <c r="AF10" s="387"/>
      <c r="AG10" s="387"/>
      <c r="AH10" s="387"/>
      <c r="AI10" s="387"/>
      <c r="AJ10" s="387"/>
      <c r="AK10" s="387"/>
      <c r="AL10" s="332"/>
      <c r="AM10" s="387"/>
      <c r="AN10" s="387"/>
      <c r="AO10" s="387"/>
      <c r="AP10" s="332"/>
      <c r="AQ10" s="270"/>
      <c r="AR10" s="271"/>
      <c r="AS10" s="179" t="s">
        <v>233</v>
      </c>
      <c r="AT10" s="202"/>
      <c r="AU10" s="271"/>
      <c r="AV10" s="271"/>
      <c r="AW10" s="376" t="s">
        <v>179</v>
      </c>
      <c r="AX10" s="377"/>
      <c r="AY10" s="34">
        <f>$AY$9</f>
        <v>0</v>
      </c>
    </row>
    <row r="11" spans="1:51" ht="22.5" customHeight="1" x14ac:dyDescent="0.15">
      <c r="A11" s="514"/>
      <c r="B11" s="512"/>
      <c r="C11" s="512"/>
      <c r="D11" s="512"/>
      <c r="E11" s="512"/>
      <c r="F11" s="513"/>
      <c r="G11" s="539"/>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0"/>
      <c r="AC11" s="1001"/>
      <c r="AD11" s="1001"/>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5"/>
      <c r="B12" s="516"/>
      <c r="C12" s="516"/>
      <c r="D12" s="516"/>
      <c r="E12" s="516"/>
      <c r="F12" s="517"/>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1"/>
      <c r="AC12" s="997"/>
      <c r="AD12" s="997"/>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6"/>
      <c r="B13" s="647"/>
      <c r="C13" s="647"/>
      <c r="D13" s="647"/>
      <c r="E13" s="647"/>
      <c r="F13" s="648"/>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0" t="s">
        <v>180</v>
      </c>
      <c r="AC13" s="1027"/>
      <c r="AD13" s="1027"/>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5" t="s">
        <v>374</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1" t="s">
        <v>344</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2"/>
      <c r="Z16" s="410"/>
      <c r="AA16" s="411"/>
      <c r="AB16" s="1006" t="s">
        <v>11</v>
      </c>
      <c r="AC16" s="1007"/>
      <c r="AD16" s="1008"/>
      <c r="AE16" s="994" t="s">
        <v>384</v>
      </c>
      <c r="AF16" s="994"/>
      <c r="AG16" s="994"/>
      <c r="AH16" s="994"/>
      <c r="AI16" s="994" t="s">
        <v>406</v>
      </c>
      <c r="AJ16" s="994"/>
      <c r="AK16" s="994"/>
      <c r="AL16" s="457"/>
      <c r="AM16" s="994" t="s">
        <v>503</v>
      </c>
      <c r="AN16" s="994"/>
      <c r="AO16" s="994"/>
      <c r="AP16" s="457"/>
      <c r="AQ16" s="215" t="s">
        <v>232</v>
      </c>
      <c r="AR16" s="199"/>
      <c r="AS16" s="199"/>
      <c r="AT16" s="200"/>
      <c r="AU16" s="370" t="s">
        <v>134</v>
      </c>
      <c r="AV16" s="370"/>
      <c r="AW16" s="370"/>
      <c r="AX16" s="371"/>
      <c r="AY16" s="34">
        <f>COUNTA($G$18)</f>
        <v>0</v>
      </c>
    </row>
    <row r="17" spans="1:51" ht="18.75" customHeight="1" x14ac:dyDescent="0.15">
      <c r="A17" s="511"/>
      <c r="B17" s="512"/>
      <c r="C17" s="512"/>
      <c r="D17" s="512"/>
      <c r="E17" s="512"/>
      <c r="F17" s="513"/>
      <c r="G17" s="566"/>
      <c r="H17" s="376"/>
      <c r="I17" s="376"/>
      <c r="J17" s="376"/>
      <c r="K17" s="376"/>
      <c r="L17" s="376"/>
      <c r="M17" s="376"/>
      <c r="N17" s="376"/>
      <c r="O17" s="567"/>
      <c r="P17" s="579"/>
      <c r="Q17" s="376"/>
      <c r="R17" s="376"/>
      <c r="S17" s="376"/>
      <c r="T17" s="376"/>
      <c r="U17" s="376"/>
      <c r="V17" s="376"/>
      <c r="W17" s="376"/>
      <c r="X17" s="567"/>
      <c r="Y17" s="1003"/>
      <c r="Z17" s="1004"/>
      <c r="AA17" s="1005"/>
      <c r="AB17" s="1009"/>
      <c r="AC17" s="1010"/>
      <c r="AD17" s="1011"/>
      <c r="AE17" s="387"/>
      <c r="AF17" s="387"/>
      <c r="AG17" s="387"/>
      <c r="AH17" s="387"/>
      <c r="AI17" s="387"/>
      <c r="AJ17" s="387"/>
      <c r="AK17" s="387"/>
      <c r="AL17" s="332"/>
      <c r="AM17" s="387"/>
      <c r="AN17" s="387"/>
      <c r="AO17" s="387"/>
      <c r="AP17" s="332"/>
      <c r="AQ17" s="270"/>
      <c r="AR17" s="271"/>
      <c r="AS17" s="179" t="s">
        <v>233</v>
      </c>
      <c r="AT17" s="202"/>
      <c r="AU17" s="271"/>
      <c r="AV17" s="271"/>
      <c r="AW17" s="376" t="s">
        <v>179</v>
      </c>
      <c r="AX17" s="377"/>
      <c r="AY17" s="34">
        <f>$AY$16</f>
        <v>0</v>
      </c>
    </row>
    <row r="18" spans="1:51" ht="22.5" customHeight="1" x14ac:dyDescent="0.15">
      <c r="A18" s="514"/>
      <c r="B18" s="512"/>
      <c r="C18" s="512"/>
      <c r="D18" s="512"/>
      <c r="E18" s="512"/>
      <c r="F18" s="513"/>
      <c r="G18" s="539"/>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0"/>
      <c r="AC18" s="1001"/>
      <c r="AD18" s="1001"/>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5"/>
      <c r="B19" s="516"/>
      <c r="C19" s="516"/>
      <c r="D19" s="516"/>
      <c r="E19" s="516"/>
      <c r="F19" s="517"/>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1"/>
      <c r="AC19" s="997"/>
      <c r="AD19" s="997"/>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6"/>
      <c r="B20" s="647"/>
      <c r="C20" s="647"/>
      <c r="D20" s="647"/>
      <c r="E20" s="647"/>
      <c r="F20" s="648"/>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0" t="s">
        <v>180</v>
      </c>
      <c r="AC20" s="1027"/>
      <c r="AD20" s="1027"/>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5" t="s">
        <v>374</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1" t="s">
        <v>344</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2"/>
      <c r="Z23" s="410"/>
      <c r="AA23" s="411"/>
      <c r="AB23" s="1006" t="s">
        <v>11</v>
      </c>
      <c r="AC23" s="1007"/>
      <c r="AD23" s="1008"/>
      <c r="AE23" s="994" t="s">
        <v>384</v>
      </c>
      <c r="AF23" s="994"/>
      <c r="AG23" s="994"/>
      <c r="AH23" s="994"/>
      <c r="AI23" s="994" t="s">
        <v>406</v>
      </c>
      <c r="AJ23" s="994"/>
      <c r="AK23" s="994"/>
      <c r="AL23" s="457"/>
      <c r="AM23" s="994" t="s">
        <v>503</v>
      </c>
      <c r="AN23" s="994"/>
      <c r="AO23" s="994"/>
      <c r="AP23" s="457"/>
      <c r="AQ23" s="215" t="s">
        <v>232</v>
      </c>
      <c r="AR23" s="199"/>
      <c r="AS23" s="199"/>
      <c r="AT23" s="200"/>
      <c r="AU23" s="370" t="s">
        <v>134</v>
      </c>
      <c r="AV23" s="370"/>
      <c r="AW23" s="370"/>
      <c r="AX23" s="371"/>
      <c r="AY23" s="34">
        <f>COUNTA($G$25)</f>
        <v>0</v>
      </c>
    </row>
    <row r="24" spans="1:51" ht="18.75" customHeight="1" x14ac:dyDescent="0.15">
      <c r="A24" s="511"/>
      <c r="B24" s="512"/>
      <c r="C24" s="512"/>
      <c r="D24" s="512"/>
      <c r="E24" s="512"/>
      <c r="F24" s="513"/>
      <c r="G24" s="566"/>
      <c r="H24" s="376"/>
      <c r="I24" s="376"/>
      <c r="J24" s="376"/>
      <c r="K24" s="376"/>
      <c r="L24" s="376"/>
      <c r="M24" s="376"/>
      <c r="N24" s="376"/>
      <c r="O24" s="567"/>
      <c r="P24" s="579"/>
      <c r="Q24" s="376"/>
      <c r="R24" s="376"/>
      <c r="S24" s="376"/>
      <c r="T24" s="376"/>
      <c r="U24" s="376"/>
      <c r="V24" s="376"/>
      <c r="W24" s="376"/>
      <c r="X24" s="567"/>
      <c r="Y24" s="1003"/>
      <c r="Z24" s="1004"/>
      <c r="AA24" s="1005"/>
      <c r="AB24" s="1009"/>
      <c r="AC24" s="1010"/>
      <c r="AD24" s="1011"/>
      <c r="AE24" s="387"/>
      <c r="AF24" s="387"/>
      <c r="AG24" s="387"/>
      <c r="AH24" s="387"/>
      <c r="AI24" s="387"/>
      <c r="AJ24" s="387"/>
      <c r="AK24" s="387"/>
      <c r="AL24" s="332"/>
      <c r="AM24" s="387"/>
      <c r="AN24" s="387"/>
      <c r="AO24" s="387"/>
      <c r="AP24" s="332"/>
      <c r="AQ24" s="270"/>
      <c r="AR24" s="271"/>
      <c r="AS24" s="179" t="s">
        <v>233</v>
      </c>
      <c r="AT24" s="202"/>
      <c r="AU24" s="271"/>
      <c r="AV24" s="271"/>
      <c r="AW24" s="376" t="s">
        <v>179</v>
      </c>
      <c r="AX24" s="377"/>
      <c r="AY24" s="34">
        <f>$AY$23</f>
        <v>0</v>
      </c>
    </row>
    <row r="25" spans="1:51" ht="22.5" customHeight="1" x14ac:dyDescent="0.15">
      <c r="A25" s="514"/>
      <c r="B25" s="512"/>
      <c r="C25" s="512"/>
      <c r="D25" s="512"/>
      <c r="E25" s="512"/>
      <c r="F25" s="513"/>
      <c r="G25" s="539"/>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0"/>
      <c r="AC25" s="1001"/>
      <c r="AD25" s="1001"/>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5"/>
      <c r="B26" s="516"/>
      <c r="C26" s="516"/>
      <c r="D26" s="516"/>
      <c r="E26" s="516"/>
      <c r="F26" s="517"/>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1"/>
      <c r="AC26" s="997"/>
      <c r="AD26" s="997"/>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6"/>
      <c r="B27" s="647"/>
      <c r="C27" s="647"/>
      <c r="D27" s="647"/>
      <c r="E27" s="647"/>
      <c r="F27" s="648"/>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0" t="s">
        <v>180</v>
      </c>
      <c r="AC27" s="1027"/>
      <c r="AD27" s="1027"/>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5" t="s">
        <v>374</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1" t="s">
        <v>344</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2"/>
      <c r="Z30" s="410"/>
      <c r="AA30" s="411"/>
      <c r="AB30" s="1006" t="s">
        <v>11</v>
      </c>
      <c r="AC30" s="1007"/>
      <c r="AD30" s="1008"/>
      <c r="AE30" s="994" t="s">
        <v>384</v>
      </c>
      <c r="AF30" s="994"/>
      <c r="AG30" s="994"/>
      <c r="AH30" s="994"/>
      <c r="AI30" s="994" t="s">
        <v>406</v>
      </c>
      <c r="AJ30" s="994"/>
      <c r="AK30" s="994"/>
      <c r="AL30" s="457"/>
      <c r="AM30" s="994" t="s">
        <v>503</v>
      </c>
      <c r="AN30" s="994"/>
      <c r="AO30" s="994"/>
      <c r="AP30" s="457"/>
      <c r="AQ30" s="215" t="s">
        <v>232</v>
      </c>
      <c r="AR30" s="199"/>
      <c r="AS30" s="199"/>
      <c r="AT30" s="200"/>
      <c r="AU30" s="370" t="s">
        <v>134</v>
      </c>
      <c r="AV30" s="370"/>
      <c r="AW30" s="370"/>
      <c r="AX30" s="371"/>
      <c r="AY30" s="34">
        <f>COUNTA($G$32)</f>
        <v>0</v>
      </c>
    </row>
    <row r="31" spans="1:51"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1003"/>
      <c r="Z31" s="1004"/>
      <c r="AA31" s="1005"/>
      <c r="AB31" s="1009"/>
      <c r="AC31" s="1010"/>
      <c r="AD31" s="1011"/>
      <c r="AE31" s="387"/>
      <c r="AF31" s="387"/>
      <c r="AG31" s="387"/>
      <c r="AH31" s="387"/>
      <c r="AI31" s="387"/>
      <c r="AJ31" s="387"/>
      <c r="AK31" s="387"/>
      <c r="AL31" s="332"/>
      <c r="AM31" s="387"/>
      <c r="AN31" s="387"/>
      <c r="AO31" s="387"/>
      <c r="AP31" s="332"/>
      <c r="AQ31" s="270"/>
      <c r="AR31" s="271"/>
      <c r="AS31" s="179" t="s">
        <v>233</v>
      </c>
      <c r="AT31" s="202"/>
      <c r="AU31" s="271"/>
      <c r="AV31" s="271"/>
      <c r="AW31" s="376" t="s">
        <v>179</v>
      </c>
      <c r="AX31" s="377"/>
      <c r="AY31" s="34">
        <f>$AY$30</f>
        <v>0</v>
      </c>
    </row>
    <row r="32" spans="1:51" ht="22.5" customHeight="1" x14ac:dyDescent="0.15">
      <c r="A32" s="514"/>
      <c r="B32" s="512"/>
      <c r="C32" s="512"/>
      <c r="D32" s="512"/>
      <c r="E32" s="512"/>
      <c r="F32" s="513"/>
      <c r="G32" s="539"/>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0"/>
      <c r="AC32" s="1001"/>
      <c r="AD32" s="1001"/>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5"/>
      <c r="B33" s="516"/>
      <c r="C33" s="516"/>
      <c r="D33" s="516"/>
      <c r="E33" s="516"/>
      <c r="F33" s="517"/>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1"/>
      <c r="AC33" s="997"/>
      <c r="AD33" s="997"/>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6"/>
      <c r="B34" s="647"/>
      <c r="C34" s="647"/>
      <c r="D34" s="647"/>
      <c r="E34" s="647"/>
      <c r="F34" s="648"/>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0" t="s">
        <v>180</v>
      </c>
      <c r="AC34" s="1027"/>
      <c r="AD34" s="1027"/>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5" t="s">
        <v>374</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1" t="s">
        <v>344</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2"/>
      <c r="Z37" s="410"/>
      <c r="AA37" s="411"/>
      <c r="AB37" s="1006" t="s">
        <v>11</v>
      </c>
      <c r="AC37" s="1007"/>
      <c r="AD37" s="1008"/>
      <c r="AE37" s="994" t="s">
        <v>384</v>
      </c>
      <c r="AF37" s="994"/>
      <c r="AG37" s="994"/>
      <c r="AH37" s="994"/>
      <c r="AI37" s="994" t="s">
        <v>406</v>
      </c>
      <c r="AJ37" s="994"/>
      <c r="AK37" s="994"/>
      <c r="AL37" s="457"/>
      <c r="AM37" s="994" t="s">
        <v>503</v>
      </c>
      <c r="AN37" s="994"/>
      <c r="AO37" s="994"/>
      <c r="AP37" s="457"/>
      <c r="AQ37" s="215" t="s">
        <v>232</v>
      </c>
      <c r="AR37" s="199"/>
      <c r="AS37" s="199"/>
      <c r="AT37" s="200"/>
      <c r="AU37" s="370" t="s">
        <v>134</v>
      </c>
      <c r="AV37" s="370"/>
      <c r="AW37" s="370"/>
      <c r="AX37" s="371"/>
      <c r="AY37" s="34">
        <f>COUNTA($G$39)</f>
        <v>0</v>
      </c>
    </row>
    <row r="38" spans="1:51"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1003"/>
      <c r="Z38" s="1004"/>
      <c r="AA38" s="1005"/>
      <c r="AB38" s="1009"/>
      <c r="AC38" s="1010"/>
      <c r="AD38" s="1011"/>
      <c r="AE38" s="387"/>
      <c r="AF38" s="387"/>
      <c r="AG38" s="387"/>
      <c r="AH38" s="387"/>
      <c r="AI38" s="387"/>
      <c r="AJ38" s="387"/>
      <c r="AK38" s="387"/>
      <c r="AL38" s="332"/>
      <c r="AM38" s="387"/>
      <c r="AN38" s="387"/>
      <c r="AO38" s="387"/>
      <c r="AP38" s="332"/>
      <c r="AQ38" s="270"/>
      <c r="AR38" s="271"/>
      <c r="AS38" s="179" t="s">
        <v>233</v>
      </c>
      <c r="AT38" s="202"/>
      <c r="AU38" s="271"/>
      <c r="AV38" s="271"/>
      <c r="AW38" s="376" t="s">
        <v>179</v>
      </c>
      <c r="AX38" s="377"/>
      <c r="AY38" s="34">
        <f>$AY$37</f>
        <v>0</v>
      </c>
    </row>
    <row r="39" spans="1:51" ht="22.5" customHeight="1" x14ac:dyDescent="0.15">
      <c r="A39" s="514"/>
      <c r="B39" s="512"/>
      <c r="C39" s="512"/>
      <c r="D39" s="512"/>
      <c r="E39" s="512"/>
      <c r="F39" s="513"/>
      <c r="G39" s="539"/>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0"/>
      <c r="AC39" s="1001"/>
      <c r="AD39" s="1001"/>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5"/>
      <c r="B40" s="516"/>
      <c r="C40" s="516"/>
      <c r="D40" s="516"/>
      <c r="E40" s="516"/>
      <c r="F40" s="517"/>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1"/>
      <c r="AC40" s="997"/>
      <c r="AD40" s="997"/>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6"/>
      <c r="B41" s="647"/>
      <c r="C41" s="647"/>
      <c r="D41" s="647"/>
      <c r="E41" s="647"/>
      <c r="F41" s="648"/>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0" t="s">
        <v>180</v>
      </c>
      <c r="AC41" s="1027"/>
      <c r="AD41" s="1027"/>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5" t="s">
        <v>374</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1" t="s">
        <v>344</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2"/>
      <c r="Z44" s="410"/>
      <c r="AA44" s="411"/>
      <c r="AB44" s="1006" t="s">
        <v>11</v>
      </c>
      <c r="AC44" s="1007"/>
      <c r="AD44" s="1008"/>
      <c r="AE44" s="994" t="s">
        <v>384</v>
      </c>
      <c r="AF44" s="994"/>
      <c r="AG44" s="994"/>
      <c r="AH44" s="994"/>
      <c r="AI44" s="994" t="s">
        <v>406</v>
      </c>
      <c r="AJ44" s="994"/>
      <c r="AK44" s="994"/>
      <c r="AL44" s="457"/>
      <c r="AM44" s="994" t="s">
        <v>503</v>
      </c>
      <c r="AN44" s="994"/>
      <c r="AO44" s="994"/>
      <c r="AP44" s="457"/>
      <c r="AQ44" s="215" t="s">
        <v>232</v>
      </c>
      <c r="AR44" s="199"/>
      <c r="AS44" s="199"/>
      <c r="AT44" s="200"/>
      <c r="AU44" s="370" t="s">
        <v>134</v>
      </c>
      <c r="AV44" s="370"/>
      <c r="AW44" s="370"/>
      <c r="AX44" s="371"/>
      <c r="AY44" s="34">
        <f>COUNTA($G$46)</f>
        <v>0</v>
      </c>
    </row>
    <row r="45" spans="1:51" ht="18.75"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1003"/>
      <c r="Z45" s="1004"/>
      <c r="AA45" s="1005"/>
      <c r="AB45" s="1009"/>
      <c r="AC45" s="1010"/>
      <c r="AD45" s="1011"/>
      <c r="AE45" s="387"/>
      <c r="AF45" s="387"/>
      <c r="AG45" s="387"/>
      <c r="AH45" s="387"/>
      <c r="AI45" s="387"/>
      <c r="AJ45" s="387"/>
      <c r="AK45" s="387"/>
      <c r="AL45" s="332"/>
      <c r="AM45" s="387"/>
      <c r="AN45" s="387"/>
      <c r="AO45" s="387"/>
      <c r="AP45" s="332"/>
      <c r="AQ45" s="270"/>
      <c r="AR45" s="271"/>
      <c r="AS45" s="179" t="s">
        <v>233</v>
      </c>
      <c r="AT45" s="202"/>
      <c r="AU45" s="271"/>
      <c r="AV45" s="271"/>
      <c r="AW45" s="376" t="s">
        <v>179</v>
      </c>
      <c r="AX45" s="377"/>
      <c r="AY45" s="34">
        <f>$AY$44</f>
        <v>0</v>
      </c>
    </row>
    <row r="46" spans="1:51" ht="22.5" customHeight="1" x14ac:dyDescent="0.15">
      <c r="A46" s="514"/>
      <c r="B46" s="512"/>
      <c r="C46" s="512"/>
      <c r="D46" s="512"/>
      <c r="E46" s="512"/>
      <c r="F46" s="513"/>
      <c r="G46" s="539"/>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0"/>
      <c r="AC46" s="1001"/>
      <c r="AD46" s="1001"/>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5"/>
      <c r="B47" s="516"/>
      <c r="C47" s="516"/>
      <c r="D47" s="516"/>
      <c r="E47" s="516"/>
      <c r="F47" s="517"/>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1"/>
      <c r="AC47" s="997"/>
      <c r="AD47" s="997"/>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6"/>
      <c r="B48" s="647"/>
      <c r="C48" s="647"/>
      <c r="D48" s="647"/>
      <c r="E48" s="647"/>
      <c r="F48" s="648"/>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0" t="s">
        <v>180</v>
      </c>
      <c r="AC48" s="1027"/>
      <c r="AD48" s="1027"/>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5" t="s">
        <v>374</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1" t="s">
        <v>344</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2"/>
      <c r="Z51" s="410"/>
      <c r="AA51" s="411"/>
      <c r="AB51" s="457" t="s">
        <v>11</v>
      </c>
      <c r="AC51" s="1007"/>
      <c r="AD51" s="1008"/>
      <c r="AE51" s="994" t="s">
        <v>384</v>
      </c>
      <c r="AF51" s="994"/>
      <c r="AG51" s="994"/>
      <c r="AH51" s="994"/>
      <c r="AI51" s="994" t="s">
        <v>406</v>
      </c>
      <c r="AJ51" s="994"/>
      <c r="AK51" s="994"/>
      <c r="AL51" s="457"/>
      <c r="AM51" s="994" t="s">
        <v>503</v>
      </c>
      <c r="AN51" s="994"/>
      <c r="AO51" s="994"/>
      <c r="AP51" s="457"/>
      <c r="AQ51" s="215" t="s">
        <v>232</v>
      </c>
      <c r="AR51" s="199"/>
      <c r="AS51" s="199"/>
      <c r="AT51" s="200"/>
      <c r="AU51" s="370" t="s">
        <v>134</v>
      </c>
      <c r="AV51" s="370"/>
      <c r="AW51" s="370"/>
      <c r="AX51" s="371"/>
      <c r="AY51" s="34">
        <f>COUNTA($G$53)</f>
        <v>0</v>
      </c>
    </row>
    <row r="52" spans="1:51" ht="18.75"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1003"/>
      <c r="Z52" s="1004"/>
      <c r="AA52" s="1005"/>
      <c r="AB52" s="1009"/>
      <c r="AC52" s="1010"/>
      <c r="AD52" s="1011"/>
      <c r="AE52" s="387"/>
      <c r="AF52" s="387"/>
      <c r="AG52" s="387"/>
      <c r="AH52" s="387"/>
      <c r="AI52" s="387"/>
      <c r="AJ52" s="387"/>
      <c r="AK52" s="387"/>
      <c r="AL52" s="332"/>
      <c r="AM52" s="387"/>
      <c r="AN52" s="387"/>
      <c r="AO52" s="387"/>
      <c r="AP52" s="332"/>
      <c r="AQ52" s="270"/>
      <c r="AR52" s="271"/>
      <c r="AS52" s="179" t="s">
        <v>233</v>
      </c>
      <c r="AT52" s="202"/>
      <c r="AU52" s="271"/>
      <c r="AV52" s="271"/>
      <c r="AW52" s="376" t="s">
        <v>179</v>
      </c>
      <c r="AX52" s="377"/>
      <c r="AY52" s="34">
        <f>$AY$51</f>
        <v>0</v>
      </c>
    </row>
    <row r="53" spans="1:51" ht="22.5" customHeight="1" x14ac:dyDescent="0.15">
      <c r="A53" s="514"/>
      <c r="B53" s="512"/>
      <c r="C53" s="512"/>
      <c r="D53" s="512"/>
      <c r="E53" s="512"/>
      <c r="F53" s="513"/>
      <c r="G53" s="539"/>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0"/>
      <c r="AC53" s="1001"/>
      <c r="AD53" s="1001"/>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5"/>
      <c r="B54" s="516"/>
      <c r="C54" s="516"/>
      <c r="D54" s="516"/>
      <c r="E54" s="516"/>
      <c r="F54" s="517"/>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1"/>
      <c r="AC54" s="997"/>
      <c r="AD54" s="997"/>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6"/>
      <c r="B55" s="647"/>
      <c r="C55" s="647"/>
      <c r="D55" s="647"/>
      <c r="E55" s="647"/>
      <c r="F55" s="648"/>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0" t="s">
        <v>180</v>
      </c>
      <c r="AC55" s="1027"/>
      <c r="AD55" s="1027"/>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5" t="s">
        <v>374</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1" t="s">
        <v>344</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2"/>
      <c r="Z58" s="410"/>
      <c r="AA58" s="411"/>
      <c r="AB58" s="1006" t="s">
        <v>11</v>
      </c>
      <c r="AC58" s="1007"/>
      <c r="AD58" s="1008"/>
      <c r="AE58" s="994" t="s">
        <v>384</v>
      </c>
      <c r="AF58" s="994"/>
      <c r="AG58" s="994"/>
      <c r="AH58" s="994"/>
      <c r="AI58" s="994" t="s">
        <v>406</v>
      </c>
      <c r="AJ58" s="994"/>
      <c r="AK58" s="994"/>
      <c r="AL58" s="457"/>
      <c r="AM58" s="994" t="s">
        <v>503</v>
      </c>
      <c r="AN58" s="994"/>
      <c r="AO58" s="994"/>
      <c r="AP58" s="457"/>
      <c r="AQ58" s="215" t="s">
        <v>232</v>
      </c>
      <c r="AR58" s="199"/>
      <c r="AS58" s="199"/>
      <c r="AT58" s="200"/>
      <c r="AU58" s="370" t="s">
        <v>134</v>
      </c>
      <c r="AV58" s="370"/>
      <c r="AW58" s="370"/>
      <c r="AX58" s="371"/>
      <c r="AY58" s="34">
        <f>COUNTA($G$60)</f>
        <v>0</v>
      </c>
    </row>
    <row r="59" spans="1:51" ht="18.75"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1003"/>
      <c r="Z59" s="1004"/>
      <c r="AA59" s="1005"/>
      <c r="AB59" s="1009"/>
      <c r="AC59" s="1010"/>
      <c r="AD59" s="1011"/>
      <c r="AE59" s="387"/>
      <c r="AF59" s="387"/>
      <c r="AG59" s="387"/>
      <c r="AH59" s="387"/>
      <c r="AI59" s="387"/>
      <c r="AJ59" s="387"/>
      <c r="AK59" s="387"/>
      <c r="AL59" s="332"/>
      <c r="AM59" s="387"/>
      <c r="AN59" s="387"/>
      <c r="AO59" s="387"/>
      <c r="AP59" s="332"/>
      <c r="AQ59" s="270"/>
      <c r="AR59" s="271"/>
      <c r="AS59" s="179" t="s">
        <v>233</v>
      </c>
      <c r="AT59" s="202"/>
      <c r="AU59" s="271"/>
      <c r="AV59" s="271"/>
      <c r="AW59" s="376" t="s">
        <v>179</v>
      </c>
      <c r="AX59" s="377"/>
      <c r="AY59" s="34">
        <f>$AY$58</f>
        <v>0</v>
      </c>
    </row>
    <row r="60" spans="1:51" ht="22.5" customHeight="1" x14ac:dyDescent="0.15">
      <c r="A60" s="514"/>
      <c r="B60" s="512"/>
      <c r="C60" s="512"/>
      <c r="D60" s="512"/>
      <c r="E60" s="512"/>
      <c r="F60" s="513"/>
      <c r="G60" s="539"/>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0"/>
      <c r="AC60" s="1001"/>
      <c r="AD60" s="1001"/>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5"/>
      <c r="B61" s="516"/>
      <c r="C61" s="516"/>
      <c r="D61" s="516"/>
      <c r="E61" s="516"/>
      <c r="F61" s="517"/>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1"/>
      <c r="AC61" s="997"/>
      <c r="AD61" s="997"/>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6"/>
      <c r="B62" s="647"/>
      <c r="C62" s="647"/>
      <c r="D62" s="647"/>
      <c r="E62" s="647"/>
      <c r="F62" s="648"/>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0" t="s">
        <v>180</v>
      </c>
      <c r="AC62" s="1027"/>
      <c r="AD62" s="1027"/>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5" t="s">
        <v>374</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1" t="s">
        <v>344</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2"/>
      <c r="Z65" s="410"/>
      <c r="AA65" s="411"/>
      <c r="AB65" s="1006" t="s">
        <v>11</v>
      </c>
      <c r="AC65" s="1007"/>
      <c r="AD65" s="1008"/>
      <c r="AE65" s="994" t="s">
        <v>384</v>
      </c>
      <c r="AF65" s="994"/>
      <c r="AG65" s="994"/>
      <c r="AH65" s="994"/>
      <c r="AI65" s="994" t="s">
        <v>406</v>
      </c>
      <c r="AJ65" s="994"/>
      <c r="AK65" s="994"/>
      <c r="AL65" s="457"/>
      <c r="AM65" s="994" t="s">
        <v>503</v>
      </c>
      <c r="AN65" s="994"/>
      <c r="AO65" s="994"/>
      <c r="AP65" s="457"/>
      <c r="AQ65" s="215" t="s">
        <v>232</v>
      </c>
      <c r="AR65" s="199"/>
      <c r="AS65" s="199"/>
      <c r="AT65" s="200"/>
      <c r="AU65" s="370" t="s">
        <v>134</v>
      </c>
      <c r="AV65" s="370"/>
      <c r="AW65" s="370"/>
      <c r="AX65" s="371"/>
      <c r="AY65" s="34">
        <f>COUNTA($G$67)</f>
        <v>0</v>
      </c>
    </row>
    <row r="66" spans="1:51" ht="18.75" customHeight="1" x14ac:dyDescent="0.15">
      <c r="A66" s="511"/>
      <c r="B66" s="512"/>
      <c r="C66" s="512"/>
      <c r="D66" s="512"/>
      <c r="E66" s="512"/>
      <c r="F66" s="513"/>
      <c r="G66" s="566"/>
      <c r="H66" s="376"/>
      <c r="I66" s="376"/>
      <c r="J66" s="376"/>
      <c r="K66" s="376"/>
      <c r="L66" s="376"/>
      <c r="M66" s="376"/>
      <c r="N66" s="376"/>
      <c r="O66" s="567"/>
      <c r="P66" s="579"/>
      <c r="Q66" s="376"/>
      <c r="R66" s="376"/>
      <c r="S66" s="376"/>
      <c r="T66" s="376"/>
      <c r="U66" s="376"/>
      <c r="V66" s="376"/>
      <c r="W66" s="376"/>
      <c r="X66" s="567"/>
      <c r="Y66" s="1003"/>
      <c r="Z66" s="1004"/>
      <c r="AA66" s="1005"/>
      <c r="AB66" s="1009"/>
      <c r="AC66" s="1010"/>
      <c r="AD66" s="1011"/>
      <c r="AE66" s="387"/>
      <c r="AF66" s="387"/>
      <c r="AG66" s="387"/>
      <c r="AH66" s="387"/>
      <c r="AI66" s="387"/>
      <c r="AJ66" s="387"/>
      <c r="AK66" s="387"/>
      <c r="AL66" s="332"/>
      <c r="AM66" s="387"/>
      <c r="AN66" s="387"/>
      <c r="AO66" s="387"/>
      <c r="AP66" s="332"/>
      <c r="AQ66" s="270"/>
      <c r="AR66" s="271"/>
      <c r="AS66" s="179" t="s">
        <v>233</v>
      </c>
      <c r="AT66" s="202"/>
      <c r="AU66" s="271"/>
      <c r="AV66" s="271"/>
      <c r="AW66" s="376" t="s">
        <v>179</v>
      </c>
      <c r="AX66" s="377"/>
      <c r="AY66" s="34">
        <f>$AY$65</f>
        <v>0</v>
      </c>
    </row>
    <row r="67" spans="1:51" ht="22.5" customHeight="1" x14ac:dyDescent="0.15">
      <c r="A67" s="514"/>
      <c r="B67" s="512"/>
      <c r="C67" s="512"/>
      <c r="D67" s="512"/>
      <c r="E67" s="512"/>
      <c r="F67" s="513"/>
      <c r="G67" s="539"/>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0"/>
      <c r="AC67" s="1001"/>
      <c r="AD67" s="1001"/>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5"/>
      <c r="B68" s="516"/>
      <c r="C68" s="516"/>
      <c r="D68" s="516"/>
      <c r="E68" s="516"/>
      <c r="F68" s="517"/>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1"/>
      <c r="AC68" s="997"/>
      <c r="AD68" s="997"/>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6"/>
      <c r="B69" s="647"/>
      <c r="C69" s="647"/>
      <c r="D69" s="647"/>
      <c r="E69" s="647"/>
      <c r="F69" s="648"/>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6" t="s">
        <v>180</v>
      </c>
      <c r="AC69" s="423"/>
      <c r="AD69" s="423"/>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5" t="s">
        <v>374</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8" t="s">
        <v>360</v>
      </c>
      <c r="H2" s="439"/>
      <c r="I2" s="439"/>
      <c r="J2" s="439"/>
      <c r="K2" s="439"/>
      <c r="L2" s="439"/>
      <c r="M2" s="439"/>
      <c r="N2" s="439"/>
      <c r="O2" s="439"/>
      <c r="P2" s="439"/>
      <c r="Q2" s="439"/>
      <c r="R2" s="439"/>
      <c r="S2" s="439"/>
      <c r="T2" s="439"/>
      <c r="U2" s="439"/>
      <c r="V2" s="439"/>
      <c r="W2" s="439"/>
      <c r="X2" s="439"/>
      <c r="Y2" s="439"/>
      <c r="Z2" s="439"/>
      <c r="AA2" s="439"/>
      <c r="AB2" s="440"/>
      <c r="AC2" s="438" t="s">
        <v>362</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4"/>
      <c r="B4" s="1035"/>
      <c r="C4" s="1035"/>
      <c r="D4" s="1035"/>
      <c r="E4" s="1035"/>
      <c r="F4" s="1036"/>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4"/>
      <c r="B5" s="1035"/>
      <c r="C5" s="1035"/>
      <c r="D5" s="1035"/>
      <c r="E5" s="1035"/>
      <c r="F5" s="1036"/>
      <c r="G5" s="348"/>
      <c r="H5" s="349"/>
      <c r="I5" s="349"/>
      <c r="J5" s="349"/>
      <c r="K5" s="350"/>
      <c r="L5" s="399"/>
      <c r="M5" s="400"/>
      <c r="N5" s="400"/>
      <c r="O5" s="400"/>
      <c r="P5" s="400"/>
      <c r="Q5" s="400"/>
      <c r="R5" s="400"/>
      <c r="S5" s="400"/>
      <c r="T5" s="400"/>
      <c r="U5" s="400"/>
      <c r="V5" s="400"/>
      <c r="W5" s="400"/>
      <c r="X5" s="401"/>
      <c r="Y5" s="396"/>
      <c r="Z5" s="397"/>
      <c r="AA5" s="397"/>
      <c r="AB5" s="403"/>
      <c r="AC5" s="348"/>
      <c r="AD5" s="349"/>
      <c r="AE5" s="349"/>
      <c r="AF5" s="349"/>
      <c r="AG5" s="350"/>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4"/>
      <c r="B6" s="1035"/>
      <c r="C6" s="1035"/>
      <c r="D6" s="1035"/>
      <c r="E6" s="1035"/>
      <c r="F6" s="1036"/>
      <c r="G6" s="348"/>
      <c r="H6" s="349"/>
      <c r="I6" s="349"/>
      <c r="J6" s="349"/>
      <c r="K6" s="350"/>
      <c r="L6" s="399"/>
      <c r="M6" s="400"/>
      <c r="N6" s="400"/>
      <c r="O6" s="400"/>
      <c r="P6" s="400"/>
      <c r="Q6" s="400"/>
      <c r="R6" s="400"/>
      <c r="S6" s="400"/>
      <c r="T6" s="400"/>
      <c r="U6" s="400"/>
      <c r="V6" s="400"/>
      <c r="W6" s="400"/>
      <c r="X6" s="401"/>
      <c r="Y6" s="396"/>
      <c r="Z6" s="397"/>
      <c r="AA6" s="397"/>
      <c r="AB6" s="403"/>
      <c r="AC6" s="348"/>
      <c r="AD6" s="349"/>
      <c r="AE6" s="349"/>
      <c r="AF6" s="349"/>
      <c r="AG6" s="350"/>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4"/>
      <c r="B7" s="1035"/>
      <c r="C7" s="1035"/>
      <c r="D7" s="1035"/>
      <c r="E7" s="1035"/>
      <c r="F7" s="1036"/>
      <c r="G7" s="348"/>
      <c r="H7" s="349"/>
      <c r="I7" s="349"/>
      <c r="J7" s="349"/>
      <c r="K7" s="350"/>
      <c r="L7" s="399"/>
      <c r="M7" s="400"/>
      <c r="N7" s="400"/>
      <c r="O7" s="400"/>
      <c r="P7" s="400"/>
      <c r="Q7" s="400"/>
      <c r="R7" s="400"/>
      <c r="S7" s="400"/>
      <c r="T7" s="400"/>
      <c r="U7" s="400"/>
      <c r="V7" s="400"/>
      <c r="W7" s="400"/>
      <c r="X7" s="401"/>
      <c r="Y7" s="396"/>
      <c r="Z7" s="397"/>
      <c r="AA7" s="397"/>
      <c r="AB7" s="403"/>
      <c r="AC7" s="348"/>
      <c r="AD7" s="349"/>
      <c r="AE7" s="349"/>
      <c r="AF7" s="349"/>
      <c r="AG7" s="350"/>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4"/>
      <c r="B8" s="1035"/>
      <c r="C8" s="1035"/>
      <c r="D8" s="1035"/>
      <c r="E8" s="1035"/>
      <c r="F8" s="1036"/>
      <c r="G8" s="348"/>
      <c r="H8" s="349"/>
      <c r="I8" s="349"/>
      <c r="J8" s="349"/>
      <c r="K8" s="350"/>
      <c r="L8" s="399"/>
      <c r="M8" s="400"/>
      <c r="N8" s="400"/>
      <c r="O8" s="400"/>
      <c r="P8" s="400"/>
      <c r="Q8" s="400"/>
      <c r="R8" s="400"/>
      <c r="S8" s="400"/>
      <c r="T8" s="400"/>
      <c r="U8" s="400"/>
      <c r="V8" s="400"/>
      <c r="W8" s="400"/>
      <c r="X8" s="401"/>
      <c r="Y8" s="396"/>
      <c r="Z8" s="397"/>
      <c r="AA8" s="397"/>
      <c r="AB8" s="403"/>
      <c r="AC8" s="348"/>
      <c r="AD8" s="349"/>
      <c r="AE8" s="349"/>
      <c r="AF8" s="349"/>
      <c r="AG8" s="350"/>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4"/>
      <c r="B9" s="1035"/>
      <c r="C9" s="1035"/>
      <c r="D9" s="1035"/>
      <c r="E9" s="1035"/>
      <c r="F9" s="1036"/>
      <c r="G9" s="348"/>
      <c r="H9" s="349"/>
      <c r="I9" s="349"/>
      <c r="J9" s="349"/>
      <c r="K9" s="350"/>
      <c r="L9" s="399"/>
      <c r="M9" s="400"/>
      <c r="N9" s="400"/>
      <c r="O9" s="400"/>
      <c r="P9" s="400"/>
      <c r="Q9" s="400"/>
      <c r="R9" s="400"/>
      <c r="S9" s="400"/>
      <c r="T9" s="400"/>
      <c r="U9" s="400"/>
      <c r="V9" s="400"/>
      <c r="W9" s="400"/>
      <c r="X9" s="401"/>
      <c r="Y9" s="396"/>
      <c r="Z9" s="397"/>
      <c r="AA9" s="397"/>
      <c r="AB9" s="403"/>
      <c r="AC9" s="348"/>
      <c r="AD9" s="349"/>
      <c r="AE9" s="349"/>
      <c r="AF9" s="349"/>
      <c r="AG9" s="350"/>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4"/>
      <c r="B10" s="1035"/>
      <c r="C10" s="1035"/>
      <c r="D10" s="1035"/>
      <c r="E10" s="1035"/>
      <c r="F10" s="1036"/>
      <c r="G10" s="348"/>
      <c r="H10" s="349"/>
      <c r="I10" s="349"/>
      <c r="J10" s="349"/>
      <c r="K10" s="350"/>
      <c r="L10" s="399"/>
      <c r="M10" s="400"/>
      <c r="N10" s="400"/>
      <c r="O10" s="400"/>
      <c r="P10" s="400"/>
      <c r="Q10" s="400"/>
      <c r="R10" s="400"/>
      <c r="S10" s="400"/>
      <c r="T10" s="400"/>
      <c r="U10" s="400"/>
      <c r="V10" s="400"/>
      <c r="W10" s="400"/>
      <c r="X10" s="401"/>
      <c r="Y10" s="396"/>
      <c r="Z10" s="397"/>
      <c r="AA10" s="397"/>
      <c r="AB10" s="403"/>
      <c r="AC10" s="348"/>
      <c r="AD10" s="349"/>
      <c r="AE10" s="349"/>
      <c r="AF10" s="349"/>
      <c r="AG10" s="350"/>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4"/>
      <c r="B11" s="1035"/>
      <c r="C11" s="1035"/>
      <c r="D11" s="1035"/>
      <c r="E11" s="1035"/>
      <c r="F11" s="1036"/>
      <c r="G11" s="348"/>
      <c r="H11" s="349"/>
      <c r="I11" s="349"/>
      <c r="J11" s="349"/>
      <c r="K11" s="350"/>
      <c r="L11" s="399"/>
      <c r="M11" s="400"/>
      <c r="N11" s="400"/>
      <c r="O11" s="400"/>
      <c r="P11" s="400"/>
      <c r="Q11" s="400"/>
      <c r="R11" s="400"/>
      <c r="S11" s="400"/>
      <c r="T11" s="400"/>
      <c r="U11" s="400"/>
      <c r="V11" s="400"/>
      <c r="W11" s="400"/>
      <c r="X11" s="401"/>
      <c r="Y11" s="396"/>
      <c r="Z11" s="397"/>
      <c r="AA11" s="397"/>
      <c r="AB11" s="403"/>
      <c r="AC11" s="348"/>
      <c r="AD11" s="349"/>
      <c r="AE11" s="349"/>
      <c r="AF11" s="349"/>
      <c r="AG11" s="350"/>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4"/>
      <c r="B12" s="1035"/>
      <c r="C12" s="1035"/>
      <c r="D12" s="1035"/>
      <c r="E12" s="1035"/>
      <c r="F12" s="1036"/>
      <c r="G12" s="348"/>
      <c r="H12" s="349"/>
      <c r="I12" s="349"/>
      <c r="J12" s="349"/>
      <c r="K12" s="350"/>
      <c r="L12" s="399"/>
      <c r="M12" s="400"/>
      <c r="N12" s="400"/>
      <c r="O12" s="400"/>
      <c r="P12" s="400"/>
      <c r="Q12" s="400"/>
      <c r="R12" s="400"/>
      <c r="S12" s="400"/>
      <c r="T12" s="400"/>
      <c r="U12" s="400"/>
      <c r="V12" s="400"/>
      <c r="W12" s="400"/>
      <c r="X12" s="401"/>
      <c r="Y12" s="396"/>
      <c r="Z12" s="397"/>
      <c r="AA12" s="397"/>
      <c r="AB12" s="403"/>
      <c r="AC12" s="348"/>
      <c r="AD12" s="349"/>
      <c r="AE12" s="349"/>
      <c r="AF12" s="349"/>
      <c r="AG12" s="350"/>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4"/>
      <c r="B13" s="1035"/>
      <c r="C13" s="1035"/>
      <c r="D13" s="1035"/>
      <c r="E13" s="1035"/>
      <c r="F13" s="1036"/>
      <c r="G13" s="348"/>
      <c r="H13" s="349"/>
      <c r="I13" s="349"/>
      <c r="J13" s="349"/>
      <c r="K13" s="350"/>
      <c r="L13" s="399"/>
      <c r="M13" s="400"/>
      <c r="N13" s="400"/>
      <c r="O13" s="400"/>
      <c r="P13" s="400"/>
      <c r="Q13" s="400"/>
      <c r="R13" s="400"/>
      <c r="S13" s="400"/>
      <c r="T13" s="400"/>
      <c r="U13" s="400"/>
      <c r="V13" s="400"/>
      <c r="W13" s="400"/>
      <c r="X13" s="401"/>
      <c r="Y13" s="396"/>
      <c r="Z13" s="397"/>
      <c r="AA13" s="397"/>
      <c r="AB13" s="403"/>
      <c r="AC13" s="348"/>
      <c r="AD13" s="349"/>
      <c r="AE13" s="349"/>
      <c r="AF13" s="349"/>
      <c r="AG13" s="350"/>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4"/>
      <c r="B14" s="1035"/>
      <c r="C14" s="1035"/>
      <c r="D14" s="1035"/>
      <c r="E14" s="1035"/>
      <c r="F14" s="103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4"/>
      <c r="B15" s="1035"/>
      <c r="C15" s="1035"/>
      <c r="D15" s="1035"/>
      <c r="E15" s="1035"/>
      <c r="F15" s="1036"/>
      <c r="G15" s="438" t="s">
        <v>267</v>
      </c>
      <c r="H15" s="439"/>
      <c r="I15" s="439"/>
      <c r="J15" s="439"/>
      <c r="K15" s="439"/>
      <c r="L15" s="439"/>
      <c r="M15" s="439"/>
      <c r="N15" s="439"/>
      <c r="O15" s="439"/>
      <c r="P15" s="439"/>
      <c r="Q15" s="439"/>
      <c r="R15" s="439"/>
      <c r="S15" s="439"/>
      <c r="T15" s="439"/>
      <c r="U15" s="439"/>
      <c r="V15" s="439"/>
      <c r="W15" s="439"/>
      <c r="X15" s="439"/>
      <c r="Y15" s="439"/>
      <c r="Z15" s="439"/>
      <c r="AA15" s="439"/>
      <c r="AB15" s="440"/>
      <c r="AC15" s="438" t="s">
        <v>268</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4"/>
      <c r="B16" s="1035"/>
      <c r="C16" s="1035"/>
      <c r="D16" s="1035"/>
      <c r="E16" s="1035"/>
      <c r="F16" s="1036"/>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4"/>
      <c r="B17" s="1035"/>
      <c r="C17" s="1035"/>
      <c r="D17" s="1035"/>
      <c r="E17" s="1035"/>
      <c r="F17" s="1036"/>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4"/>
      <c r="B18" s="1035"/>
      <c r="C18" s="1035"/>
      <c r="D18" s="1035"/>
      <c r="E18" s="1035"/>
      <c r="F18" s="1036"/>
      <c r="G18" s="348"/>
      <c r="H18" s="349"/>
      <c r="I18" s="349"/>
      <c r="J18" s="349"/>
      <c r="K18" s="350"/>
      <c r="L18" s="399"/>
      <c r="M18" s="400"/>
      <c r="N18" s="400"/>
      <c r="O18" s="400"/>
      <c r="P18" s="400"/>
      <c r="Q18" s="400"/>
      <c r="R18" s="400"/>
      <c r="S18" s="400"/>
      <c r="T18" s="400"/>
      <c r="U18" s="400"/>
      <c r="V18" s="400"/>
      <c r="W18" s="400"/>
      <c r="X18" s="401"/>
      <c r="Y18" s="396"/>
      <c r="Z18" s="397"/>
      <c r="AA18" s="397"/>
      <c r="AB18" s="403"/>
      <c r="AC18" s="348"/>
      <c r="AD18" s="349"/>
      <c r="AE18" s="349"/>
      <c r="AF18" s="349"/>
      <c r="AG18" s="350"/>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4"/>
      <c r="B19" s="1035"/>
      <c r="C19" s="1035"/>
      <c r="D19" s="1035"/>
      <c r="E19" s="1035"/>
      <c r="F19" s="1036"/>
      <c r="G19" s="348"/>
      <c r="H19" s="349"/>
      <c r="I19" s="349"/>
      <c r="J19" s="349"/>
      <c r="K19" s="350"/>
      <c r="L19" s="399"/>
      <c r="M19" s="400"/>
      <c r="N19" s="400"/>
      <c r="O19" s="400"/>
      <c r="P19" s="400"/>
      <c r="Q19" s="400"/>
      <c r="R19" s="400"/>
      <c r="S19" s="400"/>
      <c r="T19" s="400"/>
      <c r="U19" s="400"/>
      <c r="V19" s="400"/>
      <c r="W19" s="400"/>
      <c r="X19" s="401"/>
      <c r="Y19" s="396"/>
      <c r="Z19" s="397"/>
      <c r="AA19" s="397"/>
      <c r="AB19" s="403"/>
      <c r="AC19" s="348"/>
      <c r="AD19" s="349"/>
      <c r="AE19" s="349"/>
      <c r="AF19" s="349"/>
      <c r="AG19" s="350"/>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4"/>
      <c r="B20" s="1035"/>
      <c r="C20" s="1035"/>
      <c r="D20" s="1035"/>
      <c r="E20" s="1035"/>
      <c r="F20" s="1036"/>
      <c r="G20" s="348"/>
      <c r="H20" s="349"/>
      <c r="I20" s="349"/>
      <c r="J20" s="349"/>
      <c r="K20" s="350"/>
      <c r="L20" s="399"/>
      <c r="M20" s="400"/>
      <c r="N20" s="400"/>
      <c r="O20" s="400"/>
      <c r="P20" s="400"/>
      <c r="Q20" s="400"/>
      <c r="R20" s="400"/>
      <c r="S20" s="400"/>
      <c r="T20" s="400"/>
      <c r="U20" s="400"/>
      <c r="V20" s="400"/>
      <c r="W20" s="400"/>
      <c r="X20" s="401"/>
      <c r="Y20" s="396"/>
      <c r="Z20" s="397"/>
      <c r="AA20" s="397"/>
      <c r="AB20" s="403"/>
      <c r="AC20" s="348"/>
      <c r="AD20" s="349"/>
      <c r="AE20" s="349"/>
      <c r="AF20" s="349"/>
      <c r="AG20" s="350"/>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4"/>
      <c r="B21" s="1035"/>
      <c r="C21" s="1035"/>
      <c r="D21" s="1035"/>
      <c r="E21" s="1035"/>
      <c r="F21" s="1036"/>
      <c r="G21" s="348"/>
      <c r="H21" s="349"/>
      <c r="I21" s="349"/>
      <c r="J21" s="349"/>
      <c r="K21" s="350"/>
      <c r="L21" s="399"/>
      <c r="M21" s="400"/>
      <c r="N21" s="400"/>
      <c r="O21" s="400"/>
      <c r="P21" s="400"/>
      <c r="Q21" s="400"/>
      <c r="R21" s="400"/>
      <c r="S21" s="400"/>
      <c r="T21" s="400"/>
      <c r="U21" s="400"/>
      <c r="V21" s="400"/>
      <c r="W21" s="400"/>
      <c r="X21" s="401"/>
      <c r="Y21" s="396"/>
      <c r="Z21" s="397"/>
      <c r="AA21" s="397"/>
      <c r="AB21" s="403"/>
      <c r="AC21" s="348"/>
      <c r="AD21" s="349"/>
      <c r="AE21" s="349"/>
      <c r="AF21" s="349"/>
      <c r="AG21" s="350"/>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4"/>
      <c r="B22" s="1035"/>
      <c r="C22" s="1035"/>
      <c r="D22" s="1035"/>
      <c r="E22" s="1035"/>
      <c r="F22" s="1036"/>
      <c r="G22" s="348"/>
      <c r="H22" s="349"/>
      <c r="I22" s="349"/>
      <c r="J22" s="349"/>
      <c r="K22" s="350"/>
      <c r="L22" s="399"/>
      <c r="M22" s="400"/>
      <c r="N22" s="400"/>
      <c r="O22" s="400"/>
      <c r="P22" s="400"/>
      <c r="Q22" s="400"/>
      <c r="R22" s="400"/>
      <c r="S22" s="400"/>
      <c r="T22" s="400"/>
      <c r="U22" s="400"/>
      <c r="V22" s="400"/>
      <c r="W22" s="400"/>
      <c r="X22" s="401"/>
      <c r="Y22" s="396"/>
      <c r="Z22" s="397"/>
      <c r="AA22" s="397"/>
      <c r="AB22" s="403"/>
      <c r="AC22" s="348"/>
      <c r="AD22" s="349"/>
      <c r="AE22" s="349"/>
      <c r="AF22" s="349"/>
      <c r="AG22" s="350"/>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4"/>
      <c r="B23" s="1035"/>
      <c r="C23" s="1035"/>
      <c r="D23" s="1035"/>
      <c r="E23" s="1035"/>
      <c r="F23" s="1036"/>
      <c r="G23" s="348"/>
      <c r="H23" s="349"/>
      <c r="I23" s="349"/>
      <c r="J23" s="349"/>
      <c r="K23" s="350"/>
      <c r="L23" s="399"/>
      <c r="M23" s="400"/>
      <c r="N23" s="400"/>
      <c r="O23" s="400"/>
      <c r="P23" s="400"/>
      <c r="Q23" s="400"/>
      <c r="R23" s="400"/>
      <c r="S23" s="400"/>
      <c r="T23" s="400"/>
      <c r="U23" s="400"/>
      <c r="V23" s="400"/>
      <c r="W23" s="400"/>
      <c r="X23" s="401"/>
      <c r="Y23" s="396"/>
      <c r="Z23" s="397"/>
      <c r="AA23" s="397"/>
      <c r="AB23" s="403"/>
      <c r="AC23" s="348"/>
      <c r="AD23" s="349"/>
      <c r="AE23" s="349"/>
      <c r="AF23" s="349"/>
      <c r="AG23" s="350"/>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4"/>
      <c r="B24" s="1035"/>
      <c r="C24" s="1035"/>
      <c r="D24" s="1035"/>
      <c r="E24" s="1035"/>
      <c r="F24" s="1036"/>
      <c r="G24" s="348"/>
      <c r="H24" s="349"/>
      <c r="I24" s="349"/>
      <c r="J24" s="349"/>
      <c r="K24" s="350"/>
      <c r="L24" s="399"/>
      <c r="M24" s="400"/>
      <c r="N24" s="400"/>
      <c r="O24" s="400"/>
      <c r="P24" s="400"/>
      <c r="Q24" s="400"/>
      <c r="R24" s="400"/>
      <c r="S24" s="400"/>
      <c r="T24" s="400"/>
      <c r="U24" s="400"/>
      <c r="V24" s="400"/>
      <c r="W24" s="400"/>
      <c r="X24" s="401"/>
      <c r="Y24" s="396"/>
      <c r="Z24" s="397"/>
      <c r="AA24" s="397"/>
      <c r="AB24" s="403"/>
      <c r="AC24" s="348"/>
      <c r="AD24" s="349"/>
      <c r="AE24" s="349"/>
      <c r="AF24" s="349"/>
      <c r="AG24" s="350"/>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4"/>
      <c r="B25" s="1035"/>
      <c r="C25" s="1035"/>
      <c r="D25" s="1035"/>
      <c r="E25" s="1035"/>
      <c r="F25" s="1036"/>
      <c r="G25" s="348"/>
      <c r="H25" s="349"/>
      <c r="I25" s="349"/>
      <c r="J25" s="349"/>
      <c r="K25" s="350"/>
      <c r="L25" s="399"/>
      <c r="M25" s="400"/>
      <c r="N25" s="400"/>
      <c r="O25" s="400"/>
      <c r="P25" s="400"/>
      <c r="Q25" s="400"/>
      <c r="R25" s="400"/>
      <c r="S25" s="400"/>
      <c r="T25" s="400"/>
      <c r="U25" s="400"/>
      <c r="V25" s="400"/>
      <c r="W25" s="400"/>
      <c r="X25" s="401"/>
      <c r="Y25" s="396"/>
      <c r="Z25" s="397"/>
      <c r="AA25" s="397"/>
      <c r="AB25" s="403"/>
      <c r="AC25" s="348"/>
      <c r="AD25" s="349"/>
      <c r="AE25" s="349"/>
      <c r="AF25" s="349"/>
      <c r="AG25" s="350"/>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4"/>
      <c r="B26" s="1035"/>
      <c r="C26" s="1035"/>
      <c r="D26" s="1035"/>
      <c r="E26" s="1035"/>
      <c r="F26" s="1036"/>
      <c r="G26" s="348"/>
      <c r="H26" s="349"/>
      <c r="I26" s="349"/>
      <c r="J26" s="349"/>
      <c r="K26" s="350"/>
      <c r="L26" s="399"/>
      <c r="M26" s="400"/>
      <c r="N26" s="400"/>
      <c r="O26" s="400"/>
      <c r="P26" s="400"/>
      <c r="Q26" s="400"/>
      <c r="R26" s="400"/>
      <c r="S26" s="400"/>
      <c r="T26" s="400"/>
      <c r="U26" s="400"/>
      <c r="V26" s="400"/>
      <c r="W26" s="400"/>
      <c r="X26" s="401"/>
      <c r="Y26" s="396"/>
      <c r="Z26" s="397"/>
      <c r="AA26" s="397"/>
      <c r="AB26" s="403"/>
      <c r="AC26" s="348"/>
      <c r="AD26" s="349"/>
      <c r="AE26" s="349"/>
      <c r="AF26" s="349"/>
      <c r="AG26" s="350"/>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4"/>
      <c r="B27" s="1035"/>
      <c r="C27" s="1035"/>
      <c r="D27" s="1035"/>
      <c r="E27" s="1035"/>
      <c r="F27" s="103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4"/>
      <c r="B28" s="1035"/>
      <c r="C28" s="1035"/>
      <c r="D28" s="1035"/>
      <c r="E28" s="1035"/>
      <c r="F28" s="1036"/>
      <c r="G28" s="438" t="s">
        <v>266</v>
      </c>
      <c r="H28" s="439"/>
      <c r="I28" s="439"/>
      <c r="J28" s="439"/>
      <c r="K28" s="439"/>
      <c r="L28" s="439"/>
      <c r="M28" s="439"/>
      <c r="N28" s="439"/>
      <c r="O28" s="439"/>
      <c r="P28" s="439"/>
      <c r="Q28" s="439"/>
      <c r="R28" s="439"/>
      <c r="S28" s="439"/>
      <c r="T28" s="439"/>
      <c r="U28" s="439"/>
      <c r="V28" s="439"/>
      <c r="W28" s="439"/>
      <c r="X28" s="439"/>
      <c r="Y28" s="439"/>
      <c r="Z28" s="439"/>
      <c r="AA28" s="439"/>
      <c r="AB28" s="440"/>
      <c r="AC28" s="438" t="s">
        <v>269</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4"/>
      <c r="B29" s="1035"/>
      <c r="C29" s="1035"/>
      <c r="D29" s="1035"/>
      <c r="E29" s="1035"/>
      <c r="F29" s="1036"/>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4"/>
      <c r="B30" s="1035"/>
      <c r="C30" s="1035"/>
      <c r="D30" s="1035"/>
      <c r="E30" s="1035"/>
      <c r="F30" s="1036"/>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4"/>
      <c r="B31" s="1035"/>
      <c r="C31" s="1035"/>
      <c r="D31" s="1035"/>
      <c r="E31" s="1035"/>
      <c r="F31" s="1036"/>
      <c r="G31" s="348"/>
      <c r="H31" s="349"/>
      <c r="I31" s="349"/>
      <c r="J31" s="349"/>
      <c r="K31" s="350"/>
      <c r="L31" s="399"/>
      <c r="M31" s="400"/>
      <c r="N31" s="400"/>
      <c r="O31" s="400"/>
      <c r="P31" s="400"/>
      <c r="Q31" s="400"/>
      <c r="R31" s="400"/>
      <c r="S31" s="400"/>
      <c r="T31" s="400"/>
      <c r="U31" s="400"/>
      <c r="V31" s="400"/>
      <c r="W31" s="400"/>
      <c r="X31" s="401"/>
      <c r="Y31" s="396"/>
      <c r="Z31" s="397"/>
      <c r="AA31" s="397"/>
      <c r="AB31" s="403"/>
      <c r="AC31" s="348"/>
      <c r="AD31" s="349"/>
      <c r="AE31" s="349"/>
      <c r="AF31" s="349"/>
      <c r="AG31" s="350"/>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4"/>
      <c r="B32" s="1035"/>
      <c r="C32" s="1035"/>
      <c r="D32" s="1035"/>
      <c r="E32" s="1035"/>
      <c r="F32" s="1036"/>
      <c r="G32" s="348"/>
      <c r="H32" s="349"/>
      <c r="I32" s="349"/>
      <c r="J32" s="349"/>
      <c r="K32" s="350"/>
      <c r="L32" s="399"/>
      <c r="M32" s="400"/>
      <c r="N32" s="400"/>
      <c r="O32" s="400"/>
      <c r="P32" s="400"/>
      <c r="Q32" s="400"/>
      <c r="R32" s="400"/>
      <c r="S32" s="400"/>
      <c r="T32" s="400"/>
      <c r="U32" s="400"/>
      <c r="V32" s="400"/>
      <c r="W32" s="400"/>
      <c r="X32" s="401"/>
      <c r="Y32" s="396"/>
      <c r="Z32" s="397"/>
      <c r="AA32" s="397"/>
      <c r="AB32" s="403"/>
      <c r="AC32" s="348"/>
      <c r="AD32" s="349"/>
      <c r="AE32" s="349"/>
      <c r="AF32" s="349"/>
      <c r="AG32" s="350"/>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4"/>
      <c r="B33" s="1035"/>
      <c r="C33" s="1035"/>
      <c r="D33" s="1035"/>
      <c r="E33" s="1035"/>
      <c r="F33" s="1036"/>
      <c r="G33" s="348"/>
      <c r="H33" s="349"/>
      <c r="I33" s="349"/>
      <c r="J33" s="349"/>
      <c r="K33" s="350"/>
      <c r="L33" s="399"/>
      <c r="M33" s="400"/>
      <c r="N33" s="400"/>
      <c r="O33" s="400"/>
      <c r="P33" s="400"/>
      <c r="Q33" s="400"/>
      <c r="R33" s="400"/>
      <c r="S33" s="400"/>
      <c r="T33" s="400"/>
      <c r="U33" s="400"/>
      <c r="V33" s="400"/>
      <c r="W33" s="400"/>
      <c r="X33" s="401"/>
      <c r="Y33" s="396"/>
      <c r="Z33" s="397"/>
      <c r="AA33" s="397"/>
      <c r="AB33" s="403"/>
      <c r="AC33" s="348"/>
      <c r="AD33" s="349"/>
      <c r="AE33" s="349"/>
      <c r="AF33" s="349"/>
      <c r="AG33" s="350"/>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4"/>
      <c r="B34" s="1035"/>
      <c r="C34" s="1035"/>
      <c r="D34" s="1035"/>
      <c r="E34" s="1035"/>
      <c r="F34" s="1036"/>
      <c r="G34" s="348"/>
      <c r="H34" s="349"/>
      <c r="I34" s="349"/>
      <c r="J34" s="349"/>
      <c r="K34" s="350"/>
      <c r="L34" s="399"/>
      <c r="M34" s="400"/>
      <c r="N34" s="400"/>
      <c r="O34" s="400"/>
      <c r="P34" s="400"/>
      <c r="Q34" s="400"/>
      <c r="R34" s="400"/>
      <c r="S34" s="400"/>
      <c r="T34" s="400"/>
      <c r="U34" s="400"/>
      <c r="V34" s="400"/>
      <c r="W34" s="400"/>
      <c r="X34" s="401"/>
      <c r="Y34" s="396"/>
      <c r="Z34" s="397"/>
      <c r="AA34" s="397"/>
      <c r="AB34" s="403"/>
      <c r="AC34" s="348"/>
      <c r="AD34" s="349"/>
      <c r="AE34" s="349"/>
      <c r="AF34" s="349"/>
      <c r="AG34" s="350"/>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4"/>
      <c r="B35" s="1035"/>
      <c r="C35" s="1035"/>
      <c r="D35" s="1035"/>
      <c r="E35" s="1035"/>
      <c r="F35" s="1036"/>
      <c r="G35" s="348"/>
      <c r="H35" s="349"/>
      <c r="I35" s="349"/>
      <c r="J35" s="349"/>
      <c r="K35" s="350"/>
      <c r="L35" s="399"/>
      <c r="M35" s="400"/>
      <c r="N35" s="400"/>
      <c r="O35" s="400"/>
      <c r="P35" s="400"/>
      <c r="Q35" s="400"/>
      <c r="R35" s="400"/>
      <c r="S35" s="400"/>
      <c r="T35" s="400"/>
      <c r="U35" s="400"/>
      <c r="V35" s="400"/>
      <c r="W35" s="400"/>
      <c r="X35" s="401"/>
      <c r="Y35" s="396"/>
      <c r="Z35" s="397"/>
      <c r="AA35" s="397"/>
      <c r="AB35" s="403"/>
      <c r="AC35" s="348"/>
      <c r="AD35" s="349"/>
      <c r="AE35" s="349"/>
      <c r="AF35" s="349"/>
      <c r="AG35" s="350"/>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4"/>
      <c r="B36" s="1035"/>
      <c r="C36" s="1035"/>
      <c r="D36" s="1035"/>
      <c r="E36" s="1035"/>
      <c r="F36" s="1036"/>
      <c r="G36" s="348"/>
      <c r="H36" s="349"/>
      <c r="I36" s="349"/>
      <c r="J36" s="349"/>
      <c r="K36" s="350"/>
      <c r="L36" s="399"/>
      <c r="M36" s="400"/>
      <c r="N36" s="400"/>
      <c r="O36" s="400"/>
      <c r="P36" s="400"/>
      <c r="Q36" s="400"/>
      <c r="R36" s="400"/>
      <c r="S36" s="400"/>
      <c r="T36" s="400"/>
      <c r="U36" s="400"/>
      <c r="V36" s="400"/>
      <c r="W36" s="400"/>
      <c r="X36" s="401"/>
      <c r="Y36" s="396"/>
      <c r="Z36" s="397"/>
      <c r="AA36" s="397"/>
      <c r="AB36" s="403"/>
      <c r="AC36" s="348"/>
      <c r="AD36" s="349"/>
      <c r="AE36" s="349"/>
      <c r="AF36" s="349"/>
      <c r="AG36" s="350"/>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4"/>
      <c r="B37" s="1035"/>
      <c r="C37" s="1035"/>
      <c r="D37" s="1035"/>
      <c r="E37" s="1035"/>
      <c r="F37" s="1036"/>
      <c r="G37" s="348"/>
      <c r="H37" s="349"/>
      <c r="I37" s="349"/>
      <c r="J37" s="349"/>
      <c r="K37" s="350"/>
      <c r="L37" s="399"/>
      <c r="M37" s="400"/>
      <c r="N37" s="400"/>
      <c r="O37" s="400"/>
      <c r="P37" s="400"/>
      <c r="Q37" s="400"/>
      <c r="R37" s="400"/>
      <c r="S37" s="400"/>
      <c r="T37" s="400"/>
      <c r="U37" s="400"/>
      <c r="V37" s="400"/>
      <c r="W37" s="400"/>
      <c r="X37" s="401"/>
      <c r="Y37" s="396"/>
      <c r="Z37" s="397"/>
      <c r="AA37" s="397"/>
      <c r="AB37" s="403"/>
      <c r="AC37" s="348"/>
      <c r="AD37" s="349"/>
      <c r="AE37" s="349"/>
      <c r="AF37" s="349"/>
      <c r="AG37" s="350"/>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4"/>
      <c r="B38" s="1035"/>
      <c r="C38" s="1035"/>
      <c r="D38" s="1035"/>
      <c r="E38" s="1035"/>
      <c r="F38" s="1036"/>
      <c r="G38" s="348"/>
      <c r="H38" s="349"/>
      <c r="I38" s="349"/>
      <c r="J38" s="349"/>
      <c r="K38" s="350"/>
      <c r="L38" s="399"/>
      <c r="M38" s="400"/>
      <c r="N38" s="400"/>
      <c r="O38" s="400"/>
      <c r="P38" s="400"/>
      <c r="Q38" s="400"/>
      <c r="R38" s="400"/>
      <c r="S38" s="400"/>
      <c r="T38" s="400"/>
      <c r="U38" s="400"/>
      <c r="V38" s="400"/>
      <c r="W38" s="400"/>
      <c r="X38" s="401"/>
      <c r="Y38" s="396"/>
      <c r="Z38" s="397"/>
      <c r="AA38" s="397"/>
      <c r="AB38" s="403"/>
      <c r="AC38" s="348"/>
      <c r="AD38" s="349"/>
      <c r="AE38" s="349"/>
      <c r="AF38" s="349"/>
      <c r="AG38" s="350"/>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4"/>
      <c r="B39" s="1035"/>
      <c r="C39" s="1035"/>
      <c r="D39" s="1035"/>
      <c r="E39" s="1035"/>
      <c r="F39" s="1036"/>
      <c r="G39" s="348"/>
      <c r="H39" s="349"/>
      <c r="I39" s="349"/>
      <c r="J39" s="349"/>
      <c r="K39" s="350"/>
      <c r="L39" s="399"/>
      <c r="M39" s="400"/>
      <c r="N39" s="400"/>
      <c r="O39" s="400"/>
      <c r="P39" s="400"/>
      <c r="Q39" s="400"/>
      <c r="R39" s="400"/>
      <c r="S39" s="400"/>
      <c r="T39" s="400"/>
      <c r="U39" s="400"/>
      <c r="V39" s="400"/>
      <c r="W39" s="400"/>
      <c r="X39" s="401"/>
      <c r="Y39" s="396"/>
      <c r="Z39" s="397"/>
      <c r="AA39" s="397"/>
      <c r="AB39" s="403"/>
      <c r="AC39" s="348"/>
      <c r="AD39" s="349"/>
      <c r="AE39" s="349"/>
      <c r="AF39" s="349"/>
      <c r="AG39" s="350"/>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4"/>
      <c r="B40" s="1035"/>
      <c r="C40" s="1035"/>
      <c r="D40" s="1035"/>
      <c r="E40" s="1035"/>
      <c r="F40" s="103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4"/>
      <c r="B41" s="1035"/>
      <c r="C41" s="1035"/>
      <c r="D41" s="1035"/>
      <c r="E41" s="1035"/>
      <c r="F41" s="1036"/>
      <c r="G41" s="438" t="s">
        <v>314</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4"/>
      <c r="B42" s="1035"/>
      <c r="C42" s="1035"/>
      <c r="D42" s="1035"/>
      <c r="E42" s="1035"/>
      <c r="F42" s="1036"/>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4"/>
      <c r="B43" s="1035"/>
      <c r="C43" s="1035"/>
      <c r="D43" s="1035"/>
      <c r="E43" s="1035"/>
      <c r="F43" s="1036"/>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4"/>
      <c r="B44" s="1035"/>
      <c r="C44" s="1035"/>
      <c r="D44" s="1035"/>
      <c r="E44" s="1035"/>
      <c r="F44" s="1036"/>
      <c r="G44" s="348"/>
      <c r="H44" s="349"/>
      <c r="I44" s="349"/>
      <c r="J44" s="349"/>
      <c r="K44" s="350"/>
      <c r="L44" s="399"/>
      <c r="M44" s="400"/>
      <c r="N44" s="400"/>
      <c r="O44" s="400"/>
      <c r="P44" s="400"/>
      <c r="Q44" s="400"/>
      <c r="R44" s="400"/>
      <c r="S44" s="400"/>
      <c r="T44" s="400"/>
      <c r="U44" s="400"/>
      <c r="V44" s="400"/>
      <c r="W44" s="400"/>
      <c r="X44" s="401"/>
      <c r="Y44" s="396"/>
      <c r="Z44" s="397"/>
      <c r="AA44" s="397"/>
      <c r="AB44" s="403"/>
      <c r="AC44" s="348"/>
      <c r="AD44" s="349"/>
      <c r="AE44" s="349"/>
      <c r="AF44" s="349"/>
      <c r="AG44" s="350"/>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4"/>
      <c r="B45" s="1035"/>
      <c r="C45" s="1035"/>
      <c r="D45" s="1035"/>
      <c r="E45" s="1035"/>
      <c r="F45" s="1036"/>
      <c r="G45" s="348"/>
      <c r="H45" s="349"/>
      <c r="I45" s="349"/>
      <c r="J45" s="349"/>
      <c r="K45" s="350"/>
      <c r="L45" s="399"/>
      <c r="M45" s="400"/>
      <c r="N45" s="400"/>
      <c r="O45" s="400"/>
      <c r="P45" s="400"/>
      <c r="Q45" s="400"/>
      <c r="R45" s="400"/>
      <c r="S45" s="400"/>
      <c r="T45" s="400"/>
      <c r="U45" s="400"/>
      <c r="V45" s="400"/>
      <c r="W45" s="400"/>
      <c r="X45" s="401"/>
      <c r="Y45" s="396"/>
      <c r="Z45" s="397"/>
      <c r="AA45" s="397"/>
      <c r="AB45" s="403"/>
      <c r="AC45" s="348"/>
      <c r="AD45" s="349"/>
      <c r="AE45" s="349"/>
      <c r="AF45" s="349"/>
      <c r="AG45" s="350"/>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4"/>
      <c r="B46" s="1035"/>
      <c r="C46" s="1035"/>
      <c r="D46" s="1035"/>
      <c r="E46" s="1035"/>
      <c r="F46" s="1036"/>
      <c r="G46" s="348"/>
      <c r="H46" s="349"/>
      <c r="I46" s="349"/>
      <c r="J46" s="349"/>
      <c r="K46" s="350"/>
      <c r="L46" s="399"/>
      <c r="M46" s="400"/>
      <c r="N46" s="400"/>
      <c r="O46" s="400"/>
      <c r="P46" s="400"/>
      <c r="Q46" s="400"/>
      <c r="R46" s="400"/>
      <c r="S46" s="400"/>
      <c r="T46" s="400"/>
      <c r="U46" s="400"/>
      <c r="V46" s="400"/>
      <c r="W46" s="400"/>
      <c r="X46" s="401"/>
      <c r="Y46" s="396"/>
      <c r="Z46" s="397"/>
      <c r="AA46" s="397"/>
      <c r="AB46" s="403"/>
      <c r="AC46" s="348"/>
      <c r="AD46" s="349"/>
      <c r="AE46" s="349"/>
      <c r="AF46" s="349"/>
      <c r="AG46" s="350"/>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4"/>
      <c r="B47" s="1035"/>
      <c r="C47" s="1035"/>
      <c r="D47" s="1035"/>
      <c r="E47" s="1035"/>
      <c r="F47" s="1036"/>
      <c r="G47" s="348"/>
      <c r="H47" s="349"/>
      <c r="I47" s="349"/>
      <c r="J47" s="349"/>
      <c r="K47" s="350"/>
      <c r="L47" s="399"/>
      <c r="M47" s="400"/>
      <c r="N47" s="400"/>
      <c r="O47" s="400"/>
      <c r="P47" s="400"/>
      <c r="Q47" s="400"/>
      <c r="R47" s="400"/>
      <c r="S47" s="400"/>
      <c r="T47" s="400"/>
      <c r="U47" s="400"/>
      <c r="V47" s="400"/>
      <c r="W47" s="400"/>
      <c r="X47" s="401"/>
      <c r="Y47" s="396"/>
      <c r="Z47" s="397"/>
      <c r="AA47" s="397"/>
      <c r="AB47" s="403"/>
      <c r="AC47" s="348"/>
      <c r="AD47" s="349"/>
      <c r="AE47" s="349"/>
      <c r="AF47" s="349"/>
      <c r="AG47" s="350"/>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4"/>
      <c r="B48" s="1035"/>
      <c r="C48" s="1035"/>
      <c r="D48" s="1035"/>
      <c r="E48" s="1035"/>
      <c r="F48" s="1036"/>
      <c r="G48" s="348"/>
      <c r="H48" s="349"/>
      <c r="I48" s="349"/>
      <c r="J48" s="349"/>
      <c r="K48" s="350"/>
      <c r="L48" s="399"/>
      <c r="M48" s="400"/>
      <c r="N48" s="400"/>
      <c r="O48" s="400"/>
      <c r="P48" s="400"/>
      <c r="Q48" s="400"/>
      <c r="R48" s="400"/>
      <c r="S48" s="400"/>
      <c r="T48" s="400"/>
      <c r="U48" s="400"/>
      <c r="V48" s="400"/>
      <c r="W48" s="400"/>
      <c r="X48" s="401"/>
      <c r="Y48" s="396"/>
      <c r="Z48" s="397"/>
      <c r="AA48" s="397"/>
      <c r="AB48" s="403"/>
      <c r="AC48" s="348"/>
      <c r="AD48" s="349"/>
      <c r="AE48" s="349"/>
      <c r="AF48" s="349"/>
      <c r="AG48" s="350"/>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4"/>
      <c r="B49" s="1035"/>
      <c r="C49" s="1035"/>
      <c r="D49" s="1035"/>
      <c r="E49" s="1035"/>
      <c r="F49" s="1036"/>
      <c r="G49" s="348"/>
      <c r="H49" s="349"/>
      <c r="I49" s="349"/>
      <c r="J49" s="349"/>
      <c r="K49" s="350"/>
      <c r="L49" s="399"/>
      <c r="M49" s="400"/>
      <c r="N49" s="400"/>
      <c r="O49" s="400"/>
      <c r="P49" s="400"/>
      <c r="Q49" s="400"/>
      <c r="R49" s="400"/>
      <c r="S49" s="400"/>
      <c r="T49" s="400"/>
      <c r="U49" s="400"/>
      <c r="V49" s="400"/>
      <c r="W49" s="400"/>
      <c r="X49" s="401"/>
      <c r="Y49" s="396"/>
      <c r="Z49" s="397"/>
      <c r="AA49" s="397"/>
      <c r="AB49" s="403"/>
      <c r="AC49" s="348"/>
      <c r="AD49" s="349"/>
      <c r="AE49" s="349"/>
      <c r="AF49" s="349"/>
      <c r="AG49" s="350"/>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4"/>
      <c r="B50" s="1035"/>
      <c r="C50" s="1035"/>
      <c r="D50" s="1035"/>
      <c r="E50" s="1035"/>
      <c r="F50" s="1036"/>
      <c r="G50" s="348"/>
      <c r="H50" s="349"/>
      <c r="I50" s="349"/>
      <c r="J50" s="349"/>
      <c r="K50" s="350"/>
      <c r="L50" s="399"/>
      <c r="M50" s="400"/>
      <c r="N50" s="400"/>
      <c r="O50" s="400"/>
      <c r="P50" s="400"/>
      <c r="Q50" s="400"/>
      <c r="R50" s="400"/>
      <c r="S50" s="400"/>
      <c r="T50" s="400"/>
      <c r="U50" s="400"/>
      <c r="V50" s="400"/>
      <c r="W50" s="400"/>
      <c r="X50" s="401"/>
      <c r="Y50" s="396"/>
      <c r="Z50" s="397"/>
      <c r="AA50" s="397"/>
      <c r="AB50" s="403"/>
      <c r="AC50" s="348"/>
      <c r="AD50" s="349"/>
      <c r="AE50" s="349"/>
      <c r="AF50" s="349"/>
      <c r="AG50" s="350"/>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4"/>
      <c r="B51" s="1035"/>
      <c r="C51" s="1035"/>
      <c r="D51" s="1035"/>
      <c r="E51" s="1035"/>
      <c r="F51" s="1036"/>
      <c r="G51" s="348"/>
      <c r="H51" s="349"/>
      <c r="I51" s="349"/>
      <c r="J51" s="349"/>
      <c r="K51" s="350"/>
      <c r="L51" s="399"/>
      <c r="M51" s="400"/>
      <c r="N51" s="400"/>
      <c r="O51" s="400"/>
      <c r="P51" s="400"/>
      <c r="Q51" s="400"/>
      <c r="R51" s="400"/>
      <c r="S51" s="400"/>
      <c r="T51" s="400"/>
      <c r="U51" s="400"/>
      <c r="V51" s="400"/>
      <c r="W51" s="400"/>
      <c r="X51" s="401"/>
      <c r="Y51" s="396"/>
      <c r="Z51" s="397"/>
      <c r="AA51" s="397"/>
      <c r="AB51" s="403"/>
      <c r="AC51" s="348"/>
      <c r="AD51" s="349"/>
      <c r="AE51" s="349"/>
      <c r="AF51" s="349"/>
      <c r="AG51" s="350"/>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4"/>
      <c r="B52" s="1035"/>
      <c r="C52" s="1035"/>
      <c r="D52" s="1035"/>
      <c r="E52" s="1035"/>
      <c r="F52" s="1036"/>
      <c r="G52" s="348"/>
      <c r="H52" s="349"/>
      <c r="I52" s="349"/>
      <c r="J52" s="349"/>
      <c r="K52" s="350"/>
      <c r="L52" s="399"/>
      <c r="M52" s="400"/>
      <c r="N52" s="400"/>
      <c r="O52" s="400"/>
      <c r="P52" s="400"/>
      <c r="Q52" s="400"/>
      <c r="R52" s="400"/>
      <c r="S52" s="400"/>
      <c r="T52" s="400"/>
      <c r="U52" s="400"/>
      <c r="V52" s="400"/>
      <c r="W52" s="400"/>
      <c r="X52" s="401"/>
      <c r="Y52" s="396"/>
      <c r="Z52" s="397"/>
      <c r="AA52" s="397"/>
      <c r="AB52" s="403"/>
      <c r="AC52" s="348"/>
      <c r="AD52" s="349"/>
      <c r="AE52" s="349"/>
      <c r="AF52" s="349"/>
      <c r="AG52" s="350"/>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270</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4"/>
      <c r="B56" s="1035"/>
      <c r="C56" s="1035"/>
      <c r="D56" s="1035"/>
      <c r="E56" s="1035"/>
      <c r="F56" s="1036"/>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4"/>
      <c r="B57" s="1035"/>
      <c r="C57" s="1035"/>
      <c r="D57" s="1035"/>
      <c r="E57" s="1035"/>
      <c r="F57" s="1036"/>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4"/>
      <c r="B58" s="1035"/>
      <c r="C58" s="1035"/>
      <c r="D58" s="1035"/>
      <c r="E58" s="1035"/>
      <c r="F58" s="1036"/>
      <c r="G58" s="348"/>
      <c r="H58" s="349"/>
      <c r="I58" s="349"/>
      <c r="J58" s="349"/>
      <c r="K58" s="350"/>
      <c r="L58" s="399"/>
      <c r="M58" s="400"/>
      <c r="N58" s="400"/>
      <c r="O58" s="400"/>
      <c r="P58" s="400"/>
      <c r="Q58" s="400"/>
      <c r="R58" s="400"/>
      <c r="S58" s="400"/>
      <c r="T58" s="400"/>
      <c r="U58" s="400"/>
      <c r="V58" s="400"/>
      <c r="W58" s="400"/>
      <c r="X58" s="401"/>
      <c r="Y58" s="396"/>
      <c r="Z58" s="397"/>
      <c r="AA58" s="397"/>
      <c r="AB58" s="403"/>
      <c r="AC58" s="348"/>
      <c r="AD58" s="349"/>
      <c r="AE58" s="349"/>
      <c r="AF58" s="349"/>
      <c r="AG58" s="350"/>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4"/>
      <c r="B59" s="1035"/>
      <c r="C59" s="1035"/>
      <c r="D59" s="1035"/>
      <c r="E59" s="1035"/>
      <c r="F59" s="1036"/>
      <c r="G59" s="348"/>
      <c r="H59" s="349"/>
      <c r="I59" s="349"/>
      <c r="J59" s="349"/>
      <c r="K59" s="350"/>
      <c r="L59" s="399"/>
      <c r="M59" s="400"/>
      <c r="N59" s="400"/>
      <c r="O59" s="400"/>
      <c r="P59" s="400"/>
      <c r="Q59" s="400"/>
      <c r="R59" s="400"/>
      <c r="S59" s="400"/>
      <c r="T59" s="400"/>
      <c r="U59" s="400"/>
      <c r="V59" s="400"/>
      <c r="W59" s="400"/>
      <c r="X59" s="401"/>
      <c r="Y59" s="396"/>
      <c r="Z59" s="397"/>
      <c r="AA59" s="397"/>
      <c r="AB59" s="403"/>
      <c r="AC59" s="348"/>
      <c r="AD59" s="349"/>
      <c r="AE59" s="349"/>
      <c r="AF59" s="349"/>
      <c r="AG59" s="350"/>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4"/>
      <c r="B60" s="1035"/>
      <c r="C60" s="1035"/>
      <c r="D60" s="1035"/>
      <c r="E60" s="1035"/>
      <c r="F60" s="1036"/>
      <c r="G60" s="348"/>
      <c r="H60" s="349"/>
      <c r="I60" s="349"/>
      <c r="J60" s="349"/>
      <c r="K60" s="350"/>
      <c r="L60" s="399"/>
      <c r="M60" s="400"/>
      <c r="N60" s="400"/>
      <c r="O60" s="400"/>
      <c r="P60" s="400"/>
      <c r="Q60" s="400"/>
      <c r="R60" s="400"/>
      <c r="S60" s="400"/>
      <c r="T60" s="400"/>
      <c r="U60" s="400"/>
      <c r="V60" s="400"/>
      <c r="W60" s="400"/>
      <c r="X60" s="401"/>
      <c r="Y60" s="396"/>
      <c r="Z60" s="397"/>
      <c r="AA60" s="397"/>
      <c r="AB60" s="403"/>
      <c r="AC60" s="348"/>
      <c r="AD60" s="349"/>
      <c r="AE60" s="349"/>
      <c r="AF60" s="349"/>
      <c r="AG60" s="350"/>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4"/>
      <c r="B61" s="1035"/>
      <c r="C61" s="1035"/>
      <c r="D61" s="1035"/>
      <c r="E61" s="1035"/>
      <c r="F61" s="1036"/>
      <c r="G61" s="348"/>
      <c r="H61" s="349"/>
      <c r="I61" s="349"/>
      <c r="J61" s="349"/>
      <c r="K61" s="350"/>
      <c r="L61" s="399"/>
      <c r="M61" s="400"/>
      <c r="N61" s="400"/>
      <c r="O61" s="400"/>
      <c r="P61" s="400"/>
      <c r="Q61" s="400"/>
      <c r="R61" s="400"/>
      <c r="S61" s="400"/>
      <c r="T61" s="400"/>
      <c r="U61" s="400"/>
      <c r="V61" s="400"/>
      <c r="W61" s="400"/>
      <c r="X61" s="401"/>
      <c r="Y61" s="396"/>
      <c r="Z61" s="397"/>
      <c r="AA61" s="397"/>
      <c r="AB61" s="403"/>
      <c r="AC61" s="348"/>
      <c r="AD61" s="349"/>
      <c r="AE61" s="349"/>
      <c r="AF61" s="349"/>
      <c r="AG61" s="350"/>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4"/>
      <c r="B62" s="1035"/>
      <c r="C62" s="1035"/>
      <c r="D62" s="1035"/>
      <c r="E62" s="1035"/>
      <c r="F62" s="1036"/>
      <c r="G62" s="348"/>
      <c r="H62" s="349"/>
      <c r="I62" s="349"/>
      <c r="J62" s="349"/>
      <c r="K62" s="350"/>
      <c r="L62" s="399"/>
      <c r="M62" s="400"/>
      <c r="N62" s="400"/>
      <c r="O62" s="400"/>
      <c r="P62" s="400"/>
      <c r="Q62" s="400"/>
      <c r="R62" s="400"/>
      <c r="S62" s="400"/>
      <c r="T62" s="400"/>
      <c r="U62" s="400"/>
      <c r="V62" s="400"/>
      <c r="W62" s="400"/>
      <c r="X62" s="401"/>
      <c r="Y62" s="396"/>
      <c r="Z62" s="397"/>
      <c r="AA62" s="397"/>
      <c r="AB62" s="403"/>
      <c r="AC62" s="348"/>
      <c r="AD62" s="349"/>
      <c r="AE62" s="349"/>
      <c r="AF62" s="349"/>
      <c r="AG62" s="350"/>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4"/>
      <c r="B63" s="1035"/>
      <c r="C63" s="1035"/>
      <c r="D63" s="1035"/>
      <c r="E63" s="1035"/>
      <c r="F63" s="1036"/>
      <c r="G63" s="348"/>
      <c r="H63" s="349"/>
      <c r="I63" s="349"/>
      <c r="J63" s="349"/>
      <c r="K63" s="350"/>
      <c r="L63" s="399"/>
      <c r="M63" s="400"/>
      <c r="N63" s="400"/>
      <c r="O63" s="400"/>
      <c r="P63" s="400"/>
      <c r="Q63" s="400"/>
      <c r="R63" s="400"/>
      <c r="S63" s="400"/>
      <c r="T63" s="400"/>
      <c r="U63" s="400"/>
      <c r="V63" s="400"/>
      <c r="W63" s="400"/>
      <c r="X63" s="401"/>
      <c r="Y63" s="396"/>
      <c r="Z63" s="397"/>
      <c r="AA63" s="397"/>
      <c r="AB63" s="403"/>
      <c r="AC63" s="348"/>
      <c r="AD63" s="349"/>
      <c r="AE63" s="349"/>
      <c r="AF63" s="349"/>
      <c r="AG63" s="350"/>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4"/>
      <c r="B64" s="1035"/>
      <c r="C64" s="1035"/>
      <c r="D64" s="1035"/>
      <c r="E64" s="1035"/>
      <c r="F64" s="1036"/>
      <c r="G64" s="348"/>
      <c r="H64" s="349"/>
      <c r="I64" s="349"/>
      <c r="J64" s="349"/>
      <c r="K64" s="350"/>
      <c r="L64" s="399"/>
      <c r="M64" s="400"/>
      <c r="N64" s="400"/>
      <c r="O64" s="400"/>
      <c r="P64" s="400"/>
      <c r="Q64" s="400"/>
      <c r="R64" s="400"/>
      <c r="S64" s="400"/>
      <c r="T64" s="400"/>
      <c r="U64" s="400"/>
      <c r="V64" s="400"/>
      <c r="W64" s="400"/>
      <c r="X64" s="401"/>
      <c r="Y64" s="396"/>
      <c r="Z64" s="397"/>
      <c r="AA64" s="397"/>
      <c r="AB64" s="403"/>
      <c r="AC64" s="348"/>
      <c r="AD64" s="349"/>
      <c r="AE64" s="349"/>
      <c r="AF64" s="349"/>
      <c r="AG64" s="350"/>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4"/>
      <c r="B65" s="1035"/>
      <c r="C65" s="1035"/>
      <c r="D65" s="1035"/>
      <c r="E65" s="1035"/>
      <c r="F65" s="1036"/>
      <c r="G65" s="348"/>
      <c r="H65" s="349"/>
      <c r="I65" s="349"/>
      <c r="J65" s="349"/>
      <c r="K65" s="350"/>
      <c r="L65" s="399"/>
      <c r="M65" s="400"/>
      <c r="N65" s="400"/>
      <c r="O65" s="400"/>
      <c r="P65" s="400"/>
      <c r="Q65" s="400"/>
      <c r="R65" s="400"/>
      <c r="S65" s="400"/>
      <c r="T65" s="400"/>
      <c r="U65" s="400"/>
      <c r="V65" s="400"/>
      <c r="W65" s="400"/>
      <c r="X65" s="401"/>
      <c r="Y65" s="396"/>
      <c r="Z65" s="397"/>
      <c r="AA65" s="397"/>
      <c r="AB65" s="403"/>
      <c r="AC65" s="348"/>
      <c r="AD65" s="349"/>
      <c r="AE65" s="349"/>
      <c r="AF65" s="349"/>
      <c r="AG65" s="350"/>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4"/>
      <c r="B66" s="1035"/>
      <c r="C66" s="1035"/>
      <c r="D66" s="1035"/>
      <c r="E66" s="1035"/>
      <c r="F66" s="1036"/>
      <c r="G66" s="348"/>
      <c r="H66" s="349"/>
      <c r="I66" s="349"/>
      <c r="J66" s="349"/>
      <c r="K66" s="350"/>
      <c r="L66" s="399"/>
      <c r="M66" s="400"/>
      <c r="N66" s="400"/>
      <c r="O66" s="400"/>
      <c r="P66" s="400"/>
      <c r="Q66" s="400"/>
      <c r="R66" s="400"/>
      <c r="S66" s="400"/>
      <c r="T66" s="400"/>
      <c r="U66" s="400"/>
      <c r="V66" s="400"/>
      <c r="W66" s="400"/>
      <c r="X66" s="401"/>
      <c r="Y66" s="396"/>
      <c r="Z66" s="397"/>
      <c r="AA66" s="397"/>
      <c r="AB66" s="403"/>
      <c r="AC66" s="348"/>
      <c r="AD66" s="349"/>
      <c r="AE66" s="349"/>
      <c r="AF66" s="349"/>
      <c r="AG66" s="350"/>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4"/>
      <c r="B67" s="1035"/>
      <c r="C67" s="1035"/>
      <c r="D67" s="1035"/>
      <c r="E67" s="1035"/>
      <c r="F67" s="103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4"/>
      <c r="B68" s="1035"/>
      <c r="C68" s="1035"/>
      <c r="D68" s="1035"/>
      <c r="E68" s="1035"/>
      <c r="F68" s="1036"/>
      <c r="G68" s="438" t="s">
        <v>271</v>
      </c>
      <c r="H68" s="439"/>
      <c r="I68" s="439"/>
      <c r="J68" s="439"/>
      <c r="K68" s="439"/>
      <c r="L68" s="439"/>
      <c r="M68" s="439"/>
      <c r="N68" s="439"/>
      <c r="O68" s="439"/>
      <c r="P68" s="439"/>
      <c r="Q68" s="439"/>
      <c r="R68" s="439"/>
      <c r="S68" s="439"/>
      <c r="T68" s="439"/>
      <c r="U68" s="439"/>
      <c r="V68" s="439"/>
      <c r="W68" s="439"/>
      <c r="X68" s="439"/>
      <c r="Y68" s="439"/>
      <c r="Z68" s="439"/>
      <c r="AA68" s="439"/>
      <c r="AB68" s="440"/>
      <c r="AC68" s="438" t="s">
        <v>272</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4"/>
      <c r="B69" s="1035"/>
      <c r="C69" s="1035"/>
      <c r="D69" s="1035"/>
      <c r="E69" s="1035"/>
      <c r="F69" s="1036"/>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4"/>
      <c r="B70" s="1035"/>
      <c r="C70" s="1035"/>
      <c r="D70" s="1035"/>
      <c r="E70" s="1035"/>
      <c r="F70" s="1036"/>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4"/>
      <c r="B71" s="1035"/>
      <c r="C71" s="1035"/>
      <c r="D71" s="1035"/>
      <c r="E71" s="1035"/>
      <c r="F71" s="1036"/>
      <c r="G71" s="348"/>
      <c r="H71" s="349"/>
      <c r="I71" s="349"/>
      <c r="J71" s="349"/>
      <c r="K71" s="350"/>
      <c r="L71" s="399"/>
      <c r="M71" s="400"/>
      <c r="N71" s="400"/>
      <c r="O71" s="400"/>
      <c r="P71" s="400"/>
      <c r="Q71" s="400"/>
      <c r="R71" s="400"/>
      <c r="S71" s="400"/>
      <c r="T71" s="400"/>
      <c r="U71" s="400"/>
      <c r="V71" s="400"/>
      <c r="W71" s="400"/>
      <c r="X71" s="401"/>
      <c r="Y71" s="396"/>
      <c r="Z71" s="397"/>
      <c r="AA71" s="397"/>
      <c r="AB71" s="403"/>
      <c r="AC71" s="348"/>
      <c r="AD71" s="349"/>
      <c r="AE71" s="349"/>
      <c r="AF71" s="349"/>
      <c r="AG71" s="350"/>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4"/>
      <c r="B72" s="1035"/>
      <c r="C72" s="1035"/>
      <c r="D72" s="1035"/>
      <c r="E72" s="1035"/>
      <c r="F72" s="1036"/>
      <c r="G72" s="348"/>
      <c r="H72" s="349"/>
      <c r="I72" s="349"/>
      <c r="J72" s="349"/>
      <c r="K72" s="350"/>
      <c r="L72" s="399"/>
      <c r="M72" s="400"/>
      <c r="N72" s="400"/>
      <c r="O72" s="400"/>
      <c r="P72" s="400"/>
      <c r="Q72" s="400"/>
      <c r="R72" s="400"/>
      <c r="S72" s="400"/>
      <c r="T72" s="400"/>
      <c r="U72" s="400"/>
      <c r="V72" s="400"/>
      <c r="W72" s="400"/>
      <c r="X72" s="401"/>
      <c r="Y72" s="396"/>
      <c r="Z72" s="397"/>
      <c r="AA72" s="397"/>
      <c r="AB72" s="403"/>
      <c r="AC72" s="348"/>
      <c r="AD72" s="349"/>
      <c r="AE72" s="349"/>
      <c r="AF72" s="349"/>
      <c r="AG72" s="350"/>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4"/>
      <c r="B73" s="1035"/>
      <c r="C73" s="1035"/>
      <c r="D73" s="1035"/>
      <c r="E73" s="1035"/>
      <c r="F73" s="1036"/>
      <c r="G73" s="348"/>
      <c r="H73" s="349"/>
      <c r="I73" s="349"/>
      <c r="J73" s="349"/>
      <c r="K73" s="350"/>
      <c r="L73" s="399"/>
      <c r="M73" s="400"/>
      <c r="N73" s="400"/>
      <c r="O73" s="400"/>
      <c r="P73" s="400"/>
      <c r="Q73" s="400"/>
      <c r="R73" s="400"/>
      <c r="S73" s="400"/>
      <c r="T73" s="400"/>
      <c r="U73" s="400"/>
      <c r="V73" s="400"/>
      <c r="W73" s="400"/>
      <c r="X73" s="401"/>
      <c r="Y73" s="396"/>
      <c r="Z73" s="397"/>
      <c r="AA73" s="397"/>
      <c r="AB73" s="403"/>
      <c r="AC73" s="348"/>
      <c r="AD73" s="349"/>
      <c r="AE73" s="349"/>
      <c r="AF73" s="349"/>
      <c r="AG73" s="350"/>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4"/>
      <c r="B74" s="1035"/>
      <c r="C74" s="1035"/>
      <c r="D74" s="1035"/>
      <c r="E74" s="1035"/>
      <c r="F74" s="1036"/>
      <c r="G74" s="348"/>
      <c r="H74" s="349"/>
      <c r="I74" s="349"/>
      <c r="J74" s="349"/>
      <c r="K74" s="350"/>
      <c r="L74" s="399"/>
      <c r="M74" s="400"/>
      <c r="N74" s="400"/>
      <c r="O74" s="400"/>
      <c r="P74" s="400"/>
      <c r="Q74" s="400"/>
      <c r="R74" s="400"/>
      <c r="S74" s="400"/>
      <c r="T74" s="400"/>
      <c r="U74" s="400"/>
      <c r="V74" s="400"/>
      <c r="W74" s="400"/>
      <c r="X74" s="401"/>
      <c r="Y74" s="396"/>
      <c r="Z74" s="397"/>
      <c r="AA74" s="397"/>
      <c r="AB74" s="403"/>
      <c r="AC74" s="348"/>
      <c r="AD74" s="349"/>
      <c r="AE74" s="349"/>
      <c r="AF74" s="349"/>
      <c r="AG74" s="350"/>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4"/>
      <c r="B75" s="1035"/>
      <c r="C75" s="1035"/>
      <c r="D75" s="1035"/>
      <c r="E75" s="1035"/>
      <c r="F75" s="1036"/>
      <c r="G75" s="348"/>
      <c r="H75" s="349"/>
      <c r="I75" s="349"/>
      <c r="J75" s="349"/>
      <c r="K75" s="350"/>
      <c r="L75" s="399"/>
      <c r="M75" s="400"/>
      <c r="N75" s="400"/>
      <c r="O75" s="400"/>
      <c r="P75" s="400"/>
      <c r="Q75" s="400"/>
      <c r="R75" s="400"/>
      <c r="S75" s="400"/>
      <c r="T75" s="400"/>
      <c r="U75" s="400"/>
      <c r="V75" s="400"/>
      <c r="W75" s="400"/>
      <c r="X75" s="401"/>
      <c r="Y75" s="396"/>
      <c r="Z75" s="397"/>
      <c r="AA75" s="397"/>
      <c r="AB75" s="403"/>
      <c r="AC75" s="348"/>
      <c r="AD75" s="349"/>
      <c r="AE75" s="349"/>
      <c r="AF75" s="349"/>
      <c r="AG75" s="350"/>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4"/>
      <c r="B76" s="1035"/>
      <c r="C76" s="1035"/>
      <c r="D76" s="1035"/>
      <c r="E76" s="1035"/>
      <c r="F76" s="1036"/>
      <c r="G76" s="348"/>
      <c r="H76" s="349"/>
      <c r="I76" s="349"/>
      <c r="J76" s="349"/>
      <c r="K76" s="350"/>
      <c r="L76" s="399"/>
      <c r="M76" s="400"/>
      <c r="N76" s="400"/>
      <c r="O76" s="400"/>
      <c r="P76" s="400"/>
      <c r="Q76" s="400"/>
      <c r="R76" s="400"/>
      <c r="S76" s="400"/>
      <c r="T76" s="400"/>
      <c r="U76" s="400"/>
      <c r="V76" s="400"/>
      <c r="W76" s="400"/>
      <c r="X76" s="401"/>
      <c r="Y76" s="396"/>
      <c r="Z76" s="397"/>
      <c r="AA76" s="397"/>
      <c r="AB76" s="403"/>
      <c r="AC76" s="348"/>
      <c r="AD76" s="349"/>
      <c r="AE76" s="349"/>
      <c r="AF76" s="349"/>
      <c r="AG76" s="350"/>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4"/>
      <c r="B77" s="1035"/>
      <c r="C77" s="1035"/>
      <c r="D77" s="1035"/>
      <c r="E77" s="1035"/>
      <c r="F77" s="1036"/>
      <c r="G77" s="348"/>
      <c r="H77" s="349"/>
      <c r="I77" s="349"/>
      <c r="J77" s="349"/>
      <c r="K77" s="350"/>
      <c r="L77" s="399"/>
      <c r="M77" s="400"/>
      <c r="N77" s="400"/>
      <c r="O77" s="400"/>
      <c r="P77" s="400"/>
      <c r="Q77" s="400"/>
      <c r="R77" s="400"/>
      <c r="S77" s="400"/>
      <c r="T77" s="400"/>
      <c r="U77" s="400"/>
      <c r="V77" s="400"/>
      <c r="W77" s="400"/>
      <c r="X77" s="401"/>
      <c r="Y77" s="396"/>
      <c r="Z77" s="397"/>
      <c r="AA77" s="397"/>
      <c r="AB77" s="403"/>
      <c r="AC77" s="348"/>
      <c r="AD77" s="349"/>
      <c r="AE77" s="349"/>
      <c r="AF77" s="349"/>
      <c r="AG77" s="350"/>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4"/>
      <c r="B78" s="1035"/>
      <c r="C78" s="1035"/>
      <c r="D78" s="1035"/>
      <c r="E78" s="1035"/>
      <c r="F78" s="1036"/>
      <c r="G78" s="348"/>
      <c r="H78" s="349"/>
      <c r="I78" s="349"/>
      <c r="J78" s="349"/>
      <c r="K78" s="350"/>
      <c r="L78" s="399"/>
      <c r="M78" s="400"/>
      <c r="N78" s="400"/>
      <c r="O78" s="400"/>
      <c r="P78" s="400"/>
      <c r="Q78" s="400"/>
      <c r="R78" s="400"/>
      <c r="S78" s="400"/>
      <c r="T78" s="400"/>
      <c r="U78" s="400"/>
      <c r="V78" s="400"/>
      <c r="W78" s="400"/>
      <c r="X78" s="401"/>
      <c r="Y78" s="396"/>
      <c r="Z78" s="397"/>
      <c r="AA78" s="397"/>
      <c r="AB78" s="403"/>
      <c r="AC78" s="348"/>
      <c r="AD78" s="349"/>
      <c r="AE78" s="349"/>
      <c r="AF78" s="349"/>
      <c r="AG78" s="350"/>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4"/>
      <c r="B79" s="1035"/>
      <c r="C79" s="1035"/>
      <c r="D79" s="1035"/>
      <c r="E79" s="1035"/>
      <c r="F79" s="1036"/>
      <c r="G79" s="348"/>
      <c r="H79" s="349"/>
      <c r="I79" s="349"/>
      <c r="J79" s="349"/>
      <c r="K79" s="350"/>
      <c r="L79" s="399"/>
      <c r="M79" s="400"/>
      <c r="N79" s="400"/>
      <c r="O79" s="400"/>
      <c r="P79" s="400"/>
      <c r="Q79" s="400"/>
      <c r="R79" s="400"/>
      <c r="S79" s="400"/>
      <c r="T79" s="400"/>
      <c r="U79" s="400"/>
      <c r="V79" s="400"/>
      <c r="W79" s="400"/>
      <c r="X79" s="401"/>
      <c r="Y79" s="396"/>
      <c r="Z79" s="397"/>
      <c r="AA79" s="397"/>
      <c r="AB79" s="403"/>
      <c r="AC79" s="348"/>
      <c r="AD79" s="349"/>
      <c r="AE79" s="349"/>
      <c r="AF79" s="349"/>
      <c r="AG79" s="350"/>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4"/>
      <c r="B80" s="1035"/>
      <c r="C80" s="1035"/>
      <c r="D80" s="1035"/>
      <c r="E80" s="1035"/>
      <c r="F80" s="103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4"/>
      <c r="B81" s="1035"/>
      <c r="C81" s="1035"/>
      <c r="D81" s="1035"/>
      <c r="E81" s="1035"/>
      <c r="F81" s="1036"/>
      <c r="G81" s="438" t="s">
        <v>273</v>
      </c>
      <c r="H81" s="439"/>
      <c r="I81" s="439"/>
      <c r="J81" s="439"/>
      <c r="K81" s="439"/>
      <c r="L81" s="439"/>
      <c r="M81" s="439"/>
      <c r="N81" s="439"/>
      <c r="O81" s="439"/>
      <c r="P81" s="439"/>
      <c r="Q81" s="439"/>
      <c r="R81" s="439"/>
      <c r="S81" s="439"/>
      <c r="T81" s="439"/>
      <c r="U81" s="439"/>
      <c r="V81" s="439"/>
      <c r="W81" s="439"/>
      <c r="X81" s="439"/>
      <c r="Y81" s="439"/>
      <c r="Z81" s="439"/>
      <c r="AA81" s="439"/>
      <c r="AB81" s="440"/>
      <c r="AC81" s="438" t="s">
        <v>274</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4"/>
      <c r="B82" s="1035"/>
      <c r="C82" s="1035"/>
      <c r="D82" s="1035"/>
      <c r="E82" s="1035"/>
      <c r="F82" s="1036"/>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4"/>
      <c r="B83" s="1035"/>
      <c r="C83" s="1035"/>
      <c r="D83" s="1035"/>
      <c r="E83" s="1035"/>
      <c r="F83" s="1036"/>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4"/>
      <c r="B84" s="1035"/>
      <c r="C84" s="1035"/>
      <c r="D84" s="1035"/>
      <c r="E84" s="1035"/>
      <c r="F84" s="1036"/>
      <c r="G84" s="348"/>
      <c r="H84" s="349"/>
      <c r="I84" s="349"/>
      <c r="J84" s="349"/>
      <c r="K84" s="350"/>
      <c r="L84" s="399"/>
      <c r="M84" s="400"/>
      <c r="N84" s="400"/>
      <c r="O84" s="400"/>
      <c r="P84" s="400"/>
      <c r="Q84" s="400"/>
      <c r="R84" s="400"/>
      <c r="S84" s="400"/>
      <c r="T84" s="400"/>
      <c r="U84" s="400"/>
      <c r="V84" s="400"/>
      <c r="W84" s="400"/>
      <c r="X84" s="401"/>
      <c r="Y84" s="396"/>
      <c r="Z84" s="397"/>
      <c r="AA84" s="397"/>
      <c r="AB84" s="403"/>
      <c r="AC84" s="348"/>
      <c r="AD84" s="349"/>
      <c r="AE84" s="349"/>
      <c r="AF84" s="349"/>
      <c r="AG84" s="350"/>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4"/>
      <c r="B85" s="1035"/>
      <c r="C85" s="1035"/>
      <c r="D85" s="1035"/>
      <c r="E85" s="1035"/>
      <c r="F85" s="1036"/>
      <c r="G85" s="348"/>
      <c r="H85" s="349"/>
      <c r="I85" s="349"/>
      <c r="J85" s="349"/>
      <c r="K85" s="350"/>
      <c r="L85" s="399"/>
      <c r="M85" s="400"/>
      <c r="N85" s="400"/>
      <c r="O85" s="400"/>
      <c r="P85" s="400"/>
      <c r="Q85" s="400"/>
      <c r="R85" s="400"/>
      <c r="S85" s="400"/>
      <c r="T85" s="400"/>
      <c r="U85" s="400"/>
      <c r="V85" s="400"/>
      <c r="W85" s="400"/>
      <c r="X85" s="401"/>
      <c r="Y85" s="396"/>
      <c r="Z85" s="397"/>
      <c r="AA85" s="397"/>
      <c r="AB85" s="403"/>
      <c r="AC85" s="348"/>
      <c r="AD85" s="349"/>
      <c r="AE85" s="349"/>
      <c r="AF85" s="349"/>
      <c r="AG85" s="350"/>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4"/>
      <c r="B86" s="1035"/>
      <c r="C86" s="1035"/>
      <c r="D86" s="1035"/>
      <c r="E86" s="1035"/>
      <c r="F86" s="1036"/>
      <c r="G86" s="348"/>
      <c r="H86" s="349"/>
      <c r="I86" s="349"/>
      <c r="J86" s="349"/>
      <c r="K86" s="350"/>
      <c r="L86" s="399"/>
      <c r="M86" s="400"/>
      <c r="N86" s="400"/>
      <c r="O86" s="400"/>
      <c r="P86" s="400"/>
      <c r="Q86" s="400"/>
      <c r="R86" s="400"/>
      <c r="S86" s="400"/>
      <c r="T86" s="400"/>
      <c r="U86" s="400"/>
      <c r="V86" s="400"/>
      <c r="W86" s="400"/>
      <c r="X86" s="401"/>
      <c r="Y86" s="396"/>
      <c r="Z86" s="397"/>
      <c r="AA86" s="397"/>
      <c r="AB86" s="403"/>
      <c r="AC86" s="348"/>
      <c r="AD86" s="349"/>
      <c r="AE86" s="349"/>
      <c r="AF86" s="349"/>
      <c r="AG86" s="350"/>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4"/>
      <c r="B87" s="1035"/>
      <c r="C87" s="1035"/>
      <c r="D87" s="1035"/>
      <c r="E87" s="1035"/>
      <c r="F87" s="1036"/>
      <c r="G87" s="348"/>
      <c r="H87" s="349"/>
      <c r="I87" s="349"/>
      <c r="J87" s="349"/>
      <c r="K87" s="350"/>
      <c r="L87" s="399"/>
      <c r="M87" s="400"/>
      <c r="N87" s="400"/>
      <c r="O87" s="400"/>
      <c r="P87" s="400"/>
      <c r="Q87" s="400"/>
      <c r="R87" s="400"/>
      <c r="S87" s="400"/>
      <c r="T87" s="400"/>
      <c r="U87" s="400"/>
      <c r="V87" s="400"/>
      <c r="W87" s="400"/>
      <c r="X87" s="401"/>
      <c r="Y87" s="396"/>
      <c r="Z87" s="397"/>
      <c r="AA87" s="397"/>
      <c r="AB87" s="403"/>
      <c r="AC87" s="348"/>
      <c r="AD87" s="349"/>
      <c r="AE87" s="349"/>
      <c r="AF87" s="349"/>
      <c r="AG87" s="350"/>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4"/>
      <c r="B88" s="1035"/>
      <c r="C88" s="1035"/>
      <c r="D88" s="1035"/>
      <c r="E88" s="1035"/>
      <c r="F88" s="1036"/>
      <c r="G88" s="348"/>
      <c r="H88" s="349"/>
      <c r="I88" s="349"/>
      <c r="J88" s="349"/>
      <c r="K88" s="350"/>
      <c r="L88" s="399"/>
      <c r="M88" s="400"/>
      <c r="N88" s="400"/>
      <c r="O88" s="400"/>
      <c r="P88" s="400"/>
      <c r="Q88" s="400"/>
      <c r="R88" s="400"/>
      <c r="S88" s="400"/>
      <c r="T88" s="400"/>
      <c r="U88" s="400"/>
      <c r="V88" s="400"/>
      <c r="W88" s="400"/>
      <c r="X88" s="401"/>
      <c r="Y88" s="396"/>
      <c r="Z88" s="397"/>
      <c r="AA88" s="397"/>
      <c r="AB88" s="403"/>
      <c r="AC88" s="348"/>
      <c r="AD88" s="349"/>
      <c r="AE88" s="349"/>
      <c r="AF88" s="349"/>
      <c r="AG88" s="350"/>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4"/>
      <c r="B89" s="1035"/>
      <c r="C89" s="1035"/>
      <c r="D89" s="1035"/>
      <c r="E89" s="1035"/>
      <c r="F89" s="1036"/>
      <c r="G89" s="348"/>
      <c r="H89" s="349"/>
      <c r="I89" s="349"/>
      <c r="J89" s="349"/>
      <c r="K89" s="350"/>
      <c r="L89" s="399"/>
      <c r="M89" s="400"/>
      <c r="N89" s="400"/>
      <c r="O89" s="400"/>
      <c r="P89" s="400"/>
      <c r="Q89" s="400"/>
      <c r="R89" s="400"/>
      <c r="S89" s="400"/>
      <c r="T89" s="400"/>
      <c r="U89" s="400"/>
      <c r="V89" s="400"/>
      <c r="W89" s="400"/>
      <c r="X89" s="401"/>
      <c r="Y89" s="396"/>
      <c r="Z89" s="397"/>
      <c r="AA89" s="397"/>
      <c r="AB89" s="403"/>
      <c r="AC89" s="348"/>
      <c r="AD89" s="349"/>
      <c r="AE89" s="349"/>
      <c r="AF89" s="349"/>
      <c r="AG89" s="350"/>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4"/>
      <c r="B90" s="1035"/>
      <c r="C90" s="1035"/>
      <c r="D90" s="1035"/>
      <c r="E90" s="1035"/>
      <c r="F90" s="1036"/>
      <c r="G90" s="348"/>
      <c r="H90" s="349"/>
      <c r="I90" s="349"/>
      <c r="J90" s="349"/>
      <c r="K90" s="350"/>
      <c r="L90" s="399"/>
      <c r="M90" s="400"/>
      <c r="N90" s="400"/>
      <c r="O90" s="400"/>
      <c r="P90" s="400"/>
      <c r="Q90" s="400"/>
      <c r="R90" s="400"/>
      <c r="S90" s="400"/>
      <c r="T90" s="400"/>
      <c r="U90" s="400"/>
      <c r="V90" s="400"/>
      <c r="W90" s="400"/>
      <c r="X90" s="401"/>
      <c r="Y90" s="396"/>
      <c r="Z90" s="397"/>
      <c r="AA90" s="397"/>
      <c r="AB90" s="403"/>
      <c r="AC90" s="348"/>
      <c r="AD90" s="349"/>
      <c r="AE90" s="349"/>
      <c r="AF90" s="349"/>
      <c r="AG90" s="350"/>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4"/>
      <c r="B91" s="1035"/>
      <c r="C91" s="1035"/>
      <c r="D91" s="1035"/>
      <c r="E91" s="1035"/>
      <c r="F91" s="1036"/>
      <c r="G91" s="348"/>
      <c r="H91" s="349"/>
      <c r="I91" s="349"/>
      <c r="J91" s="349"/>
      <c r="K91" s="350"/>
      <c r="L91" s="399"/>
      <c r="M91" s="400"/>
      <c r="N91" s="400"/>
      <c r="O91" s="400"/>
      <c r="P91" s="400"/>
      <c r="Q91" s="400"/>
      <c r="R91" s="400"/>
      <c r="S91" s="400"/>
      <c r="T91" s="400"/>
      <c r="U91" s="400"/>
      <c r="V91" s="400"/>
      <c r="W91" s="400"/>
      <c r="X91" s="401"/>
      <c r="Y91" s="396"/>
      <c r="Z91" s="397"/>
      <c r="AA91" s="397"/>
      <c r="AB91" s="403"/>
      <c r="AC91" s="348"/>
      <c r="AD91" s="349"/>
      <c r="AE91" s="349"/>
      <c r="AF91" s="349"/>
      <c r="AG91" s="350"/>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4"/>
      <c r="B92" s="1035"/>
      <c r="C92" s="1035"/>
      <c r="D92" s="1035"/>
      <c r="E92" s="1035"/>
      <c r="F92" s="1036"/>
      <c r="G92" s="348"/>
      <c r="H92" s="349"/>
      <c r="I92" s="349"/>
      <c r="J92" s="349"/>
      <c r="K92" s="350"/>
      <c r="L92" s="399"/>
      <c r="M92" s="400"/>
      <c r="N92" s="400"/>
      <c r="O92" s="400"/>
      <c r="P92" s="400"/>
      <c r="Q92" s="400"/>
      <c r="R92" s="400"/>
      <c r="S92" s="400"/>
      <c r="T92" s="400"/>
      <c r="U92" s="400"/>
      <c r="V92" s="400"/>
      <c r="W92" s="400"/>
      <c r="X92" s="401"/>
      <c r="Y92" s="396"/>
      <c r="Z92" s="397"/>
      <c r="AA92" s="397"/>
      <c r="AB92" s="403"/>
      <c r="AC92" s="348"/>
      <c r="AD92" s="349"/>
      <c r="AE92" s="349"/>
      <c r="AF92" s="349"/>
      <c r="AG92" s="350"/>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4"/>
      <c r="B93" s="1035"/>
      <c r="C93" s="1035"/>
      <c r="D93" s="1035"/>
      <c r="E93" s="1035"/>
      <c r="F93" s="103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4"/>
      <c r="B94" s="1035"/>
      <c r="C94" s="1035"/>
      <c r="D94" s="1035"/>
      <c r="E94" s="1035"/>
      <c r="F94" s="1036"/>
      <c r="G94" s="438" t="s">
        <v>275</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4"/>
      <c r="B95" s="1035"/>
      <c r="C95" s="1035"/>
      <c r="D95" s="1035"/>
      <c r="E95" s="1035"/>
      <c r="F95" s="1036"/>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4"/>
      <c r="B96" s="1035"/>
      <c r="C96" s="1035"/>
      <c r="D96" s="1035"/>
      <c r="E96" s="1035"/>
      <c r="F96" s="1036"/>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4"/>
      <c r="B97" s="1035"/>
      <c r="C97" s="1035"/>
      <c r="D97" s="1035"/>
      <c r="E97" s="1035"/>
      <c r="F97" s="1036"/>
      <c r="G97" s="348"/>
      <c r="H97" s="349"/>
      <c r="I97" s="349"/>
      <c r="J97" s="349"/>
      <c r="K97" s="350"/>
      <c r="L97" s="399"/>
      <c r="M97" s="400"/>
      <c r="N97" s="400"/>
      <c r="O97" s="400"/>
      <c r="P97" s="400"/>
      <c r="Q97" s="400"/>
      <c r="R97" s="400"/>
      <c r="S97" s="400"/>
      <c r="T97" s="400"/>
      <c r="U97" s="400"/>
      <c r="V97" s="400"/>
      <c r="W97" s="400"/>
      <c r="X97" s="401"/>
      <c r="Y97" s="396"/>
      <c r="Z97" s="397"/>
      <c r="AA97" s="397"/>
      <c r="AB97" s="403"/>
      <c r="AC97" s="348"/>
      <c r="AD97" s="349"/>
      <c r="AE97" s="349"/>
      <c r="AF97" s="349"/>
      <c r="AG97" s="350"/>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4"/>
      <c r="B98" s="1035"/>
      <c r="C98" s="1035"/>
      <c r="D98" s="1035"/>
      <c r="E98" s="1035"/>
      <c r="F98" s="1036"/>
      <c r="G98" s="348"/>
      <c r="H98" s="349"/>
      <c r="I98" s="349"/>
      <c r="J98" s="349"/>
      <c r="K98" s="350"/>
      <c r="L98" s="399"/>
      <c r="M98" s="400"/>
      <c r="N98" s="400"/>
      <c r="O98" s="400"/>
      <c r="P98" s="400"/>
      <c r="Q98" s="400"/>
      <c r="R98" s="400"/>
      <c r="S98" s="400"/>
      <c r="T98" s="400"/>
      <c r="U98" s="400"/>
      <c r="V98" s="400"/>
      <c r="W98" s="400"/>
      <c r="X98" s="401"/>
      <c r="Y98" s="396"/>
      <c r="Z98" s="397"/>
      <c r="AA98" s="397"/>
      <c r="AB98" s="403"/>
      <c r="AC98" s="348"/>
      <c r="AD98" s="349"/>
      <c r="AE98" s="349"/>
      <c r="AF98" s="349"/>
      <c r="AG98" s="350"/>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4"/>
      <c r="B99" s="1035"/>
      <c r="C99" s="1035"/>
      <c r="D99" s="1035"/>
      <c r="E99" s="1035"/>
      <c r="F99" s="1036"/>
      <c r="G99" s="348"/>
      <c r="H99" s="349"/>
      <c r="I99" s="349"/>
      <c r="J99" s="349"/>
      <c r="K99" s="350"/>
      <c r="L99" s="399"/>
      <c r="M99" s="400"/>
      <c r="N99" s="400"/>
      <c r="O99" s="400"/>
      <c r="P99" s="400"/>
      <c r="Q99" s="400"/>
      <c r="R99" s="400"/>
      <c r="S99" s="400"/>
      <c r="T99" s="400"/>
      <c r="U99" s="400"/>
      <c r="V99" s="400"/>
      <c r="W99" s="400"/>
      <c r="X99" s="401"/>
      <c r="Y99" s="396"/>
      <c r="Z99" s="397"/>
      <c r="AA99" s="397"/>
      <c r="AB99" s="403"/>
      <c r="AC99" s="348"/>
      <c r="AD99" s="349"/>
      <c r="AE99" s="349"/>
      <c r="AF99" s="349"/>
      <c r="AG99" s="350"/>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4"/>
      <c r="B100" s="1035"/>
      <c r="C100" s="1035"/>
      <c r="D100" s="1035"/>
      <c r="E100" s="1035"/>
      <c r="F100" s="1036"/>
      <c r="G100" s="348"/>
      <c r="H100" s="349"/>
      <c r="I100" s="349"/>
      <c r="J100" s="349"/>
      <c r="K100" s="350"/>
      <c r="L100" s="399"/>
      <c r="M100" s="400"/>
      <c r="N100" s="400"/>
      <c r="O100" s="400"/>
      <c r="P100" s="400"/>
      <c r="Q100" s="400"/>
      <c r="R100" s="400"/>
      <c r="S100" s="400"/>
      <c r="T100" s="400"/>
      <c r="U100" s="400"/>
      <c r="V100" s="400"/>
      <c r="W100" s="400"/>
      <c r="X100" s="401"/>
      <c r="Y100" s="396"/>
      <c r="Z100" s="397"/>
      <c r="AA100" s="397"/>
      <c r="AB100" s="403"/>
      <c r="AC100" s="348"/>
      <c r="AD100" s="349"/>
      <c r="AE100" s="349"/>
      <c r="AF100" s="349"/>
      <c r="AG100" s="350"/>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4"/>
      <c r="B101" s="1035"/>
      <c r="C101" s="1035"/>
      <c r="D101" s="1035"/>
      <c r="E101" s="1035"/>
      <c r="F101" s="1036"/>
      <c r="G101" s="348"/>
      <c r="H101" s="349"/>
      <c r="I101" s="349"/>
      <c r="J101" s="349"/>
      <c r="K101" s="350"/>
      <c r="L101" s="399"/>
      <c r="M101" s="400"/>
      <c r="N101" s="400"/>
      <c r="O101" s="400"/>
      <c r="P101" s="400"/>
      <c r="Q101" s="400"/>
      <c r="R101" s="400"/>
      <c r="S101" s="400"/>
      <c r="T101" s="400"/>
      <c r="U101" s="400"/>
      <c r="V101" s="400"/>
      <c r="W101" s="400"/>
      <c r="X101" s="401"/>
      <c r="Y101" s="396"/>
      <c r="Z101" s="397"/>
      <c r="AA101" s="397"/>
      <c r="AB101" s="403"/>
      <c r="AC101" s="348"/>
      <c r="AD101" s="349"/>
      <c r="AE101" s="349"/>
      <c r="AF101" s="349"/>
      <c r="AG101" s="350"/>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4"/>
      <c r="B102" s="1035"/>
      <c r="C102" s="1035"/>
      <c r="D102" s="1035"/>
      <c r="E102" s="1035"/>
      <c r="F102" s="1036"/>
      <c r="G102" s="348"/>
      <c r="H102" s="349"/>
      <c r="I102" s="349"/>
      <c r="J102" s="349"/>
      <c r="K102" s="350"/>
      <c r="L102" s="399"/>
      <c r="M102" s="400"/>
      <c r="N102" s="400"/>
      <c r="O102" s="400"/>
      <c r="P102" s="400"/>
      <c r="Q102" s="400"/>
      <c r="R102" s="400"/>
      <c r="S102" s="400"/>
      <c r="T102" s="400"/>
      <c r="U102" s="400"/>
      <c r="V102" s="400"/>
      <c r="W102" s="400"/>
      <c r="X102" s="401"/>
      <c r="Y102" s="396"/>
      <c r="Z102" s="397"/>
      <c r="AA102" s="397"/>
      <c r="AB102" s="403"/>
      <c r="AC102" s="348"/>
      <c r="AD102" s="349"/>
      <c r="AE102" s="349"/>
      <c r="AF102" s="349"/>
      <c r="AG102" s="350"/>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4"/>
      <c r="B103" s="1035"/>
      <c r="C103" s="1035"/>
      <c r="D103" s="1035"/>
      <c r="E103" s="1035"/>
      <c r="F103" s="1036"/>
      <c r="G103" s="348"/>
      <c r="H103" s="349"/>
      <c r="I103" s="349"/>
      <c r="J103" s="349"/>
      <c r="K103" s="350"/>
      <c r="L103" s="399"/>
      <c r="M103" s="400"/>
      <c r="N103" s="400"/>
      <c r="O103" s="400"/>
      <c r="P103" s="400"/>
      <c r="Q103" s="400"/>
      <c r="R103" s="400"/>
      <c r="S103" s="400"/>
      <c r="T103" s="400"/>
      <c r="U103" s="400"/>
      <c r="V103" s="400"/>
      <c r="W103" s="400"/>
      <c r="X103" s="401"/>
      <c r="Y103" s="396"/>
      <c r="Z103" s="397"/>
      <c r="AA103" s="397"/>
      <c r="AB103" s="403"/>
      <c r="AC103" s="348"/>
      <c r="AD103" s="349"/>
      <c r="AE103" s="349"/>
      <c r="AF103" s="349"/>
      <c r="AG103" s="350"/>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4"/>
      <c r="B104" s="1035"/>
      <c r="C104" s="1035"/>
      <c r="D104" s="1035"/>
      <c r="E104" s="1035"/>
      <c r="F104" s="1036"/>
      <c r="G104" s="348"/>
      <c r="H104" s="349"/>
      <c r="I104" s="349"/>
      <c r="J104" s="349"/>
      <c r="K104" s="350"/>
      <c r="L104" s="399"/>
      <c r="M104" s="400"/>
      <c r="N104" s="400"/>
      <c r="O104" s="400"/>
      <c r="P104" s="400"/>
      <c r="Q104" s="400"/>
      <c r="R104" s="400"/>
      <c r="S104" s="400"/>
      <c r="T104" s="400"/>
      <c r="U104" s="400"/>
      <c r="V104" s="400"/>
      <c r="W104" s="400"/>
      <c r="X104" s="401"/>
      <c r="Y104" s="396"/>
      <c r="Z104" s="397"/>
      <c r="AA104" s="397"/>
      <c r="AB104" s="403"/>
      <c r="AC104" s="348"/>
      <c r="AD104" s="349"/>
      <c r="AE104" s="349"/>
      <c r="AF104" s="349"/>
      <c r="AG104" s="350"/>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4"/>
      <c r="B105" s="1035"/>
      <c r="C105" s="1035"/>
      <c r="D105" s="1035"/>
      <c r="E105" s="1035"/>
      <c r="F105" s="1036"/>
      <c r="G105" s="348"/>
      <c r="H105" s="349"/>
      <c r="I105" s="349"/>
      <c r="J105" s="349"/>
      <c r="K105" s="350"/>
      <c r="L105" s="399"/>
      <c r="M105" s="400"/>
      <c r="N105" s="400"/>
      <c r="O105" s="400"/>
      <c r="P105" s="400"/>
      <c r="Q105" s="400"/>
      <c r="R105" s="400"/>
      <c r="S105" s="400"/>
      <c r="T105" s="400"/>
      <c r="U105" s="400"/>
      <c r="V105" s="400"/>
      <c r="W105" s="400"/>
      <c r="X105" s="401"/>
      <c r="Y105" s="396"/>
      <c r="Z105" s="397"/>
      <c r="AA105" s="397"/>
      <c r="AB105" s="403"/>
      <c r="AC105" s="348"/>
      <c r="AD105" s="349"/>
      <c r="AE105" s="349"/>
      <c r="AF105" s="349"/>
      <c r="AG105" s="350"/>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276</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4"/>
      <c r="B109" s="1035"/>
      <c r="C109" s="1035"/>
      <c r="D109" s="1035"/>
      <c r="E109" s="1035"/>
      <c r="F109" s="1036"/>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4"/>
      <c r="B110" s="1035"/>
      <c r="C110" s="1035"/>
      <c r="D110" s="1035"/>
      <c r="E110" s="1035"/>
      <c r="F110" s="1036"/>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4"/>
      <c r="B111" s="1035"/>
      <c r="C111" s="1035"/>
      <c r="D111" s="1035"/>
      <c r="E111" s="1035"/>
      <c r="F111" s="1036"/>
      <c r="G111" s="348"/>
      <c r="H111" s="349"/>
      <c r="I111" s="349"/>
      <c r="J111" s="349"/>
      <c r="K111" s="350"/>
      <c r="L111" s="399"/>
      <c r="M111" s="400"/>
      <c r="N111" s="400"/>
      <c r="O111" s="400"/>
      <c r="P111" s="400"/>
      <c r="Q111" s="400"/>
      <c r="R111" s="400"/>
      <c r="S111" s="400"/>
      <c r="T111" s="400"/>
      <c r="U111" s="400"/>
      <c r="V111" s="400"/>
      <c r="W111" s="400"/>
      <c r="X111" s="401"/>
      <c r="Y111" s="396"/>
      <c r="Z111" s="397"/>
      <c r="AA111" s="397"/>
      <c r="AB111" s="403"/>
      <c r="AC111" s="348"/>
      <c r="AD111" s="349"/>
      <c r="AE111" s="349"/>
      <c r="AF111" s="349"/>
      <c r="AG111" s="350"/>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4"/>
      <c r="B112" s="1035"/>
      <c r="C112" s="1035"/>
      <c r="D112" s="1035"/>
      <c r="E112" s="1035"/>
      <c r="F112" s="1036"/>
      <c r="G112" s="348"/>
      <c r="H112" s="349"/>
      <c r="I112" s="349"/>
      <c r="J112" s="349"/>
      <c r="K112" s="350"/>
      <c r="L112" s="399"/>
      <c r="M112" s="400"/>
      <c r="N112" s="400"/>
      <c r="O112" s="400"/>
      <c r="P112" s="400"/>
      <c r="Q112" s="400"/>
      <c r="R112" s="400"/>
      <c r="S112" s="400"/>
      <c r="T112" s="400"/>
      <c r="U112" s="400"/>
      <c r="V112" s="400"/>
      <c r="W112" s="400"/>
      <c r="X112" s="401"/>
      <c r="Y112" s="396"/>
      <c r="Z112" s="397"/>
      <c r="AA112" s="397"/>
      <c r="AB112" s="403"/>
      <c r="AC112" s="348"/>
      <c r="AD112" s="349"/>
      <c r="AE112" s="349"/>
      <c r="AF112" s="349"/>
      <c r="AG112" s="350"/>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4"/>
      <c r="B113" s="1035"/>
      <c r="C113" s="1035"/>
      <c r="D113" s="1035"/>
      <c r="E113" s="1035"/>
      <c r="F113" s="1036"/>
      <c r="G113" s="348"/>
      <c r="H113" s="349"/>
      <c r="I113" s="349"/>
      <c r="J113" s="349"/>
      <c r="K113" s="350"/>
      <c r="L113" s="399"/>
      <c r="M113" s="400"/>
      <c r="N113" s="400"/>
      <c r="O113" s="400"/>
      <c r="P113" s="400"/>
      <c r="Q113" s="400"/>
      <c r="R113" s="400"/>
      <c r="S113" s="400"/>
      <c r="T113" s="400"/>
      <c r="U113" s="400"/>
      <c r="V113" s="400"/>
      <c r="W113" s="400"/>
      <c r="X113" s="401"/>
      <c r="Y113" s="396"/>
      <c r="Z113" s="397"/>
      <c r="AA113" s="397"/>
      <c r="AB113" s="403"/>
      <c r="AC113" s="348"/>
      <c r="AD113" s="349"/>
      <c r="AE113" s="349"/>
      <c r="AF113" s="349"/>
      <c r="AG113" s="350"/>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4"/>
      <c r="B114" s="1035"/>
      <c r="C114" s="1035"/>
      <c r="D114" s="1035"/>
      <c r="E114" s="1035"/>
      <c r="F114" s="1036"/>
      <c r="G114" s="348"/>
      <c r="H114" s="349"/>
      <c r="I114" s="349"/>
      <c r="J114" s="349"/>
      <c r="K114" s="350"/>
      <c r="L114" s="399"/>
      <c r="M114" s="400"/>
      <c r="N114" s="400"/>
      <c r="O114" s="400"/>
      <c r="P114" s="400"/>
      <c r="Q114" s="400"/>
      <c r="R114" s="400"/>
      <c r="S114" s="400"/>
      <c r="T114" s="400"/>
      <c r="U114" s="400"/>
      <c r="V114" s="400"/>
      <c r="W114" s="400"/>
      <c r="X114" s="401"/>
      <c r="Y114" s="396"/>
      <c r="Z114" s="397"/>
      <c r="AA114" s="397"/>
      <c r="AB114" s="403"/>
      <c r="AC114" s="348"/>
      <c r="AD114" s="349"/>
      <c r="AE114" s="349"/>
      <c r="AF114" s="349"/>
      <c r="AG114" s="350"/>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4"/>
      <c r="B115" s="1035"/>
      <c r="C115" s="1035"/>
      <c r="D115" s="1035"/>
      <c r="E115" s="1035"/>
      <c r="F115" s="1036"/>
      <c r="G115" s="348"/>
      <c r="H115" s="349"/>
      <c r="I115" s="349"/>
      <c r="J115" s="349"/>
      <c r="K115" s="350"/>
      <c r="L115" s="399"/>
      <c r="M115" s="400"/>
      <c r="N115" s="400"/>
      <c r="O115" s="400"/>
      <c r="P115" s="400"/>
      <c r="Q115" s="400"/>
      <c r="R115" s="400"/>
      <c r="S115" s="400"/>
      <c r="T115" s="400"/>
      <c r="U115" s="400"/>
      <c r="V115" s="400"/>
      <c r="W115" s="400"/>
      <c r="X115" s="401"/>
      <c r="Y115" s="396"/>
      <c r="Z115" s="397"/>
      <c r="AA115" s="397"/>
      <c r="AB115" s="403"/>
      <c r="AC115" s="348"/>
      <c r="AD115" s="349"/>
      <c r="AE115" s="349"/>
      <c r="AF115" s="349"/>
      <c r="AG115" s="350"/>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4"/>
      <c r="B116" s="1035"/>
      <c r="C116" s="1035"/>
      <c r="D116" s="1035"/>
      <c r="E116" s="1035"/>
      <c r="F116" s="1036"/>
      <c r="G116" s="348"/>
      <c r="H116" s="349"/>
      <c r="I116" s="349"/>
      <c r="J116" s="349"/>
      <c r="K116" s="350"/>
      <c r="L116" s="399"/>
      <c r="M116" s="400"/>
      <c r="N116" s="400"/>
      <c r="O116" s="400"/>
      <c r="P116" s="400"/>
      <c r="Q116" s="400"/>
      <c r="R116" s="400"/>
      <c r="S116" s="400"/>
      <c r="T116" s="400"/>
      <c r="U116" s="400"/>
      <c r="V116" s="400"/>
      <c r="W116" s="400"/>
      <c r="X116" s="401"/>
      <c r="Y116" s="396"/>
      <c r="Z116" s="397"/>
      <c r="AA116" s="397"/>
      <c r="AB116" s="403"/>
      <c r="AC116" s="348"/>
      <c r="AD116" s="349"/>
      <c r="AE116" s="349"/>
      <c r="AF116" s="349"/>
      <c r="AG116" s="350"/>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4"/>
      <c r="B117" s="1035"/>
      <c r="C117" s="1035"/>
      <c r="D117" s="1035"/>
      <c r="E117" s="1035"/>
      <c r="F117" s="1036"/>
      <c r="G117" s="348"/>
      <c r="H117" s="349"/>
      <c r="I117" s="349"/>
      <c r="J117" s="349"/>
      <c r="K117" s="350"/>
      <c r="L117" s="399"/>
      <c r="M117" s="400"/>
      <c r="N117" s="400"/>
      <c r="O117" s="400"/>
      <c r="P117" s="400"/>
      <c r="Q117" s="400"/>
      <c r="R117" s="400"/>
      <c r="S117" s="400"/>
      <c r="T117" s="400"/>
      <c r="U117" s="400"/>
      <c r="V117" s="400"/>
      <c r="W117" s="400"/>
      <c r="X117" s="401"/>
      <c r="Y117" s="396"/>
      <c r="Z117" s="397"/>
      <c r="AA117" s="397"/>
      <c r="AB117" s="403"/>
      <c r="AC117" s="348"/>
      <c r="AD117" s="349"/>
      <c r="AE117" s="349"/>
      <c r="AF117" s="349"/>
      <c r="AG117" s="350"/>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4"/>
      <c r="B118" s="1035"/>
      <c r="C118" s="1035"/>
      <c r="D118" s="1035"/>
      <c r="E118" s="1035"/>
      <c r="F118" s="1036"/>
      <c r="G118" s="348"/>
      <c r="H118" s="349"/>
      <c r="I118" s="349"/>
      <c r="J118" s="349"/>
      <c r="K118" s="350"/>
      <c r="L118" s="399"/>
      <c r="M118" s="400"/>
      <c r="N118" s="400"/>
      <c r="O118" s="400"/>
      <c r="P118" s="400"/>
      <c r="Q118" s="400"/>
      <c r="R118" s="400"/>
      <c r="S118" s="400"/>
      <c r="T118" s="400"/>
      <c r="U118" s="400"/>
      <c r="V118" s="400"/>
      <c r="W118" s="400"/>
      <c r="X118" s="401"/>
      <c r="Y118" s="396"/>
      <c r="Z118" s="397"/>
      <c r="AA118" s="397"/>
      <c r="AB118" s="403"/>
      <c r="AC118" s="348"/>
      <c r="AD118" s="349"/>
      <c r="AE118" s="349"/>
      <c r="AF118" s="349"/>
      <c r="AG118" s="350"/>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4"/>
      <c r="B119" s="1035"/>
      <c r="C119" s="1035"/>
      <c r="D119" s="1035"/>
      <c r="E119" s="1035"/>
      <c r="F119" s="1036"/>
      <c r="G119" s="348"/>
      <c r="H119" s="349"/>
      <c r="I119" s="349"/>
      <c r="J119" s="349"/>
      <c r="K119" s="350"/>
      <c r="L119" s="399"/>
      <c r="M119" s="400"/>
      <c r="N119" s="400"/>
      <c r="O119" s="400"/>
      <c r="P119" s="400"/>
      <c r="Q119" s="400"/>
      <c r="R119" s="400"/>
      <c r="S119" s="400"/>
      <c r="T119" s="400"/>
      <c r="U119" s="400"/>
      <c r="V119" s="400"/>
      <c r="W119" s="400"/>
      <c r="X119" s="401"/>
      <c r="Y119" s="396"/>
      <c r="Z119" s="397"/>
      <c r="AA119" s="397"/>
      <c r="AB119" s="403"/>
      <c r="AC119" s="348"/>
      <c r="AD119" s="349"/>
      <c r="AE119" s="349"/>
      <c r="AF119" s="349"/>
      <c r="AG119" s="350"/>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4"/>
      <c r="B120" s="1035"/>
      <c r="C120" s="1035"/>
      <c r="D120" s="1035"/>
      <c r="E120" s="1035"/>
      <c r="F120" s="103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4"/>
      <c r="B121" s="1035"/>
      <c r="C121" s="1035"/>
      <c r="D121" s="1035"/>
      <c r="E121" s="1035"/>
      <c r="F121" s="1036"/>
      <c r="G121" s="438" t="s">
        <v>277</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278</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4"/>
      <c r="B122" s="1035"/>
      <c r="C122" s="1035"/>
      <c r="D122" s="1035"/>
      <c r="E122" s="1035"/>
      <c r="F122" s="1036"/>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4"/>
      <c r="B123" s="1035"/>
      <c r="C123" s="1035"/>
      <c r="D123" s="1035"/>
      <c r="E123" s="1035"/>
      <c r="F123" s="1036"/>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4"/>
      <c r="B124" s="1035"/>
      <c r="C124" s="1035"/>
      <c r="D124" s="1035"/>
      <c r="E124" s="1035"/>
      <c r="F124" s="1036"/>
      <c r="G124" s="348"/>
      <c r="H124" s="349"/>
      <c r="I124" s="349"/>
      <c r="J124" s="349"/>
      <c r="K124" s="350"/>
      <c r="L124" s="399"/>
      <c r="M124" s="400"/>
      <c r="N124" s="400"/>
      <c r="O124" s="400"/>
      <c r="P124" s="400"/>
      <c r="Q124" s="400"/>
      <c r="R124" s="400"/>
      <c r="S124" s="400"/>
      <c r="T124" s="400"/>
      <c r="U124" s="400"/>
      <c r="V124" s="400"/>
      <c r="W124" s="400"/>
      <c r="X124" s="401"/>
      <c r="Y124" s="396"/>
      <c r="Z124" s="397"/>
      <c r="AA124" s="397"/>
      <c r="AB124" s="403"/>
      <c r="AC124" s="348"/>
      <c r="AD124" s="349"/>
      <c r="AE124" s="349"/>
      <c r="AF124" s="349"/>
      <c r="AG124" s="350"/>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4"/>
      <c r="B125" s="1035"/>
      <c r="C125" s="1035"/>
      <c r="D125" s="1035"/>
      <c r="E125" s="1035"/>
      <c r="F125" s="1036"/>
      <c r="G125" s="348"/>
      <c r="H125" s="349"/>
      <c r="I125" s="349"/>
      <c r="J125" s="349"/>
      <c r="K125" s="350"/>
      <c r="L125" s="399"/>
      <c r="M125" s="400"/>
      <c r="N125" s="400"/>
      <c r="O125" s="400"/>
      <c r="P125" s="400"/>
      <c r="Q125" s="400"/>
      <c r="R125" s="400"/>
      <c r="S125" s="400"/>
      <c r="T125" s="400"/>
      <c r="U125" s="400"/>
      <c r="V125" s="400"/>
      <c r="W125" s="400"/>
      <c r="X125" s="401"/>
      <c r="Y125" s="396"/>
      <c r="Z125" s="397"/>
      <c r="AA125" s="397"/>
      <c r="AB125" s="403"/>
      <c r="AC125" s="348"/>
      <c r="AD125" s="349"/>
      <c r="AE125" s="349"/>
      <c r="AF125" s="349"/>
      <c r="AG125" s="350"/>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4"/>
      <c r="B126" s="1035"/>
      <c r="C126" s="1035"/>
      <c r="D126" s="1035"/>
      <c r="E126" s="1035"/>
      <c r="F126" s="1036"/>
      <c r="G126" s="348"/>
      <c r="H126" s="349"/>
      <c r="I126" s="349"/>
      <c r="J126" s="349"/>
      <c r="K126" s="350"/>
      <c r="L126" s="399"/>
      <c r="M126" s="400"/>
      <c r="N126" s="400"/>
      <c r="O126" s="400"/>
      <c r="P126" s="400"/>
      <c r="Q126" s="400"/>
      <c r="R126" s="400"/>
      <c r="S126" s="400"/>
      <c r="T126" s="400"/>
      <c r="U126" s="400"/>
      <c r="V126" s="400"/>
      <c r="W126" s="400"/>
      <c r="X126" s="401"/>
      <c r="Y126" s="396"/>
      <c r="Z126" s="397"/>
      <c r="AA126" s="397"/>
      <c r="AB126" s="403"/>
      <c r="AC126" s="348"/>
      <c r="AD126" s="349"/>
      <c r="AE126" s="349"/>
      <c r="AF126" s="349"/>
      <c r="AG126" s="350"/>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4"/>
      <c r="B127" s="1035"/>
      <c r="C127" s="1035"/>
      <c r="D127" s="1035"/>
      <c r="E127" s="1035"/>
      <c r="F127" s="1036"/>
      <c r="G127" s="348"/>
      <c r="H127" s="349"/>
      <c r="I127" s="349"/>
      <c r="J127" s="349"/>
      <c r="K127" s="350"/>
      <c r="L127" s="399"/>
      <c r="M127" s="400"/>
      <c r="N127" s="400"/>
      <c r="O127" s="400"/>
      <c r="P127" s="400"/>
      <c r="Q127" s="400"/>
      <c r="R127" s="400"/>
      <c r="S127" s="400"/>
      <c r="T127" s="400"/>
      <c r="U127" s="400"/>
      <c r="V127" s="400"/>
      <c r="W127" s="400"/>
      <c r="X127" s="401"/>
      <c r="Y127" s="396"/>
      <c r="Z127" s="397"/>
      <c r="AA127" s="397"/>
      <c r="AB127" s="403"/>
      <c r="AC127" s="348"/>
      <c r="AD127" s="349"/>
      <c r="AE127" s="349"/>
      <c r="AF127" s="349"/>
      <c r="AG127" s="350"/>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4"/>
      <c r="B128" s="1035"/>
      <c r="C128" s="1035"/>
      <c r="D128" s="1035"/>
      <c r="E128" s="1035"/>
      <c r="F128" s="1036"/>
      <c r="G128" s="348"/>
      <c r="H128" s="349"/>
      <c r="I128" s="349"/>
      <c r="J128" s="349"/>
      <c r="K128" s="350"/>
      <c r="L128" s="399"/>
      <c r="M128" s="400"/>
      <c r="N128" s="400"/>
      <c r="O128" s="400"/>
      <c r="P128" s="400"/>
      <c r="Q128" s="400"/>
      <c r="R128" s="400"/>
      <c r="S128" s="400"/>
      <c r="T128" s="400"/>
      <c r="U128" s="400"/>
      <c r="V128" s="400"/>
      <c r="W128" s="400"/>
      <c r="X128" s="401"/>
      <c r="Y128" s="396"/>
      <c r="Z128" s="397"/>
      <c r="AA128" s="397"/>
      <c r="AB128" s="403"/>
      <c r="AC128" s="348"/>
      <c r="AD128" s="349"/>
      <c r="AE128" s="349"/>
      <c r="AF128" s="349"/>
      <c r="AG128" s="350"/>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4"/>
      <c r="B129" s="1035"/>
      <c r="C129" s="1035"/>
      <c r="D129" s="1035"/>
      <c r="E129" s="1035"/>
      <c r="F129" s="1036"/>
      <c r="G129" s="348"/>
      <c r="H129" s="349"/>
      <c r="I129" s="349"/>
      <c r="J129" s="349"/>
      <c r="K129" s="350"/>
      <c r="L129" s="399"/>
      <c r="M129" s="400"/>
      <c r="N129" s="400"/>
      <c r="O129" s="400"/>
      <c r="P129" s="400"/>
      <c r="Q129" s="400"/>
      <c r="R129" s="400"/>
      <c r="S129" s="400"/>
      <c r="T129" s="400"/>
      <c r="U129" s="400"/>
      <c r="V129" s="400"/>
      <c r="W129" s="400"/>
      <c r="X129" s="401"/>
      <c r="Y129" s="396"/>
      <c r="Z129" s="397"/>
      <c r="AA129" s="397"/>
      <c r="AB129" s="403"/>
      <c r="AC129" s="348"/>
      <c r="AD129" s="349"/>
      <c r="AE129" s="349"/>
      <c r="AF129" s="349"/>
      <c r="AG129" s="350"/>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4"/>
      <c r="B130" s="1035"/>
      <c r="C130" s="1035"/>
      <c r="D130" s="1035"/>
      <c r="E130" s="1035"/>
      <c r="F130" s="1036"/>
      <c r="G130" s="348"/>
      <c r="H130" s="349"/>
      <c r="I130" s="349"/>
      <c r="J130" s="349"/>
      <c r="K130" s="350"/>
      <c r="L130" s="399"/>
      <c r="M130" s="400"/>
      <c r="N130" s="400"/>
      <c r="O130" s="400"/>
      <c r="P130" s="400"/>
      <c r="Q130" s="400"/>
      <c r="R130" s="400"/>
      <c r="S130" s="400"/>
      <c r="T130" s="400"/>
      <c r="U130" s="400"/>
      <c r="V130" s="400"/>
      <c r="W130" s="400"/>
      <c r="X130" s="401"/>
      <c r="Y130" s="396"/>
      <c r="Z130" s="397"/>
      <c r="AA130" s="397"/>
      <c r="AB130" s="403"/>
      <c r="AC130" s="348"/>
      <c r="AD130" s="349"/>
      <c r="AE130" s="349"/>
      <c r="AF130" s="349"/>
      <c r="AG130" s="350"/>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4"/>
      <c r="B131" s="1035"/>
      <c r="C131" s="1035"/>
      <c r="D131" s="1035"/>
      <c r="E131" s="1035"/>
      <c r="F131" s="1036"/>
      <c r="G131" s="348"/>
      <c r="H131" s="349"/>
      <c r="I131" s="349"/>
      <c r="J131" s="349"/>
      <c r="K131" s="350"/>
      <c r="L131" s="399"/>
      <c r="M131" s="400"/>
      <c r="N131" s="400"/>
      <c r="O131" s="400"/>
      <c r="P131" s="400"/>
      <c r="Q131" s="400"/>
      <c r="R131" s="400"/>
      <c r="S131" s="400"/>
      <c r="T131" s="400"/>
      <c r="U131" s="400"/>
      <c r="V131" s="400"/>
      <c r="W131" s="400"/>
      <c r="X131" s="401"/>
      <c r="Y131" s="396"/>
      <c r="Z131" s="397"/>
      <c r="AA131" s="397"/>
      <c r="AB131" s="403"/>
      <c r="AC131" s="348"/>
      <c r="AD131" s="349"/>
      <c r="AE131" s="349"/>
      <c r="AF131" s="349"/>
      <c r="AG131" s="350"/>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4"/>
      <c r="B132" s="1035"/>
      <c r="C132" s="1035"/>
      <c r="D132" s="1035"/>
      <c r="E132" s="1035"/>
      <c r="F132" s="1036"/>
      <c r="G132" s="348"/>
      <c r="H132" s="349"/>
      <c r="I132" s="349"/>
      <c r="J132" s="349"/>
      <c r="K132" s="350"/>
      <c r="L132" s="399"/>
      <c r="M132" s="400"/>
      <c r="N132" s="400"/>
      <c r="O132" s="400"/>
      <c r="P132" s="400"/>
      <c r="Q132" s="400"/>
      <c r="R132" s="400"/>
      <c r="S132" s="400"/>
      <c r="T132" s="400"/>
      <c r="U132" s="400"/>
      <c r="V132" s="400"/>
      <c r="W132" s="400"/>
      <c r="X132" s="401"/>
      <c r="Y132" s="396"/>
      <c r="Z132" s="397"/>
      <c r="AA132" s="397"/>
      <c r="AB132" s="403"/>
      <c r="AC132" s="348"/>
      <c r="AD132" s="349"/>
      <c r="AE132" s="349"/>
      <c r="AF132" s="349"/>
      <c r="AG132" s="350"/>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4"/>
      <c r="B133" s="1035"/>
      <c r="C133" s="1035"/>
      <c r="D133" s="1035"/>
      <c r="E133" s="1035"/>
      <c r="F133" s="103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4"/>
      <c r="B134" s="1035"/>
      <c r="C134" s="1035"/>
      <c r="D134" s="1035"/>
      <c r="E134" s="1035"/>
      <c r="F134" s="1036"/>
      <c r="G134" s="438" t="s">
        <v>279</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280</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4"/>
      <c r="B135" s="1035"/>
      <c r="C135" s="1035"/>
      <c r="D135" s="1035"/>
      <c r="E135" s="1035"/>
      <c r="F135" s="1036"/>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4"/>
      <c r="B136" s="1035"/>
      <c r="C136" s="1035"/>
      <c r="D136" s="1035"/>
      <c r="E136" s="1035"/>
      <c r="F136" s="1036"/>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4"/>
      <c r="B137" s="1035"/>
      <c r="C137" s="1035"/>
      <c r="D137" s="1035"/>
      <c r="E137" s="1035"/>
      <c r="F137" s="1036"/>
      <c r="G137" s="348"/>
      <c r="H137" s="349"/>
      <c r="I137" s="349"/>
      <c r="J137" s="349"/>
      <c r="K137" s="350"/>
      <c r="L137" s="399"/>
      <c r="M137" s="400"/>
      <c r="N137" s="400"/>
      <c r="O137" s="400"/>
      <c r="P137" s="400"/>
      <c r="Q137" s="400"/>
      <c r="R137" s="400"/>
      <c r="S137" s="400"/>
      <c r="T137" s="400"/>
      <c r="U137" s="400"/>
      <c r="V137" s="400"/>
      <c r="W137" s="400"/>
      <c r="X137" s="401"/>
      <c r="Y137" s="396"/>
      <c r="Z137" s="397"/>
      <c r="AA137" s="397"/>
      <c r="AB137" s="403"/>
      <c r="AC137" s="348"/>
      <c r="AD137" s="349"/>
      <c r="AE137" s="349"/>
      <c r="AF137" s="349"/>
      <c r="AG137" s="350"/>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4"/>
      <c r="B138" s="1035"/>
      <c r="C138" s="1035"/>
      <c r="D138" s="1035"/>
      <c r="E138" s="1035"/>
      <c r="F138" s="1036"/>
      <c r="G138" s="348"/>
      <c r="H138" s="349"/>
      <c r="I138" s="349"/>
      <c r="J138" s="349"/>
      <c r="K138" s="350"/>
      <c r="L138" s="399"/>
      <c r="M138" s="400"/>
      <c r="N138" s="400"/>
      <c r="O138" s="400"/>
      <c r="P138" s="400"/>
      <c r="Q138" s="400"/>
      <c r="R138" s="400"/>
      <c r="S138" s="400"/>
      <c r="T138" s="400"/>
      <c r="U138" s="400"/>
      <c r="V138" s="400"/>
      <c r="W138" s="400"/>
      <c r="X138" s="401"/>
      <c r="Y138" s="396"/>
      <c r="Z138" s="397"/>
      <c r="AA138" s="397"/>
      <c r="AB138" s="403"/>
      <c r="AC138" s="348"/>
      <c r="AD138" s="349"/>
      <c r="AE138" s="349"/>
      <c r="AF138" s="349"/>
      <c r="AG138" s="350"/>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4"/>
      <c r="B139" s="1035"/>
      <c r="C139" s="1035"/>
      <c r="D139" s="1035"/>
      <c r="E139" s="1035"/>
      <c r="F139" s="1036"/>
      <c r="G139" s="348"/>
      <c r="H139" s="349"/>
      <c r="I139" s="349"/>
      <c r="J139" s="349"/>
      <c r="K139" s="350"/>
      <c r="L139" s="399"/>
      <c r="M139" s="400"/>
      <c r="N139" s="400"/>
      <c r="O139" s="400"/>
      <c r="P139" s="400"/>
      <c r="Q139" s="400"/>
      <c r="R139" s="400"/>
      <c r="S139" s="400"/>
      <c r="T139" s="400"/>
      <c r="U139" s="400"/>
      <c r="V139" s="400"/>
      <c r="W139" s="400"/>
      <c r="X139" s="401"/>
      <c r="Y139" s="396"/>
      <c r="Z139" s="397"/>
      <c r="AA139" s="397"/>
      <c r="AB139" s="403"/>
      <c r="AC139" s="348"/>
      <c r="AD139" s="349"/>
      <c r="AE139" s="349"/>
      <c r="AF139" s="349"/>
      <c r="AG139" s="350"/>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4"/>
      <c r="B140" s="1035"/>
      <c r="C140" s="1035"/>
      <c r="D140" s="1035"/>
      <c r="E140" s="1035"/>
      <c r="F140" s="1036"/>
      <c r="G140" s="348"/>
      <c r="H140" s="349"/>
      <c r="I140" s="349"/>
      <c r="J140" s="349"/>
      <c r="K140" s="350"/>
      <c r="L140" s="399"/>
      <c r="M140" s="400"/>
      <c r="N140" s="400"/>
      <c r="O140" s="400"/>
      <c r="P140" s="400"/>
      <c r="Q140" s="400"/>
      <c r="R140" s="400"/>
      <c r="S140" s="400"/>
      <c r="T140" s="400"/>
      <c r="U140" s="400"/>
      <c r="V140" s="400"/>
      <c r="W140" s="400"/>
      <c r="X140" s="401"/>
      <c r="Y140" s="396"/>
      <c r="Z140" s="397"/>
      <c r="AA140" s="397"/>
      <c r="AB140" s="403"/>
      <c r="AC140" s="348"/>
      <c r="AD140" s="349"/>
      <c r="AE140" s="349"/>
      <c r="AF140" s="349"/>
      <c r="AG140" s="350"/>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4"/>
      <c r="B141" s="1035"/>
      <c r="C141" s="1035"/>
      <c r="D141" s="1035"/>
      <c r="E141" s="1035"/>
      <c r="F141" s="1036"/>
      <c r="G141" s="348"/>
      <c r="H141" s="349"/>
      <c r="I141" s="349"/>
      <c r="J141" s="349"/>
      <c r="K141" s="350"/>
      <c r="L141" s="399"/>
      <c r="M141" s="400"/>
      <c r="N141" s="400"/>
      <c r="O141" s="400"/>
      <c r="P141" s="400"/>
      <c r="Q141" s="400"/>
      <c r="R141" s="400"/>
      <c r="S141" s="400"/>
      <c r="T141" s="400"/>
      <c r="U141" s="400"/>
      <c r="V141" s="400"/>
      <c r="W141" s="400"/>
      <c r="X141" s="401"/>
      <c r="Y141" s="396"/>
      <c r="Z141" s="397"/>
      <c r="AA141" s="397"/>
      <c r="AB141" s="403"/>
      <c r="AC141" s="348"/>
      <c r="AD141" s="349"/>
      <c r="AE141" s="349"/>
      <c r="AF141" s="349"/>
      <c r="AG141" s="350"/>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4"/>
      <c r="B142" s="1035"/>
      <c r="C142" s="1035"/>
      <c r="D142" s="1035"/>
      <c r="E142" s="1035"/>
      <c r="F142" s="1036"/>
      <c r="G142" s="348"/>
      <c r="H142" s="349"/>
      <c r="I142" s="349"/>
      <c r="J142" s="349"/>
      <c r="K142" s="350"/>
      <c r="L142" s="399"/>
      <c r="M142" s="400"/>
      <c r="N142" s="400"/>
      <c r="O142" s="400"/>
      <c r="P142" s="400"/>
      <c r="Q142" s="400"/>
      <c r="R142" s="400"/>
      <c r="S142" s="400"/>
      <c r="T142" s="400"/>
      <c r="U142" s="400"/>
      <c r="V142" s="400"/>
      <c r="W142" s="400"/>
      <c r="X142" s="401"/>
      <c r="Y142" s="396"/>
      <c r="Z142" s="397"/>
      <c r="AA142" s="397"/>
      <c r="AB142" s="403"/>
      <c r="AC142" s="348"/>
      <c r="AD142" s="349"/>
      <c r="AE142" s="349"/>
      <c r="AF142" s="349"/>
      <c r="AG142" s="350"/>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4"/>
      <c r="B143" s="1035"/>
      <c r="C143" s="1035"/>
      <c r="D143" s="1035"/>
      <c r="E143" s="1035"/>
      <c r="F143" s="1036"/>
      <c r="G143" s="348"/>
      <c r="H143" s="349"/>
      <c r="I143" s="349"/>
      <c r="J143" s="349"/>
      <c r="K143" s="350"/>
      <c r="L143" s="399"/>
      <c r="M143" s="400"/>
      <c r="N143" s="400"/>
      <c r="O143" s="400"/>
      <c r="P143" s="400"/>
      <c r="Q143" s="400"/>
      <c r="R143" s="400"/>
      <c r="S143" s="400"/>
      <c r="T143" s="400"/>
      <c r="U143" s="400"/>
      <c r="V143" s="400"/>
      <c r="W143" s="400"/>
      <c r="X143" s="401"/>
      <c r="Y143" s="396"/>
      <c r="Z143" s="397"/>
      <c r="AA143" s="397"/>
      <c r="AB143" s="403"/>
      <c r="AC143" s="348"/>
      <c r="AD143" s="349"/>
      <c r="AE143" s="349"/>
      <c r="AF143" s="349"/>
      <c r="AG143" s="350"/>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4"/>
      <c r="B144" s="1035"/>
      <c r="C144" s="1035"/>
      <c r="D144" s="1035"/>
      <c r="E144" s="1035"/>
      <c r="F144" s="1036"/>
      <c r="G144" s="348"/>
      <c r="H144" s="349"/>
      <c r="I144" s="349"/>
      <c r="J144" s="349"/>
      <c r="K144" s="350"/>
      <c r="L144" s="399"/>
      <c r="M144" s="400"/>
      <c r="N144" s="400"/>
      <c r="O144" s="400"/>
      <c r="P144" s="400"/>
      <c r="Q144" s="400"/>
      <c r="R144" s="400"/>
      <c r="S144" s="400"/>
      <c r="T144" s="400"/>
      <c r="U144" s="400"/>
      <c r="V144" s="400"/>
      <c r="W144" s="400"/>
      <c r="X144" s="401"/>
      <c r="Y144" s="396"/>
      <c r="Z144" s="397"/>
      <c r="AA144" s="397"/>
      <c r="AB144" s="403"/>
      <c r="AC144" s="348"/>
      <c r="AD144" s="349"/>
      <c r="AE144" s="349"/>
      <c r="AF144" s="349"/>
      <c r="AG144" s="350"/>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4"/>
      <c r="B145" s="1035"/>
      <c r="C145" s="1035"/>
      <c r="D145" s="1035"/>
      <c r="E145" s="1035"/>
      <c r="F145" s="1036"/>
      <c r="G145" s="348"/>
      <c r="H145" s="349"/>
      <c r="I145" s="349"/>
      <c r="J145" s="349"/>
      <c r="K145" s="350"/>
      <c r="L145" s="399"/>
      <c r="M145" s="400"/>
      <c r="N145" s="400"/>
      <c r="O145" s="400"/>
      <c r="P145" s="400"/>
      <c r="Q145" s="400"/>
      <c r="R145" s="400"/>
      <c r="S145" s="400"/>
      <c r="T145" s="400"/>
      <c r="U145" s="400"/>
      <c r="V145" s="400"/>
      <c r="W145" s="400"/>
      <c r="X145" s="401"/>
      <c r="Y145" s="396"/>
      <c r="Z145" s="397"/>
      <c r="AA145" s="397"/>
      <c r="AB145" s="403"/>
      <c r="AC145" s="348"/>
      <c r="AD145" s="349"/>
      <c r="AE145" s="349"/>
      <c r="AF145" s="349"/>
      <c r="AG145" s="350"/>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4"/>
      <c r="B146" s="1035"/>
      <c r="C146" s="1035"/>
      <c r="D146" s="1035"/>
      <c r="E146" s="1035"/>
      <c r="F146" s="103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4"/>
      <c r="B147" s="1035"/>
      <c r="C147" s="1035"/>
      <c r="D147" s="1035"/>
      <c r="E147" s="1035"/>
      <c r="F147" s="1036"/>
      <c r="G147" s="438" t="s">
        <v>281</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4"/>
      <c r="B148" s="1035"/>
      <c r="C148" s="1035"/>
      <c r="D148" s="1035"/>
      <c r="E148" s="1035"/>
      <c r="F148" s="1036"/>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4"/>
      <c r="B149" s="1035"/>
      <c r="C149" s="1035"/>
      <c r="D149" s="1035"/>
      <c r="E149" s="1035"/>
      <c r="F149" s="1036"/>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4"/>
      <c r="B150" s="1035"/>
      <c r="C150" s="1035"/>
      <c r="D150" s="1035"/>
      <c r="E150" s="1035"/>
      <c r="F150" s="1036"/>
      <c r="G150" s="348"/>
      <c r="H150" s="349"/>
      <c r="I150" s="349"/>
      <c r="J150" s="349"/>
      <c r="K150" s="350"/>
      <c r="L150" s="399"/>
      <c r="M150" s="400"/>
      <c r="N150" s="400"/>
      <c r="O150" s="400"/>
      <c r="P150" s="400"/>
      <c r="Q150" s="400"/>
      <c r="R150" s="400"/>
      <c r="S150" s="400"/>
      <c r="T150" s="400"/>
      <c r="U150" s="400"/>
      <c r="V150" s="400"/>
      <c r="W150" s="400"/>
      <c r="X150" s="401"/>
      <c r="Y150" s="396"/>
      <c r="Z150" s="397"/>
      <c r="AA150" s="397"/>
      <c r="AB150" s="403"/>
      <c r="AC150" s="348"/>
      <c r="AD150" s="349"/>
      <c r="AE150" s="349"/>
      <c r="AF150" s="349"/>
      <c r="AG150" s="350"/>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4"/>
      <c r="B151" s="1035"/>
      <c r="C151" s="1035"/>
      <c r="D151" s="1035"/>
      <c r="E151" s="1035"/>
      <c r="F151" s="1036"/>
      <c r="G151" s="348"/>
      <c r="H151" s="349"/>
      <c r="I151" s="349"/>
      <c r="J151" s="349"/>
      <c r="K151" s="350"/>
      <c r="L151" s="399"/>
      <c r="M151" s="400"/>
      <c r="N151" s="400"/>
      <c r="O151" s="400"/>
      <c r="P151" s="400"/>
      <c r="Q151" s="400"/>
      <c r="R151" s="400"/>
      <c r="S151" s="400"/>
      <c r="T151" s="400"/>
      <c r="U151" s="400"/>
      <c r="V151" s="400"/>
      <c r="W151" s="400"/>
      <c r="X151" s="401"/>
      <c r="Y151" s="396"/>
      <c r="Z151" s="397"/>
      <c r="AA151" s="397"/>
      <c r="AB151" s="403"/>
      <c r="AC151" s="348"/>
      <c r="AD151" s="349"/>
      <c r="AE151" s="349"/>
      <c r="AF151" s="349"/>
      <c r="AG151" s="350"/>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4"/>
      <c r="B152" s="1035"/>
      <c r="C152" s="1035"/>
      <c r="D152" s="1035"/>
      <c r="E152" s="1035"/>
      <c r="F152" s="1036"/>
      <c r="G152" s="348"/>
      <c r="H152" s="349"/>
      <c r="I152" s="349"/>
      <c r="J152" s="349"/>
      <c r="K152" s="350"/>
      <c r="L152" s="399"/>
      <c r="M152" s="400"/>
      <c r="N152" s="400"/>
      <c r="O152" s="400"/>
      <c r="P152" s="400"/>
      <c r="Q152" s="400"/>
      <c r="R152" s="400"/>
      <c r="S152" s="400"/>
      <c r="T152" s="400"/>
      <c r="U152" s="400"/>
      <c r="V152" s="400"/>
      <c r="W152" s="400"/>
      <c r="X152" s="401"/>
      <c r="Y152" s="396"/>
      <c r="Z152" s="397"/>
      <c r="AA152" s="397"/>
      <c r="AB152" s="403"/>
      <c r="AC152" s="348"/>
      <c r="AD152" s="349"/>
      <c r="AE152" s="349"/>
      <c r="AF152" s="349"/>
      <c r="AG152" s="350"/>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4"/>
      <c r="B153" s="1035"/>
      <c r="C153" s="1035"/>
      <c r="D153" s="1035"/>
      <c r="E153" s="1035"/>
      <c r="F153" s="1036"/>
      <c r="G153" s="348"/>
      <c r="H153" s="349"/>
      <c r="I153" s="349"/>
      <c r="J153" s="349"/>
      <c r="K153" s="350"/>
      <c r="L153" s="399"/>
      <c r="M153" s="400"/>
      <c r="N153" s="400"/>
      <c r="O153" s="400"/>
      <c r="P153" s="400"/>
      <c r="Q153" s="400"/>
      <c r="R153" s="400"/>
      <c r="S153" s="400"/>
      <c r="T153" s="400"/>
      <c r="U153" s="400"/>
      <c r="V153" s="400"/>
      <c r="W153" s="400"/>
      <c r="X153" s="401"/>
      <c r="Y153" s="396"/>
      <c r="Z153" s="397"/>
      <c r="AA153" s="397"/>
      <c r="AB153" s="403"/>
      <c r="AC153" s="348"/>
      <c r="AD153" s="349"/>
      <c r="AE153" s="349"/>
      <c r="AF153" s="349"/>
      <c r="AG153" s="350"/>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4"/>
      <c r="B154" s="1035"/>
      <c r="C154" s="1035"/>
      <c r="D154" s="1035"/>
      <c r="E154" s="1035"/>
      <c r="F154" s="1036"/>
      <c r="G154" s="348"/>
      <c r="H154" s="349"/>
      <c r="I154" s="349"/>
      <c r="J154" s="349"/>
      <c r="K154" s="350"/>
      <c r="L154" s="399"/>
      <c r="M154" s="400"/>
      <c r="N154" s="400"/>
      <c r="O154" s="400"/>
      <c r="P154" s="400"/>
      <c r="Q154" s="400"/>
      <c r="R154" s="400"/>
      <c r="S154" s="400"/>
      <c r="T154" s="400"/>
      <c r="U154" s="400"/>
      <c r="V154" s="400"/>
      <c r="W154" s="400"/>
      <c r="X154" s="401"/>
      <c r="Y154" s="396"/>
      <c r="Z154" s="397"/>
      <c r="AA154" s="397"/>
      <c r="AB154" s="403"/>
      <c r="AC154" s="348"/>
      <c r="AD154" s="349"/>
      <c r="AE154" s="349"/>
      <c r="AF154" s="349"/>
      <c r="AG154" s="350"/>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4"/>
      <c r="B155" s="1035"/>
      <c r="C155" s="1035"/>
      <c r="D155" s="1035"/>
      <c r="E155" s="1035"/>
      <c r="F155" s="1036"/>
      <c r="G155" s="348"/>
      <c r="H155" s="349"/>
      <c r="I155" s="349"/>
      <c r="J155" s="349"/>
      <c r="K155" s="350"/>
      <c r="L155" s="399"/>
      <c r="M155" s="400"/>
      <c r="N155" s="400"/>
      <c r="O155" s="400"/>
      <c r="P155" s="400"/>
      <c r="Q155" s="400"/>
      <c r="R155" s="400"/>
      <c r="S155" s="400"/>
      <c r="T155" s="400"/>
      <c r="U155" s="400"/>
      <c r="V155" s="400"/>
      <c r="W155" s="400"/>
      <c r="X155" s="401"/>
      <c r="Y155" s="396"/>
      <c r="Z155" s="397"/>
      <c r="AA155" s="397"/>
      <c r="AB155" s="403"/>
      <c r="AC155" s="348"/>
      <c r="AD155" s="349"/>
      <c r="AE155" s="349"/>
      <c r="AF155" s="349"/>
      <c r="AG155" s="350"/>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4"/>
      <c r="B156" s="1035"/>
      <c r="C156" s="1035"/>
      <c r="D156" s="1035"/>
      <c r="E156" s="1035"/>
      <c r="F156" s="1036"/>
      <c r="G156" s="348"/>
      <c r="H156" s="349"/>
      <c r="I156" s="349"/>
      <c r="J156" s="349"/>
      <c r="K156" s="350"/>
      <c r="L156" s="399"/>
      <c r="M156" s="400"/>
      <c r="N156" s="400"/>
      <c r="O156" s="400"/>
      <c r="P156" s="400"/>
      <c r="Q156" s="400"/>
      <c r="R156" s="400"/>
      <c r="S156" s="400"/>
      <c r="T156" s="400"/>
      <c r="U156" s="400"/>
      <c r="V156" s="400"/>
      <c r="W156" s="400"/>
      <c r="X156" s="401"/>
      <c r="Y156" s="396"/>
      <c r="Z156" s="397"/>
      <c r="AA156" s="397"/>
      <c r="AB156" s="403"/>
      <c r="AC156" s="348"/>
      <c r="AD156" s="349"/>
      <c r="AE156" s="349"/>
      <c r="AF156" s="349"/>
      <c r="AG156" s="350"/>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4"/>
      <c r="B157" s="1035"/>
      <c r="C157" s="1035"/>
      <c r="D157" s="1035"/>
      <c r="E157" s="1035"/>
      <c r="F157" s="1036"/>
      <c r="G157" s="348"/>
      <c r="H157" s="349"/>
      <c r="I157" s="349"/>
      <c r="J157" s="349"/>
      <c r="K157" s="350"/>
      <c r="L157" s="399"/>
      <c r="M157" s="400"/>
      <c r="N157" s="400"/>
      <c r="O157" s="400"/>
      <c r="P157" s="400"/>
      <c r="Q157" s="400"/>
      <c r="R157" s="400"/>
      <c r="S157" s="400"/>
      <c r="T157" s="400"/>
      <c r="U157" s="400"/>
      <c r="V157" s="400"/>
      <c r="W157" s="400"/>
      <c r="X157" s="401"/>
      <c r="Y157" s="396"/>
      <c r="Z157" s="397"/>
      <c r="AA157" s="397"/>
      <c r="AB157" s="403"/>
      <c r="AC157" s="348"/>
      <c r="AD157" s="349"/>
      <c r="AE157" s="349"/>
      <c r="AF157" s="349"/>
      <c r="AG157" s="350"/>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4"/>
      <c r="B158" s="1035"/>
      <c r="C158" s="1035"/>
      <c r="D158" s="1035"/>
      <c r="E158" s="1035"/>
      <c r="F158" s="1036"/>
      <c r="G158" s="348"/>
      <c r="H158" s="349"/>
      <c r="I158" s="349"/>
      <c r="J158" s="349"/>
      <c r="K158" s="350"/>
      <c r="L158" s="399"/>
      <c r="M158" s="400"/>
      <c r="N158" s="400"/>
      <c r="O158" s="400"/>
      <c r="P158" s="400"/>
      <c r="Q158" s="400"/>
      <c r="R158" s="400"/>
      <c r="S158" s="400"/>
      <c r="T158" s="400"/>
      <c r="U158" s="400"/>
      <c r="V158" s="400"/>
      <c r="W158" s="400"/>
      <c r="X158" s="401"/>
      <c r="Y158" s="396"/>
      <c r="Z158" s="397"/>
      <c r="AA158" s="397"/>
      <c r="AB158" s="403"/>
      <c r="AC158" s="348"/>
      <c r="AD158" s="349"/>
      <c r="AE158" s="349"/>
      <c r="AF158" s="349"/>
      <c r="AG158" s="350"/>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282</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4"/>
      <c r="B162" s="1035"/>
      <c r="C162" s="1035"/>
      <c r="D162" s="1035"/>
      <c r="E162" s="1035"/>
      <c r="F162" s="1036"/>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4"/>
      <c r="B163" s="1035"/>
      <c r="C163" s="1035"/>
      <c r="D163" s="1035"/>
      <c r="E163" s="1035"/>
      <c r="F163" s="1036"/>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4"/>
      <c r="B164" s="1035"/>
      <c r="C164" s="1035"/>
      <c r="D164" s="1035"/>
      <c r="E164" s="1035"/>
      <c r="F164" s="1036"/>
      <c r="G164" s="348"/>
      <c r="H164" s="349"/>
      <c r="I164" s="349"/>
      <c r="J164" s="349"/>
      <c r="K164" s="350"/>
      <c r="L164" s="399"/>
      <c r="M164" s="400"/>
      <c r="N164" s="400"/>
      <c r="O164" s="400"/>
      <c r="P164" s="400"/>
      <c r="Q164" s="400"/>
      <c r="R164" s="400"/>
      <c r="S164" s="400"/>
      <c r="T164" s="400"/>
      <c r="U164" s="400"/>
      <c r="V164" s="400"/>
      <c r="W164" s="400"/>
      <c r="X164" s="401"/>
      <c r="Y164" s="396"/>
      <c r="Z164" s="397"/>
      <c r="AA164" s="397"/>
      <c r="AB164" s="403"/>
      <c r="AC164" s="348"/>
      <c r="AD164" s="349"/>
      <c r="AE164" s="349"/>
      <c r="AF164" s="349"/>
      <c r="AG164" s="350"/>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4"/>
      <c r="B165" s="1035"/>
      <c r="C165" s="1035"/>
      <c r="D165" s="1035"/>
      <c r="E165" s="1035"/>
      <c r="F165" s="1036"/>
      <c r="G165" s="348"/>
      <c r="H165" s="349"/>
      <c r="I165" s="349"/>
      <c r="J165" s="349"/>
      <c r="K165" s="350"/>
      <c r="L165" s="399"/>
      <c r="M165" s="400"/>
      <c r="N165" s="400"/>
      <c r="O165" s="400"/>
      <c r="P165" s="400"/>
      <c r="Q165" s="400"/>
      <c r="R165" s="400"/>
      <c r="S165" s="400"/>
      <c r="T165" s="400"/>
      <c r="U165" s="400"/>
      <c r="V165" s="400"/>
      <c r="W165" s="400"/>
      <c r="X165" s="401"/>
      <c r="Y165" s="396"/>
      <c r="Z165" s="397"/>
      <c r="AA165" s="397"/>
      <c r="AB165" s="403"/>
      <c r="AC165" s="348"/>
      <c r="AD165" s="349"/>
      <c r="AE165" s="349"/>
      <c r="AF165" s="349"/>
      <c r="AG165" s="350"/>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4"/>
      <c r="B166" s="1035"/>
      <c r="C166" s="1035"/>
      <c r="D166" s="1035"/>
      <c r="E166" s="1035"/>
      <c r="F166" s="1036"/>
      <c r="G166" s="348"/>
      <c r="H166" s="349"/>
      <c r="I166" s="349"/>
      <c r="J166" s="349"/>
      <c r="K166" s="350"/>
      <c r="L166" s="399"/>
      <c r="M166" s="400"/>
      <c r="N166" s="400"/>
      <c r="O166" s="400"/>
      <c r="P166" s="400"/>
      <c r="Q166" s="400"/>
      <c r="R166" s="400"/>
      <c r="S166" s="400"/>
      <c r="T166" s="400"/>
      <c r="U166" s="400"/>
      <c r="V166" s="400"/>
      <c r="W166" s="400"/>
      <c r="X166" s="401"/>
      <c r="Y166" s="396"/>
      <c r="Z166" s="397"/>
      <c r="AA166" s="397"/>
      <c r="AB166" s="403"/>
      <c r="AC166" s="348"/>
      <c r="AD166" s="349"/>
      <c r="AE166" s="349"/>
      <c r="AF166" s="349"/>
      <c r="AG166" s="350"/>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4"/>
      <c r="B167" s="1035"/>
      <c r="C167" s="1035"/>
      <c r="D167" s="1035"/>
      <c r="E167" s="1035"/>
      <c r="F167" s="1036"/>
      <c r="G167" s="348"/>
      <c r="H167" s="349"/>
      <c r="I167" s="349"/>
      <c r="J167" s="349"/>
      <c r="K167" s="350"/>
      <c r="L167" s="399"/>
      <c r="M167" s="400"/>
      <c r="N167" s="400"/>
      <c r="O167" s="400"/>
      <c r="P167" s="400"/>
      <c r="Q167" s="400"/>
      <c r="R167" s="400"/>
      <c r="S167" s="400"/>
      <c r="T167" s="400"/>
      <c r="U167" s="400"/>
      <c r="V167" s="400"/>
      <c r="W167" s="400"/>
      <c r="X167" s="401"/>
      <c r="Y167" s="396"/>
      <c r="Z167" s="397"/>
      <c r="AA167" s="397"/>
      <c r="AB167" s="403"/>
      <c r="AC167" s="348"/>
      <c r="AD167" s="349"/>
      <c r="AE167" s="349"/>
      <c r="AF167" s="349"/>
      <c r="AG167" s="350"/>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4"/>
      <c r="B168" s="1035"/>
      <c r="C168" s="1035"/>
      <c r="D168" s="1035"/>
      <c r="E168" s="1035"/>
      <c r="F168" s="1036"/>
      <c r="G168" s="348"/>
      <c r="H168" s="349"/>
      <c r="I168" s="349"/>
      <c r="J168" s="349"/>
      <c r="K168" s="350"/>
      <c r="L168" s="399"/>
      <c r="M168" s="400"/>
      <c r="N168" s="400"/>
      <c r="O168" s="400"/>
      <c r="P168" s="400"/>
      <c r="Q168" s="400"/>
      <c r="R168" s="400"/>
      <c r="S168" s="400"/>
      <c r="T168" s="400"/>
      <c r="U168" s="400"/>
      <c r="V168" s="400"/>
      <c r="W168" s="400"/>
      <c r="X168" s="401"/>
      <c r="Y168" s="396"/>
      <c r="Z168" s="397"/>
      <c r="AA168" s="397"/>
      <c r="AB168" s="403"/>
      <c r="AC168" s="348"/>
      <c r="AD168" s="349"/>
      <c r="AE168" s="349"/>
      <c r="AF168" s="349"/>
      <c r="AG168" s="350"/>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4"/>
      <c r="B169" s="1035"/>
      <c r="C169" s="1035"/>
      <c r="D169" s="1035"/>
      <c r="E169" s="1035"/>
      <c r="F169" s="1036"/>
      <c r="G169" s="348"/>
      <c r="H169" s="349"/>
      <c r="I169" s="349"/>
      <c r="J169" s="349"/>
      <c r="K169" s="350"/>
      <c r="L169" s="399"/>
      <c r="M169" s="400"/>
      <c r="N169" s="400"/>
      <c r="O169" s="400"/>
      <c r="P169" s="400"/>
      <c r="Q169" s="400"/>
      <c r="R169" s="400"/>
      <c r="S169" s="400"/>
      <c r="T169" s="400"/>
      <c r="U169" s="400"/>
      <c r="V169" s="400"/>
      <c r="W169" s="400"/>
      <c r="X169" s="401"/>
      <c r="Y169" s="396"/>
      <c r="Z169" s="397"/>
      <c r="AA169" s="397"/>
      <c r="AB169" s="403"/>
      <c r="AC169" s="348"/>
      <c r="AD169" s="349"/>
      <c r="AE169" s="349"/>
      <c r="AF169" s="349"/>
      <c r="AG169" s="350"/>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4"/>
      <c r="B170" s="1035"/>
      <c r="C170" s="1035"/>
      <c r="D170" s="1035"/>
      <c r="E170" s="1035"/>
      <c r="F170" s="1036"/>
      <c r="G170" s="348"/>
      <c r="H170" s="349"/>
      <c r="I170" s="349"/>
      <c r="J170" s="349"/>
      <c r="K170" s="350"/>
      <c r="L170" s="399"/>
      <c r="M170" s="400"/>
      <c r="N170" s="400"/>
      <c r="O170" s="400"/>
      <c r="P170" s="400"/>
      <c r="Q170" s="400"/>
      <c r="R170" s="400"/>
      <c r="S170" s="400"/>
      <c r="T170" s="400"/>
      <c r="U170" s="400"/>
      <c r="V170" s="400"/>
      <c r="W170" s="400"/>
      <c r="X170" s="401"/>
      <c r="Y170" s="396"/>
      <c r="Z170" s="397"/>
      <c r="AA170" s="397"/>
      <c r="AB170" s="403"/>
      <c r="AC170" s="348"/>
      <c r="AD170" s="349"/>
      <c r="AE170" s="349"/>
      <c r="AF170" s="349"/>
      <c r="AG170" s="350"/>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4"/>
      <c r="B171" s="1035"/>
      <c r="C171" s="1035"/>
      <c r="D171" s="1035"/>
      <c r="E171" s="1035"/>
      <c r="F171" s="1036"/>
      <c r="G171" s="348"/>
      <c r="H171" s="349"/>
      <c r="I171" s="349"/>
      <c r="J171" s="349"/>
      <c r="K171" s="350"/>
      <c r="L171" s="399"/>
      <c r="M171" s="400"/>
      <c r="N171" s="400"/>
      <c r="O171" s="400"/>
      <c r="P171" s="400"/>
      <c r="Q171" s="400"/>
      <c r="R171" s="400"/>
      <c r="S171" s="400"/>
      <c r="T171" s="400"/>
      <c r="U171" s="400"/>
      <c r="V171" s="400"/>
      <c r="W171" s="400"/>
      <c r="X171" s="401"/>
      <c r="Y171" s="396"/>
      <c r="Z171" s="397"/>
      <c r="AA171" s="397"/>
      <c r="AB171" s="403"/>
      <c r="AC171" s="348"/>
      <c r="AD171" s="349"/>
      <c r="AE171" s="349"/>
      <c r="AF171" s="349"/>
      <c r="AG171" s="350"/>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4"/>
      <c r="B172" s="1035"/>
      <c r="C172" s="1035"/>
      <c r="D172" s="1035"/>
      <c r="E172" s="1035"/>
      <c r="F172" s="1036"/>
      <c r="G172" s="348"/>
      <c r="H172" s="349"/>
      <c r="I172" s="349"/>
      <c r="J172" s="349"/>
      <c r="K172" s="350"/>
      <c r="L172" s="399"/>
      <c r="M172" s="400"/>
      <c r="N172" s="400"/>
      <c r="O172" s="400"/>
      <c r="P172" s="400"/>
      <c r="Q172" s="400"/>
      <c r="R172" s="400"/>
      <c r="S172" s="400"/>
      <c r="T172" s="400"/>
      <c r="U172" s="400"/>
      <c r="V172" s="400"/>
      <c r="W172" s="400"/>
      <c r="X172" s="401"/>
      <c r="Y172" s="396"/>
      <c r="Z172" s="397"/>
      <c r="AA172" s="397"/>
      <c r="AB172" s="403"/>
      <c r="AC172" s="348"/>
      <c r="AD172" s="349"/>
      <c r="AE172" s="349"/>
      <c r="AF172" s="349"/>
      <c r="AG172" s="350"/>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4"/>
      <c r="B173" s="1035"/>
      <c r="C173" s="1035"/>
      <c r="D173" s="1035"/>
      <c r="E173" s="1035"/>
      <c r="F173" s="103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4"/>
      <c r="B174" s="1035"/>
      <c r="C174" s="1035"/>
      <c r="D174" s="1035"/>
      <c r="E174" s="1035"/>
      <c r="F174" s="1036"/>
      <c r="G174" s="438" t="s">
        <v>283</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284</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4"/>
      <c r="B175" s="1035"/>
      <c r="C175" s="1035"/>
      <c r="D175" s="1035"/>
      <c r="E175" s="1035"/>
      <c r="F175" s="1036"/>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4"/>
      <c r="B176" s="1035"/>
      <c r="C176" s="1035"/>
      <c r="D176" s="1035"/>
      <c r="E176" s="1035"/>
      <c r="F176" s="1036"/>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4"/>
      <c r="B177" s="1035"/>
      <c r="C177" s="1035"/>
      <c r="D177" s="1035"/>
      <c r="E177" s="1035"/>
      <c r="F177" s="1036"/>
      <c r="G177" s="348"/>
      <c r="H177" s="349"/>
      <c r="I177" s="349"/>
      <c r="J177" s="349"/>
      <c r="K177" s="350"/>
      <c r="L177" s="399"/>
      <c r="M177" s="400"/>
      <c r="N177" s="400"/>
      <c r="O177" s="400"/>
      <c r="P177" s="400"/>
      <c r="Q177" s="400"/>
      <c r="R177" s="400"/>
      <c r="S177" s="400"/>
      <c r="T177" s="400"/>
      <c r="U177" s="400"/>
      <c r="V177" s="400"/>
      <c r="W177" s="400"/>
      <c r="X177" s="401"/>
      <c r="Y177" s="396"/>
      <c r="Z177" s="397"/>
      <c r="AA177" s="397"/>
      <c r="AB177" s="403"/>
      <c r="AC177" s="348"/>
      <c r="AD177" s="349"/>
      <c r="AE177" s="349"/>
      <c r="AF177" s="349"/>
      <c r="AG177" s="350"/>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4"/>
      <c r="B178" s="1035"/>
      <c r="C178" s="1035"/>
      <c r="D178" s="1035"/>
      <c r="E178" s="1035"/>
      <c r="F178" s="1036"/>
      <c r="G178" s="348"/>
      <c r="H178" s="349"/>
      <c r="I178" s="349"/>
      <c r="J178" s="349"/>
      <c r="K178" s="350"/>
      <c r="L178" s="399"/>
      <c r="M178" s="400"/>
      <c r="N178" s="400"/>
      <c r="O178" s="400"/>
      <c r="P178" s="400"/>
      <c r="Q178" s="400"/>
      <c r="R178" s="400"/>
      <c r="S178" s="400"/>
      <c r="T178" s="400"/>
      <c r="U178" s="400"/>
      <c r="V178" s="400"/>
      <c r="W178" s="400"/>
      <c r="X178" s="401"/>
      <c r="Y178" s="396"/>
      <c r="Z178" s="397"/>
      <c r="AA178" s="397"/>
      <c r="AB178" s="403"/>
      <c r="AC178" s="348"/>
      <c r="AD178" s="349"/>
      <c r="AE178" s="349"/>
      <c r="AF178" s="349"/>
      <c r="AG178" s="350"/>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4"/>
      <c r="B179" s="1035"/>
      <c r="C179" s="1035"/>
      <c r="D179" s="1035"/>
      <c r="E179" s="1035"/>
      <c r="F179" s="1036"/>
      <c r="G179" s="348"/>
      <c r="H179" s="349"/>
      <c r="I179" s="349"/>
      <c r="J179" s="349"/>
      <c r="K179" s="350"/>
      <c r="L179" s="399"/>
      <c r="M179" s="400"/>
      <c r="N179" s="400"/>
      <c r="O179" s="400"/>
      <c r="P179" s="400"/>
      <c r="Q179" s="400"/>
      <c r="R179" s="400"/>
      <c r="S179" s="400"/>
      <c r="T179" s="400"/>
      <c r="U179" s="400"/>
      <c r="V179" s="400"/>
      <c r="W179" s="400"/>
      <c r="X179" s="401"/>
      <c r="Y179" s="396"/>
      <c r="Z179" s="397"/>
      <c r="AA179" s="397"/>
      <c r="AB179" s="403"/>
      <c r="AC179" s="348"/>
      <c r="AD179" s="349"/>
      <c r="AE179" s="349"/>
      <c r="AF179" s="349"/>
      <c r="AG179" s="350"/>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4"/>
      <c r="B180" s="1035"/>
      <c r="C180" s="1035"/>
      <c r="D180" s="1035"/>
      <c r="E180" s="1035"/>
      <c r="F180" s="1036"/>
      <c r="G180" s="348"/>
      <c r="H180" s="349"/>
      <c r="I180" s="349"/>
      <c r="J180" s="349"/>
      <c r="K180" s="350"/>
      <c r="L180" s="399"/>
      <c r="M180" s="400"/>
      <c r="N180" s="400"/>
      <c r="O180" s="400"/>
      <c r="P180" s="400"/>
      <c r="Q180" s="400"/>
      <c r="R180" s="400"/>
      <c r="S180" s="400"/>
      <c r="T180" s="400"/>
      <c r="U180" s="400"/>
      <c r="V180" s="400"/>
      <c r="W180" s="400"/>
      <c r="X180" s="401"/>
      <c r="Y180" s="396"/>
      <c r="Z180" s="397"/>
      <c r="AA180" s="397"/>
      <c r="AB180" s="403"/>
      <c r="AC180" s="348"/>
      <c r="AD180" s="349"/>
      <c r="AE180" s="349"/>
      <c r="AF180" s="349"/>
      <c r="AG180" s="350"/>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4"/>
      <c r="B181" s="1035"/>
      <c r="C181" s="1035"/>
      <c r="D181" s="1035"/>
      <c r="E181" s="1035"/>
      <c r="F181" s="1036"/>
      <c r="G181" s="348"/>
      <c r="H181" s="349"/>
      <c r="I181" s="349"/>
      <c r="J181" s="349"/>
      <c r="K181" s="350"/>
      <c r="L181" s="399"/>
      <c r="M181" s="400"/>
      <c r="N181" s="400"/>
      <c r="O181" s="400"/>
      <c r="P181" s="400"/>
      <c r="Q181" s="400"/>
      <c r="R181" s="400"/>
      <c r="S181" s="400"/>
      <c r="T181" s="400"/>
      <c r="U181" s="400"/>
      <c r="V181" s="400"/>
      <c r="W181" s="400"/>
      <c r="X181" s="401"/>
      <c r="Y181" s="396"/>
      <c r="Z181" s="397"/>
      <c r="AA181" s="397"/>
      <c r="AB181" s="403"/>
      <c r="AC181" s="348"/>
      <c r="AD181" s="349"/>
      <c r="AE181" s="349"/>
      <c r="AF181" s="349"/>
      <c r="AG181" s="350"/>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4"/>
      <c r="B182" s="1035"/>
      <c r="C182" s="1035"/>
      <c r="D182" s="1035"/>
      <c r="E182" s="1035"/>
      <c r="F182" s="1036"/>
      <c r="G182" s="348"/>
      <c r="H182" s="349"/>
      <c r="I182" s="349"/>
      <c r="J182" s="349"/>
      <c r="K182" s="350"/>
      <c r="L182" s="399"/>
      <c r="M182" s="400"/>
      <c r="N182" s="400"/>
      <c r="O182" s="400"/>
      <c r="P182" s="400"/>
      <c r="Q182" s="400"/>
      <c r="R182" s="400"/>
      <c r="S182" s="400"/>
      <c r="T182" s="400"/>
      <c r="U182" s="400"/>
      <c r="V182" s="400"/>
      <c r="W182" s="400"/>
      <c r="X182" s="401"/>
      <c r="Y182" s="396"/>
      <c r="Z182" s="397"/>
      <c r="AA182" s="397"/>
      <c r="AB182" s="403"/>
      <c r="AC182" s="348"/>
      <c r="AD182" s="349"/>
      <c r="AE182" s="349"/>
      <c r="AF182" s="349"/>
      <c r="AG182" s="350"/>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4"/>
      <c r="B183" s="1035"/>
      <c r="C183" s="1035"/>
      <c r="D183" s="1035"/>
      <c r="E183" s="1035"/>
      <c r="F183" s="1036"/>
      <c r="G183" s="348"/>
      <c r="H183" s="349"/>
      <c r="I183" s="349"/>
      <c r="J183" s="349"/>
      <c r="K183" s="350"/>
      <c r="L183" s="399"/>
      <c r="M183" s="400"/>
      <c r="N183" s="400"/>
      <c r="O183" s="400"/>
      <c r="P183" s="400"/>
      <c r="Q183" s="400"/>
      <c r="R183" s="400"/>
      <c r="S183" s="400"/>
      <c r="T183" s="400"/>
      <c r="U183" s="400"/>
      <c r="V183" s="400"/>
      <c r="W183" s="400"/>
      <c r="X183" s="401"/>
      <c r="Y183" s="396"/>
      <c r="Z183" s="397"/>
      <c r="AA183" s="397"/>
      <c r="AB183" s="403"/>
      <c r="AC183" s="348"/>
      <c r="AD183" s="349"/>
      <c r="AE183" s="349"/>
      <c r="AF183" s="349"/>
      <c r="AG183" s="350"/>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4"/>
      <c r="B184" s="1035"/>
      <c r="C184" s="1035"/>
      <c r="D184" s="1035"/>
      <c r="E184" s="1035"/>
      <c r="F184" s="1036"/>
      <c r="G184" s="348"/>
      <c r="H184" s="349"/>
      <c r="I184" s="349"/>
      <c r="J184" s="349"/>
      <c r="K184" s="350"/>
      <c r="L184" s="399"/>
      <c r="M184" s="400"/>
      <c r="N184" s="400"/>
      <c r="O184" s="400"/>
      <c r="P184" s="400"/>
      <c r="Q184" s="400"/>
      <c r="R184" s="400"/>
      <c r="S184" s="400"/>
      <c r="T184" s="400"/>
      <c r="U184" s="400"/>
      <c r="V184" s="400"/>
      <c r="W184" s="400"/>
      <c r="X184" s="401"/>
      <c r="Y184" s="396"/>
      <c r="Z184" s="397"/>
      <c r="AA184" s="397"/>
      <c r="AB184" s="403"/>
      <c r="AC184" s="348"/>
      <c r="AD184" s="349"/>
      <c r="AE184" s="349"/>
      <c r="AF184" s="349"/>
      <c r="AG184" s="350"/>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4"/>
      <c r="B185" s="1035"/>
      <c r="C185" s="1035"/>
      <c r="D185" s="1035"/>
      <c r="E185" s="1035"/>
      <c r="F185" s="1036"/>
      <c r="G185" s="348"/>
      <c r="H185" s="349"/>
      <c r="I185" s="349"/>
      <c r="J185" s="349"/>
      <c r="K185" s="350"/>
      <c r="L185" s="399"/>
      <c r="M185" s="400"/>
      <c r="N185" s="400"/>
      <c r="O185" s="400"/>
      <c r="P185" s="400"/>
      <c r="Q185" s="400"/>
      <c r="R185" s="400"/>
      <c r="S185" s="400"/>
      <c r="T185" s="400"/>
      <c r="U185" s="400"/>
      <c r="V185" s="400"/>
      <c r="W185" s="400"/>
      <c r="X185" s="401"/>
      <c r="Y185" s="396"/>
      <c r="Z185" s="397"/>
      <c r="AA185" s="397"/>
      <c r="AB185" s="403"/>
      <c r="AC185" s="348"/>
      <c r="AD185" s="349"/>
      <c r="AE185" s="349"/>
      <c r="AF185" s="349"/>
      <c r="AG185" s="350"/>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4"/>
      <c r="B186" s="1035"/>
      <c r="C186" s="1035"/>
      <c r="D186" s="1035"/>
      <c r="E186" s="1035"/>
      <c r="F186" s="103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4"/>
      <c r="B187" s="1035"/>
      <c r="C187" s="1035"/>
      <c r="D187" s="1035"/>
      <c r="E187" s="1035"/>
      <c r="F187" s="1036"/>
      <c r="G187" s="438" t="s">
        <v>286</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285</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4"/>
      <c r="B188" s="1035"/>
      <c r="C188" s="1035"/>
      <c r="D188" s="1035"/>
      <c r="E188" s="1035"/>
      <c r="F188" s="1036"/>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4"/>
      <c r="B189" s="1035"/>
      <c r="C189" s="1035"/>
      <c r="D189" s="1035"/>
      <c r="E189" s="1035"/>
      <c r="F189" s="1036"/>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4"/>
      <c r="B190" s="1035"/>
      <c r="C190" s="1035"/>
      <c r="D190" s="1035"/>
      <c r="E190" s="1035"/>
      <c r="F190" s="1036"/>
      <c r="G190" s="348"/>
      <c r="H190" s="349"/>
      <c r="I190" s="349"/>
      <c r="J190" s="349"/>
      <c r="K190" s="350"/>
      <c r="L190" s="399"/>
      <c r="M190" s="400"/>
      <c r="N190" s="400"/>
      <c r="O190" s="400"/>
      <c r="P190" s="400"/>
      <c r="Q190" s="400"/>
      <c r="R190" s="400"/>
      <c r="S190" s="400"/>
      <c r="T190" s="400"/>
      <c r="U190" s="400"/>
      <c r="V190" s="400"/>
      <c r="W190" s="400"/>
      <c r="X190" s="401"/>
      <c r="Y190" s="396"/>
      <c r="Z190" s="397"/>
      <c r="AA190" s="397"/>
      <c r="AB190" s="403"/>
      <c r="AC190" s="348"/>
      <c r="AD190" s="349"/>
      <c r="AE190" s="349"/>
      <c r="AF190" s="349"/>
      <c r="AG190" s="350"/>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4"/>
      <c r="B191" s="1035"/>
      <c r="C191" s="1035"/>
      <c r="D191" s="1035"/>
      <c r="E191" s="1035"/>
      <c r="F191" s="1036"/>
      <c r="G191" s="348"/>
      <c r="H191" s="349"/>
      <c r="I191" s="349"/>
      <c r="J191" s="349"/>
      <c r="K191" s="350"/>
      <c r="L191" s="399"/>
      <c r="M191" s="400"/>
      <c r="N191" s="400"/>
      <c r="O191" s="400"/>
      <c r="P191" s="400"/>
      <c r="Q191" s="400"/>
      <c r="R191" s="400"/>
      <c r="S191" s="400"/>
      <c r="T191" s="400"/>
      <c r="U191" s="400"/>
      <c r="V191" s="400"/>
      <c r="W191" s="400"/>
      <c r="X191" s="401"/>
      <c r="Y191" s="396"/>
      <c r="Z191" s="397"/>
      <c r="AA191" s="397"/>
      <c r="AB191" s="403"/>
      <c r="AC191" s="348"/>
      <c r="AD191" s="349"/>
      <c r="AE191" s="349"/>
      <c r="AF191" s="349"/>
      <c r="AG191" s="350"/>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4"/>
      <c r="B192" s="1035"/>
      <c r="C192" s="1035"/>
      <c r="D192" s="1035"/>
      <c r="E192" s="1035"/>
      <c r="F192" s="1036"/>
      <c r="G192" s="348"/>
      <c r="H192" s="349"/>
      <c r="I192" s="349"/>
      <c r="J192" s="349"/>
      <c r="K192" s="350"/>
      <c r="L192" s="399"/>
      <c r="M192" s="400"/>
      <c r="N192" s="400"/>
      <c r="O192" s="400"/>
      <c r="P192" s="400"/>
      <c r="Q192" s="400"/>
      <c r="R192" s="400"/>
      <c r="S192" s="400"/>
      <c r="T192" s="400"/>
      <c r="U192" s="400"/>
      <c r="V192" s="400"/>
      <c r="W192" s="400"/>
      <c r="X192" s="401"/>
      <c r="Y192" s="396"/>
      <c r="Z192" s="397"/>
      <c r="AA192" s="397"/>
      <c r="AB192" s="403"/>
      <c r="AC192" s="348"/>
      <c r="AD192" s="349"/>
      <c r="AE192" s="349"/>
      <c r="AF192" s="349"/>
      <c r="AG192" s="350"/>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4"/>
      <c r="B193" s="1035"/>
      <c r="C193" s="1035"/>
      <c r="D193" s="1035"/>
      <c r="E193" s="1035"/>
      <c r="F193" s="1036"/>
      <c r="G193" s="348"/>
      <c r="H193" s="349"/>
      <c r="I193" s="349"/>
      <c r="J193" s="349"/>
      <c r="K193" s="350"/>
      <c r="L193" s="399"/>
      <c r="M193" s="400"/>
      <c r="N193" s="400"/>
      <c r="O193" s="400"/>
      <c r="P193" s="400"/>
      <c r="Q193" s="400"/>
      <c r="R193" s="400"/>
      <c r="S193" s="400"/>
      <c r="T193" s="400"/>
      <c r="U193" s="400"/>
      <c r="V193" s="400"/>
      <c r="W193" s="400"/>
      <c r="X193" s="401"/>
      <c r="Y193" s="396"/>
      <c r="Z193" s="397"/>
      <c r="AA193" s="397"/>
      <c r="AB193" s="403"/>
      <c r="AC193" s="348"/>
      <c r="AD193" s="349"/>
      <c r="AE193" s="349"/>
      <c r="AF193" s="349"/>
      <c r="AG193" s="350"/>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4"/>
      <c r="B194" s="1035"/>
      <c r="C194" s="1035"/>
      <c r="D194" s="1035"/>
      <c r="E194" s="1035"/>
      <c r="F194" s="1036"/>
      <c r="G194" s="348"/>
      <c r="H194" s="349"/>
      <c r="I194" s="349"/>
      <c r="J194" s="349"/>
      <c r="K194" s="350"/>
      <c r="L194" s="399"/>
      <c r="M194" s="400"/>
      <c r="N194" s="400"/>
      <c r="O194" s="400"/>
      <c r="P194" s="400"/>
      <c r="Q194" s="400"/>
      <c r="R194" s="400"/>
      <c r="S194" s="400"/>
      <c r="T194" s="400"/>
      <c r="U194" s="400"/>
      <c r="V194" s="400"/>
      <c r="W194" s="400"/>
      <c r="X194" s="401"/>
      <c r="Y194" s="396"/>
      <c r="Z194" s="397"/>
      <c r="AA194" s="397"/>
      <c r="AB194" s="403"/>
      <c r="AC194" s="348"/>
      <c r="AD194" s="349"/>
      <c r="AE194" s="349"/>
      <c r="AF194" s="349"/>
      <c r="AG194" s="350"/>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4"/>
      <c r="B195" s="1035"/>
      <c r="C195" s="1035"/>
      <c r="D195" s="1035"/>
      <c r="E195" s="1035"/>
      <c r="F195" s="1036"/>
      <c r="G195" s="348"/>
      <c r="H195" s="349"/>
      <c r="I195" s="349"/>
      <c r="J195" s="349"/>
      <c r="K195" s="350"/>
      <c r="L195" s="399"/>
      <c r="M195" s="400"/>
      <c r="N195" s="400"/>
      <c r="O195" s="400"/>
      <c r="P195" s="400"/>
      <c r="Q195" s="400"/>
      <c r="R195" s="400"/>
      <c r="S195" s="400"/>
      <c r="T195" s="400"/>
      <c r="U195" s="400"/>
      <c r="V195" s="400"/>
      <c r="W195" s="400"/>
      <c r="X195" s="401"/>
      <c r="Y195" s="396"/>
      <c r="Z195" s="397"/>
      <c r="AA195" s="397"/>
      <c r="AB195" s="403"/>
      <c r="AC195" s="348"/>
      <c r="AD195" s="349"/>
      <c r="AE195" s="349"/>
      <c r="AF195" s="349"/>
      <c r="AG195" s="350"/>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4"/>
      <c r="B196" s="1035"/>
      <c r="C196" s="1035"/>
      <c r="D196" s="1035"/>
      <c r="E196" s="1035"/>
      <c r="F196" s="1036"/>
      <c r="G196" s="348"/>
      <c r="H196" s="349"/>
      <c r="I196" s="349"/>
      <c r="J196" s="349"/>
      <c r="K196" s="350"/>
      <c r="L196" s="399"/>
      <c r="M196" s="400"/>
      <c r="N196" s="400"/>
      <c r="O196" s="400"/>
      <c r="P196" s="400"/>
      <c r="Q196" s="400"/>
      <c r="R196" s="400"/>
      <c r="S196" s="400"/>
      <c r="T196" s="400"/>
      <c r="U196" s="400"/>
      <c r="V196" s="400"/>
      <c r="W196" s="400"/>
      <c r="X196" s="401"/>
      <c r="Y196" s="396"/>
      <c r="Z196" s="397"/>
      <c r="AA196" s="397"/>
      <c r="AB196" s="403"/>
      <c r="AC196" s="348"/>
      <c r="AD196" s="349"/>
      <c r="AE196" s="349"/>
      <c r="AF196" s="349"/>
      <c r="AG196" s="350"/>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4"/>
      <c r="B197" s="1035"/>
      <c r="C197" s="1035"/>
      <c r="D197" s="1035"/>
      <c r="E197" s="1035"/>
      <c r="F197" s="1036"/>
      <c r="G197" s="348"/>
      <c r="H197" s="349"/>
      <c r="I197" s="349"/>
      <c r="J197" s="349"/>
      <c r="K197" s="350"/>
      <c r="L197" s="399"/>
      <c r="M197" s="400"/>
      <c r="N197" s="400"/>
      <c r="O197" s="400"/>
      <c r="P197" s="400"/>
      <c r="Q197" s="400"/>
      <c r="R197" s="400"/>
      <c r="S197" s="400"/>
      <c r="T197" s="400"/>
      <c r="U197" s="400"/>
      <c r="V197" s="400"/>
      <c r="W197" s="400"/>
      <c r="X197" s="401"/>
      <c r="Y197" s="396"/>
      <c r="Z197" s="397"/>
      <c r="AA197" s="397"/>
      <c r="AB197" s="403"/>
      <c r="AC197" s="348"/>
      <c r="AD197" s="349"/>
      <c r="AE197" s="349"/>
      <c r="AF197" s="349"/>
      <c r="AG197" s="350"/>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4"/>
      <c r="B198" s="1035"/>
      <c r="C198" s="1035"/>
      <c r="D198" s="1035"/>
      <c r="E198" s="1035"/>
      <c r="F198" s="1036"/>
      <c r="G198" s="348"/>
      <c r="H198" s="349"/>
      <c r="I198" s="349"/>
      <c r="J198" s="349"/>
      <c r="K198" s="350"/>
      <c r="L198" s="399"/>
      <c r="M198" s="400"/>
      <c r="N198" s="400"/>
      <c r="O198" s="400"/>
      <c r="P198" s="400"/>
      <c r="Q198" s="400"/>
      <c r="R198" s="400"/>
      <c r="S198" s="400"/>
      <c r="T198" s="400"/>
      <c r="U198" s="400"/>
      <c r="V198" s="400"/>
      <c r="W198" s="400"/>
      <c r="X198" s="401"/>
      <c r="Y198" s="396"/>
      <c r="Z198" s="397"/>
      <c r="AA198" s="397"/>
      <c r="AB198" s="403"/>
      <c r="AC198" s="348"/>
      <c r="AD198" s="349"/>
      <c r="AE198" s="349"/>
      <c r="AF198" s="349"/>
      <c r="AG198" s="350"/>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4"/>
      <c r="B199" s="1035"/>
      <c r="C199" s="1035"/>
      <c r="D199" s="1035"/>
      <c r="E199" s="1035"/>
      <c r="F199" s="103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4"/>
      <c r="B200" s="1035"/>
      <c r="C200" s="1035"/>
      <c r="D200" s="1035"/>
      <c r="E200" s="1035"/>
      <c r="F200" s="1036"/>
      <c r="G200" s="438" t="s">
        <v>287</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4"/>
      <c r="B201" s="1035"/>
      <c r="C201" s="1035"/>
      <c r="D201" s="1035"/>
      <c r="E201" s="1035"/>
      <c r="F201" s="1036"/>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4"/>
      <c r="B202" s="1035"/>
      <c r="C202" s="1035"/>
      <c r="D202" s="1035"/>
      <c r="E202" s="1035"/>
      <c r="F202" s="1036"/>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4"/>
      <c r="B203" s="1035"/>
      <c r="C203" s="1035"/>
      <c r="D203" s="1035"/>
      <c r="E203" s="1035"/>
      <c r="F203" s="1036"/>
      <c r="G203" s="348"/>
      <c r="H203" s="349"/>
      <c r="I203" s="349"/>
      <c r="J203" s="349"/>
      <c r="K203" s="350"/>
      <c r="L203" s="399"/>
      <c r="M203" s="400"/>
      <c r="N203" s="400"/>
      <c r="O203" s="400"/>
      <c r="P203" s="400"/>
      <c r="Q203" s="400"/>
      <c r="R203" s="400"/>
      <c r="S203" s="400"/>
      <c r="T203" s="400"/>
      <c r="U203" s="400"/>
      <c r="V203" s="400"/>
      <c r="W203" s="400"/>
      <c r="X203" s="401"/>
      <c r="Y203" s="396"/>
      <c r="Z203" s="397"/>
      <c r="AA203" s="397"/>
      <c r="AB203" s="403"/>
      <c r="AC203" s="348"/>
      <c r="AD203" s="349"/>
      <c r="AE203" s="349"/>
      <c r="AF203" s="349"/>
      <c r="AG203" s="350"/>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4"/>
      <c r="B204" s="1035"/>
      <c r="C204" s="1035"/>
      <c r="D204" s="1035"/>
      <c r="E204" s="1035"/>
      <c r="F204" s="1036"/>
      <c r="G204" s="348"/>
      <c r="H204" s="349"/>
      <c r="I204" s="349"/>
      <c r="J204" s="349"/>
      <c r="K204" s="350"/>
      <c r="L204" s="399"/>
      <c r="M204" s="400"/>
      <c r="N204" s="400"/>
      <c r="O204" s="400"/>
      <c r="P204" s="400"/>
      <c r="Q204" s="400"/>
      <c r="R204" s="400"/>
      <c r="S204" s="400"/>
      <c r="T204" s="400"/>
      <c r="U204" s="400"/>
      <c r="V204" s="400"/>
      <c r="W204" s="400"/>
      <c r="X204" s="401"/>
      <c r="Y204" s="396"/>
      <c r="Z204" s="397"/>
      <c r="AA204" s="397"/>
      <c r="AB204" s="403"/>
      <c r="AC204" s="348"/>
      <c r="AD204" s="349"/>
      <c r="AE204" s="349"/>
      <c r="AF204" s="349"/>
      <c r="AG204" s="350"/>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4"/>
      <c r="B205" s="1035"/>
      <c r="C205" s="1035"/>
      <c r="D205" s="1035"/>
      <c r="E205" s="1035"/>
      <c r="F205" s="1036"/>
      <c r="G205" s="348"/>
      <c r="H205" s="349"/>
      <c r="I205" s="349"/>
      <c r="J205" s="349"/>
      <c r="K205" s="350"/>
      <c r="L205" s="399"/>
      <c r="M205" s="400"/>
      <c r="N205" s="400"/>
      <c r="O205" s="400"/>
      <c r="P205" s="400"/>
      <c r="Q205" s="400"/>
      <c r="R205" s="400"/>
      <c r="S205" s="400"/>
      <c r="T205" s="400"/>
      <c r="U205" s="400"/>
      <c r="V205" s="400"/>
      <c r="W205" s="400"/>
      <c r="X205" s="401"/>
      <c r="Y205" s="396"/>
      <c r="Z205" s="397"/>
      <c r="AA205" s="397"/>
      <c r="AB205" s="403"/>
      <c r="AC205" s="348"/>
      <c r="AD205" s="349"/>
      <c r="AE205" s="349"/>
      <c r="AF205" s="349"/>
      <c r="AG205" s="350"/>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4"/>
      <c r="B206" s="1035"/>
      <c r="C206" s="1035"/>
      <c r="D206" s="1035"/>
      <c r="E206" s="1035"/>
      <c r="F206" s="1036"/>
      <c r="G206" s="348"/>
      <c r="H206" s="349"/>
      <c r="I206" s="349"/>
      <c r="J206" s="349"/>
      <c r="K206" s="350"/>
      <c r="L206" s="399"/>
      <c r="M206" s="400"/>
      <c r="N206" s="400"/>
      <c r="O206" s="400"/>
      <c r="P206" s="400"/>
      <c r="Q206" s="400"/>
      <c r="R206" s="400"/>
      <c r="S206" s="400"/>
      <c r="T206" s="400"/>
      <c r="U206" s="400"/>
      <c r="V206" s="400"/>
      <c r="W206" s="400"/>
      <c r="X206" s="401"/>
      <c r="Y206" s="396"/>
      <c r="Z206" s="397"/>
      <c r="AA206" s="397"/>
      <c r="AB206" s="403"/>
      <c r="AC206" s="348"/>
      <c r="AD206" s="349"/>
      <c r="AE206" s="349"/>
      <c r="AF206" s="349"/>
      <c r="AG206" s="350"/>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4"/>
      <c r="B207" s="1035"/>
      <c r="C207" s="1035"/>
      <c r="D207" s="1035"/>
      <c r="E207" s="1035"/>
      <c r="F207" s="1036"/>
      <c r="G207" s="348"/>
      <c r="H207" s="349"/>
      <c r="I207" s="349"/>
      <c r="J207" s="349"/>
      <c r="K207" s="350"/>
      <c r="L207" s="399"/>
      <c r="M207" s="400"/>
      <c r="N207" s="400"/>
      <c r="O207" s="400"/>
      <c r="P207" s="400"/>
      <c r="Q207" s="400"/>
      <c r="R207" s="400"/>
      <c r="S207" s="400"/>
      <c r="T207" s="400"/>
      <c r="U207" s="400"/>
      <c r="V207" s="400"/>
      <c r="W207" s="400"/>
      <c r="X207" s="401"/>
      <c r="Y207" s="396"/>
      <c r="Z207" s="397"/>
      <c r="AA207" s="397"/>
      <c r="AB207" s="403"/>
      <c r="AC207" s="348"/>
      <c r="AD207" s="349"/>
      <c r="AE207" s="349"/>
      <c r="AF207" s="349"/>
      <c r="AG207" s="350"/>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4"/>
      <c r="B208" s="1035"/>
      <c r="C208" s="1035"/>
      <c r="D208" s="1035"/>
      <c r="E208" s="1035"/>
      <c r="F208" s="1036"/>
      <c r="G208" s="348"/>
      <c r="H208" s="349"/>
      <c r="I208" s="349"/>
      <c r="J208" s="349"/>
      <c r="K208" s="350"/>
      <c r="L208" s="399"/>
      <c r="M208" s="400"/>
      <c r="N208" s="400"/>
      <c r="O208" s="400"/>
      <c r="P208" s="400"/>
      <c r="Q208" s="400"/>
      <c r="R208" s="400"/>
      <c r="S208" s="400"/>
      <c r="T208" s="400"/>
      <c r="U208" s="400"/>
      <c r="V208" s="400"/>
      <c r="W208" s="400"/>
      <c r="X208" s="401"/>
      <c r="Y208" s="396"/>
      <c r="Z208" s="397"/>
      <c r="AA208" s="397"/>
      <c r="AB208" s="403"/>
      <c r="AC208" s="348"/>
      <c r="AD208" s="349"/>
      <c r="AE208" s="349"/>
      <c r="AF208" s="349"/>
      <c r="AG208" s="350"/>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4"/>
      <c r="B209" s="1035"/>
      <c r="C209" s="1035"/>
      <c r="D209" s="1035"/>
      <c r="E209" s="1035"/>
      <c r="F209" s="1036"/>
      <c r="G209" s="348"/>
      <c r="H209" s="349"/>
      <c r="I209" s="349"/>
      <c r="J209" s="349"/>
      <c r="K209" s="350"/>
      <c r="L209" s="399"/>
      <c r="M209" s="400"/>
      <c r="N209" s="400"/>
      <c r="O209" s="400"/>
      <c r="P209" s="400"/>
      <c r="Q209" s="400"/>
      <c r="R209" s="400"/>
      <c r="S209" s="400"/>
      <c r="T209" s="400"/>
      <c r="U209" s="400"/>
      <c r="V209" s="400"/>
      <c r="W209" s="400"/>
      <c r="X209" s="401"/>
      <c r="Y209" s="396"/>
      <c r="Z209" s="397"/>
      <c r="AA209" s="397"/>
      <c r="AB209" s="403"/>
      <c r="AC209" s="348"/>
      <c r="AD209" s="349"/>
      <c r="AE209" s="349"/>
      <c r="AF209" s="349"/>
      <c r="AG209" s="350"/>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4"/>
      <c r="B210" s="1035"/>
      <c r="C210" s="1035"/>
      <c r="D210" s="1035"/>
      <c r="E210" s="1035"/>
      <c r="F210" s="1036"/>
      <c r="G210" s="348"/>
      <c r="H210" s="349"/>
      <c r="I210" s="349"/>
      <c r="J210" s="349"/>
      <c r="K210" s="350"/>
      <c r="L210" s="399"/>
      <c r="M210" s="400"/>
      <c r="N210" s="400"/>
      <c r="O210" s="400"/>
      <c r="P210" s="400"/>
      <c r="Q210" s="400"/>
      <c r="R210" s="400"/>
      <c r="S210" s="400"/>
      <c r="T210" s="400"/>
      <c r="U210" s="400"/>
      <c r="V210" s="400"/>
      <c r="W210" s="400"/>
      <c r="X210" s="401"/>
      <c r="Y210" s="396"/>
      <c r="Z210" s="397"/>
      <c r="AA210" s="397"/>
      <c r="AB210" s="403"/>
      <c r="AC210" s="348"/>
      <c r="AD210" s="349"/>
      <c r="AE210" s="349"/>
      <c r="AF210" s="349"/>
      <c r="AG210" s="350"/>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4"/>
      <c r="B211" s="1035"/>
      <c r="C211" s="1035"/>
      <c r="D211" s="1035"/>
      <c r="E211" s="1035"/>
      <c r="F211" s="1036"/>
      <c r="G211" s="348"/>
      <c r="H211" s="349"/>
      <c r="I211" s="349"/>
      <c r="J211" s="349"/>
      <c r="K211" s="350"/>
      <c r="L211" s="399"/>
      <c r="M211" s="400"/>
      <c r="N211" s="400"/>
      <c r="O211" s="400"/>
      <c r="P211" s="400"/>
      <c r="Q211" s="400"/>
      <c r="R211" s="400"/>
      <c r="S211" s="400"/>
      <c r="T211" s="400"/>
      <c r="U211" s="400"/>
      <c r="V211" s="400"/>
      <c r="W211" s="400"/>
      <c r="X211" s="401"/>
      <c r="Y211" s="396"/>
      <c r="Z211" s="397"/>
      <c r="AA211" s="397"/>
      <c r="AB211" s="403"/>
      <c r="AC211" s="348"/>
      <c r="AD211" s="349"/>
      <c r="AE211" s="349"/>
      <c r="AF211" s="349"/>
      <c r="AG211" s="350"/>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288</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4"/>
      <c r="B215" s="1035"/>
      <c r="C215" s="1035"/>
      <c r="D215" s="1035"/>
      <c r="E215" s="1035"/>
      <c r="F215" s="1036"/>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4"/>
      <c r="B216" s="1035"/>
      <c r="C216" s="1035"/>
      <c r="D216" s="1035"/>
      <c r="E216" s="1035"/>
      <c r="F216" s="1036"/>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4"/>
      <c r="B217" s="1035"/>
      <c r="C217" s="1035"/>
      <c r="D217" s="1035"/>
      <c r="E217" s="1035"/>
      <c r="F217" s="1036"/>
      <c r="G217" s="348"/>
      <c r="H217" s="349"/>
      <c r="I217" s="349"/>
      <c r="J217" s="349"/>
      <c r="K217" s="350"/>
      <c r="L217" s="399"/>
      <c r="M217" s="400"/>
      <c r="N217" s="400"/>
      <c r="O217" s="400"/>
      <c r="P217" s="400"/>
      <c r="Q217" s="400"/>
      <c r="R217" s="400"/>
      <c r="S217" s="400"/>
      <c r="T217" s="400"/>
      <c r="U217" s="400"/>
      <c r="V217" s="400"/>
      <c r="W217" s="400"/>
      <c r="X217" s="401"/>
      <c r="Y217" s="396"/>
      <c r="Z217" s="397"/>
      <c r="AA217" s="397"/>
      <c r="AB217" s="403"/>
      <c r="AC217" s="348"/>
      <c r="AD217" s="349"/>
      <c r="AE217" s="349"/>
      <c r="AF217" s="349"/>
      <c r="AG217" s="350"/>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4"/>
      <c r="B218" s="1035"/>
      <c r="C218" s="1035"/>
      <c r="D218" s="1035"/>
      <c r="E218" s="1035"/>
      <c r="F218" s="1036"/>
      <c r="G218" s="348"/>
      <c r="H218" s="349"/>
      <c r="I218" s="349"/>
      <c r="J218" s="349"/>
      <c r="K218" s="350"/>
      <c r="L218" s="399"/>
      <c r="M218" s="400"/>
      <c r="N218" s="400"/>
      <c r="O218" s="400"/>
      <c r="P218" s="400"/>
      <c r="Q218" s="400"/>
      <c r="R218" s="400"/>
      <c r="S218" s="400"/>
      <c r="T218" s="400"/>
      <c r="U218" s="400"/>
      <c r="V218" s="400"/>
      <c r="W218" s="400"/>
      <c r="X218" s="401"/>
      <c r="Y218" s="396"/>
      <c r="Z218" s="397"/>
      <c r="AA218" s="397"/>
      <c r="AB218" s="403"/>
      <c r="AC218" s="348"/>
      <c r="AD218" s="349"/>
      <c r="AE218" s="349"/>
      <c r="AF218" s="349"/>
      <c r="AG218" s="350"/>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4"/>
      <c r="B219" s="1035"/>
      <c r="C219" s="1035"/>
      <c r="D219" s="1035"/>
      <c r="E219" s="1035"/>
      <c r="F219" s="1036"/>
      <c r="G219" s="348"/>
      <c r="H219" s="349"/>
      <c r="I219" s="349"/>
      <c r="J219" s="349"/>
      <c r="K219" s="350"/>
      <c r="L219" s="399"/>
      <c r="M219" s="400"/>
      <c r="N219" s="400"/>
      <c r="O219" s="400"/>
      <c r="P219" s="400"/>
      <c r="Q219" s="400"/>
      <c r="R219" s="400"/>
      <c r="S219" s="400"/>
      <c r="T219" s="400"/>
      <c r="U219" s="400"/>
      <c r="V219" s="400"/>
      <c r="W219" s="400"/>
      <c r="X219" s="401"/>
      <c r="Y219" s="396"/>
      <c r="Z219" s="397"/>
      <c r="AA219" s="397"/>
      <c r="AB219" s="403"/>
      <c r="AC219" s="348"/>
      <c r="AD219" s="349"/>
      <c r="AE219" s="349"/>
      <c r="AF219" s="349"/>
      <c r="AG219" s="350"/>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4"/>
      <c r="B220" s="1035"/>
      <c r="C220" s="1035"/>
      <c r="D220" s="1035"/>
      <c r="E220" s="1035"/>
      <c r="F220" s="1036"/>
      <c r="G220" s="348"/>
      <c r="H220" s="349"/>
      <c r="I220" s="349"/>
      <c r="J220" s="349"/>
      <c r="K220" s="350"/>
      <c r="L220" s="399"/>
      <c r="M220" s="400"/>
      <c r="N220" s="400"/>
      <c r="O220" s="400"/>
      <c r="P220" s="400"/>
      <c r="Q220" s="400"/>
      <c r="R220" s="400"/>
      <c r="S220" s="400"/>
      <c r="T220" s="400"/>
      <c r="U220" s="400"/>
      <c r="V220" s="400"/>
      <c r="W220" s="400"/>
      <c r="X220" s="401"/>
      <c r="Y220" s="396"/>
      <c r="Z220" s="397"/>
      <c r="AA220" s="397"/>
      <c r="AB220" s="403"/>
      <c r="AC220" s="348"/>
      <c r="AD220" s="349"/>
      <c r="AE220" s="349"/>
      <c r="AF220" s="349"/>
      <c r="AG220" s="350"/>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4"/>
      <c r="B221" s="1035"/>
      <c r="C221" s="1035"/>
      <c r="D221" s="1035"/>
      <c r="E221" s="1035"/>
      <c r="F221" s="1036"/>
      <c r="G221" s="348"/>
      <c r="H221" s="349"/>
      <c r="I221" s="349"/>
      <c r="J221" s="349"/>
      <c r="K221" s="350"/>
      <c r="L221" s="399"/>
      <c r="M221" s="400"/>
      <c r="N221" s="400"/>
      <c r="O221" s="400"/>
      <c r="P221" s="400"/>
      <c r="Q221" s="400"/>
      <c r="R221" s="400"/>
      <c r="S221" s="400"/>
      <c r="T221" s="400"/>
      <c r="U221" s="400"/>
      <c r="V221" s="400"/>
      <c r="W221" s="400"/>
      <c r="X221" s="401"/>
      <c r="Y221" s="396"/>
      <c r="Z221" s="397"/>
      <c r="AA221" s="397"/>
      <c r="AB221" s="403"/>
      <c r="AC221" s="348"/>
      <c r="AD221" s="349"/>
      <c r="AE221" s="349"/>
      <c r="AF221" s="349"/>
      <c r="AG221" s="350"/>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4"/>
      <c r="B222" s="1035"/>
      <c r="C222" s="1035"/>
      <c r="D222" s="1035"/>
      <c r="E222" s="1035"/>
      <c r="F222" s="1036"/>
      <c r="G222" s="348"/>
      <c r="H222" s="349"/>
      <c r="I222" s="349"/>
      <c r="J222" s="349"/>
      <c r="K222" s="350"/>
      <c r="L222" s="399"/>
      <c r="M222" s="400"/>
      <c r="N222" s="400"/>
      <c r="O222" s="400"/>
      <c r="P222" s="400"/>
      <c r="Q222" s="400"/>
      <c r="R222" s="400"/>
      <c r="S222" s="400"/>
      <c r="T222" s="400"/>
      <c r="U222" s="400"/>
      <c r="V222" s="400"/>
      <c r="W222" s="400"/>
      <c r="X222" s="401"/>
      <c r="Y222" s="396"/>
      <c r="Z222" s="397"/>
      <c r="AA222" s="397"/>
      <c r="AB222" s="403"/>
      <c r="AC222" s="348"/>
      <c r="AD222" s="349"/>
      <c r="AE222" s="349"/>
      <c r="AF222" s="349"/>
      <c r="AG222" s="350"/>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4"/>
      <c r="B223" s="1035"/>
      <c r="C223" s="1035"/>
      <c r="D223" s="1035"/>
      <c r="E223" s="1035"/>
      <c r="F223" s="1036"/>
      <c r="G223" s="348"/>
      <c r="H223" s="349"/>
      <c r="I223" s="349"/>
      <c r="J223" s="349"/>
      <c r="K223" s="350"/>
      <c r="L223" s="399"/>
      <c r="M223" s="400"/>
      <c r="N223" s="400"/>
      <c r="O223" s="400"/>
      <c r="P223" s="400"/>
      <c r="Q223" s="400"/>
      <c r="R223" s="400"/>
      <c r="S223" s="400"/>
      <c r="T223" s="400"/>
      <c r="U223" s="400"/>
      <c r="V223" s="400"/>
      <c r="W223" s="400"/>
      <c r="X223" s="401"/>
      <c r="Y223" s="396"/>
      <c r="Z223" s="397"/>
      <c r="AA223" s="397"/>
      <c r="AB223" s="403"/>
      <c r="AC223" s="348"/>
      <c r="AD223" s="349"/>
      <c r="AE223" s="349"/>
      <c r="AF223" s="349"/>
      <c r="AG223" s="350"/>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4"/>
      <c r="B224" s="1035"/>
      <c r="C224" s="1035"/>
      <c r="D224" s="1035"/>
      <c r="E224" s="1035"/>
      <c r="F224" s="1036"/>
      <c r="G224" s="348"/>
      <c r="H224" s="349"/>
      <c r="I224" s="349"/>
      <c r="J224" s="349"/>
      <c r="K224" s="350"/>
      <c r="L224" s="399"/>
      <c r="M224" s="400"/>
      <c r="N224" s="400"/>
      <c r="O224" s="400"/>
      <c r="P224" s="400"/>
      <c r="Q224" s="400"/>
      <c r="R224" s="400"/>
      <c r="S224" s="400"/>
      <c r="T224" s="400"/>
      <c r="U224" s="400"/>
      <c r="V224" s="400"/>
      <c r="W224" s="400"/>
      <c r="X224" s="401"/>
      <c r="Y224" s="396"/>
      <c r="Z224" s="397"/>
      <c r="AA224" s="397"/>
      <c r="AB224" s="403"/>
      <c r="AC224" s="348"/>
      <c r="AD224" s="349"/>
      <c r="AE224" s="349"/>
      <c r="AF224" s="349"/>
      <c r="AG224" s="350"/>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4"/>
      <c r="B225" s="1035"/>
      <c r="C225" s="1035"/>
      <c r="D225" s="1035"/>
      <c r="E225" s="1035"/>
      <c r="F225" s="1036"/>
      <c r="G225" s="348"/>
      <c r="H225" s="349"/>
      <c r="I225" s="349"/>
      <c r="J225" s="349"/>
      <c r="K225" s="350"/>
      <c r="L225" s="399"/>
      <c r="M225" s="400"/>
      <c r="N225" s="400"/>
      <c r="O225" s="400"/>
      <c r="P225" s="400"/>
      <c r="Q225" s="400"/>
      <c r="R225" s="400"/>
      <c r="S225" s="400"/>
      <c r="T225" s="400"/>
      <c r="U225" s="400"/>
      <c r="V225" s="400"/>
      <c r="W225" s="400"/>
      <c r="X225" s="401"/>
      <c r="Y225" s="396"/>
      <c r="Z225" s="397"/>
      <c r="AA225" s="397"/>
      <c r="AB225" s="403"/>
      <c r="AC225" s="348"/>
      <c r="AD225" s="349"/>
      <c r="AE225" s="349"/>
      <c r="AF225" s="349"/>
      <c r="AG225" s="350"/>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4"/>
      <c r="B226" s="1035"/>
      <c r="C226" s="1035"/>
      <c r="D226" s="1035"/>
      <c r="E226" s="1035"/>
      <c r="F226" s="103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4"/>
      <c r="B227" s="1035"/>
      <c r="C227" s="1035"/>
      <c r="D227" s="1035"/>
      <c r="E227" s="1035"/>
      <c r="F227" s="1036"/>
      <c r="G227" s="438" t="s">
        <v>289</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290</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4"/>
      <c r="B228" s="1035"/>
      <c r="C228" s="1035"/>
      <c r="D228" s="1035"/>
      <c r="E228" s="1035"/>
      <c r="F228" s="1036"/>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4"/>
      <c r="B229" s="1035"/>
      <c r="C229" s="1035"/>
      <c r="D229" s="1035"/>
      <c r="E229" s="1035"/>
      <c r="F229" s="1036"/>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4"/>
      <c r="B230" s="1035"/>
      <c r="C230" s="1035"/>
      <c r="D230" s="1035"/>
      <c r="E230" s="1035"/>
      <c r="F230" s="1036"/>
      <c r="G230" s="348"/>
      <c r="H230" s="349"/>
      <c r="I230" s="349"/>
      <c r="J230" s="349"/>
      <c r="K230" s="350"/>
      <c r="L230" s="399"/>
      <c r="M230" s="400"/>
      <c r="N230" s="400"/>
      <c r="O230" s="400"/>
      <c r="P230" s="400"/>
      <c r="Q230" s="400"/>
      <c r="R230" s="400"/>
      <c r="S230" s="400"/>
      <c r="T230" s="400"/>
      <c r="U230" s="400"/>
      <c r="V230" s="400"/>
      <c r="W230" s="400"/>
      <c r="X230" s="401"/>
      <c r="Y230" s="396"/>
      <c r="Z230" s="397"/>
      <c r="AA230" s="397"/>
      <c r="AB230" s="403"/>
      <c r="AC230" s="348"/>
      <c r="AD230" s="349"/>
      <c r="AE230" s="349"/>
      <c r="AF230" s="349"/>
      <c r="AG230" s="350"/>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4"/>
      <c r="B231" s="1035"/>
      <c r="C231" s="1035"/>
      <c r="D231" s="1035"/>
      <c r="E231" s="1035"/>
      <c r="F231" s="1036"/>
      <c r="G231" s="348"/>
      <c r="H231" s="349"/>
      <c r="I231" s="349"/>
      <c r="J231" s="349"/>
      <c r="K231" s="350"/>
      <c r="L231" s="399"/>
      <c r="M231" s="400"/>
      <c r="N231" s="400"/>
      <c r="O231" s="400"/>
      <c r="P231" s="400"/>
      <c r="Q231" s="400"/>
      <c r="R231" s="400"/>
      <c r="S231" s="400"/>
      <c r="T231" s="400"/>
      <c r="U231" s="400"/>
      <c r="V231" s="400"/>
      <c r="W231" s="400"/>
      <c r="X231" s="401"/>
      <c r="Y231" s="396"/>
      <c r="Z231" s="397"/>
      <c r="AA231" s="397"/>
      <c r="AB231" s="403"/>
      <c r="AC231" s="348"/>
      <c r="AD231" s="349"/>
      <c r="AE231" s="349"/>
      <c r="AF231" s="349"/>
      <c r="AG231" s="350"/>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4"/>
      <c r="B232" s="1035"/>
      <c r="C232" s="1035"/>
      <c r="D232" s="1035"/>
      <c r="E232" s="1035"/>
      <c r="F232" s="1036"/>
      <c r="G232" s="348"/>
      <c r="H232" s="349"/>
      <c r="I232" s="349"/>
      <c r="J232" s="349"/>
      <c r="K232" s="350"/>
      <c r="L232" s="399"/>
      <c r="M232" s="400"/>
      <c r="N232" s="400"/>
      <c r="O232" s="400"/>
      <c r="P232" s="400"/>
      <c r="Q232" s="400"/>
      <c r="R232" s="400"/>
      <c r="S232" s="400"/>
      <c r="T232" s="400"/>
      <c r="U232" s="400"/>
      <c r="V232" s="400"/>
      <c r="W232" s="400"/>
      <c r="X232" s="401"/>
      <c r="Y232" s="396"/>
      <c r="Z232" s="397"/>
      <c r="AA232" s="397"/>
      <c r="AB232" s="403"/>
      <c r="AC232" s="348"/>
      <c r="AD232" s="349"/>
      <c r="AE232" s="349"/>
      <c r="AF232" s="349"/>
      <c r="AG232" s="350"/>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4"/>
      <c r="B233" s="1035"/>
      <c r="C233" s="1035"/>
      <c r="D233" s="1035"/>
      <c r="E233" s="1035"/>
      <c r="F233" s="1036"/>
      <c r="G233" s="348"/>
      <c r="H233" s="349"/>
      <c r="I233" s="349"/>
      <c r="J233" s="349"/>
      <c r="K233" s="350"/>
      <c r="L233" s="399"/>
      <c r="M233" s="400"/>
      <c r="N233" s="400"/>
      <c r="O233" s="400"/>
      <c r="P233" s="400"/>
      <c r="Q233" s="400"/>
      <c r="R233" s="400"/>
      <c r="S233" s="400"/>
      <c r="T233" s="400"/>
      <c r="U233" s="400"/>
      <c r="V233" s="400"/>
      <c r="W233" s="400"/>
      <c r="X233" s="401"/>
      <c r="Y233" s="396"/>
      <c r="Z233" s="397"/>
      <c r="AA233" s="397"/>
      <c r="AB233" s="403"/>
      <c r="AC233" s="348"/>
      <c r="AD233" s="349"/>
      <c r="AE233" s="349"/>
      <c r="AF233" s="349"/>
      <c r="AG233" s="350"/>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4"/>
      <c r="B234" s="1035"/>
      <c r="C234" s="1035"/>
      <c r="D234" s="1035"/>
      <c r="E234" s="1035"/>
      <c r="F234" s="1036"/>
      <c r="G234" s="348"/>
      <c r="H234" s="349"/>
      <c r="I234" s="349"/>
      <c r="J234" s="349"/>
      <c r="K234" s="350"/>
      <c r="L234" s="399"/>
      <c r="M234" s="400"/>
      <c r="N234" s="400"/>
      <c r="O234" s="400"/>
      <c r="P234" s="400"/>
      <c r="Q234" s="400"/>
      <c r="R234" s="400"/>
      <c r="S234" s="400"/>
      <c r="T234" s="400"/>
      <c r="U234" s="400"/>
      <c r="V234" s="400"/>
      <c r="W234" s="400"/>
      <c r="X234" s="401"/>
      <c r="Y234" s="396"/>
      <c r="Z234" s="397"/>
      <c r="AA234" s="397"/>
      <c r="AB234" s="403"/>
      <c r="AC234" s="348"/>
      <c r="AD234" s="349"/>
      <c r="AE234" s="349"/>
      <c r="AF234" s="349"/>
      <c r="AG234" s="350"/>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4"/>
      <c r="B235" s="1035"/>
      <c r="C235" s="1035"/>
      <c r="D235" s="1035"/>
      <c r="E235" s="1035"/>
      <c r="F235" s="1036"/>
      <c r="G235" s="348"/>
      <c r="H235" s="349"/>
      <c r="I235" s="349"/>
      <c r="J235" s="349"/>
      <c r="K235" s="350"/>
      <c r="L235" s="399"/>
      <c r="M235" s="400"/>
      <c r="N235" s="400"/>
      <c r="O235" s="400"/>
      <c r="P235" s="400"/>
      <c r="Q235" s="400"/>
      <c r="R235" s="400"/>
      <c r="S235" s="400"/>
      <c r="T235" s="400"/>
      <c r="U235" s="400"/>
      <c r="V235" s="400"/>
      <c r="W235" s="400"/>
      <c r="X235" s="401"/>
      <c r="Y235" s="396"/>
      <c r="Z235" s="397"/>
      <c r="AA235" s="397"/>
      <c r="AB235" s="403"/>
      <c r="AC235" s="348"/>
      <c r="AD235" s="349"/>
      <c r="AE235" s="349"/>
      <c r="AF235" s="349"/>
      <c r="AG235" s="350"/>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4"/>
      <c r="B236" s="1035"/>
      <c r="C236" s="1035"/>
      <c r="D236" s="1035"/>
      <c r="E236" s="1035"/>
      <c r="F236" s="1036"/>
      <c r="G236" s="348"/>
      <c r="H236" s="349"/>
      <c r="I236" s="349"/>
      <c r="J236" s="349"/>
      <c r="K236" s="350"/>
      <c r="L236" s="399"/>
      <c r="M236" s="400"/>
      <c r="N236" s="400"/>
      <c r="O236" s="400"/>
      <c r="P236" s="400"/>
      <c r="Q236" s="400"/>
      <c r="R236" s="400"/>
      <c r="S236" s="400"/>
      <c r="T236" s="400"/>
      <c r="U236" s="400"/>
      <c r="V236" s="400"/>
      <c r="W236" s="400"/>
      <c r="X236" s="401"/>
      <c r="Y236" s="396"/>
      <c r="Z236" s="397"/>
      <c r="AA236" s="397"/>
      <c r="AB236" s="403"/>
      <c r="AC236" s="348"/>
      <c r="AD236" s="349"/>
      <c r="AE236" s="349"/>
      <c r="AF236" s="349"/>
      <c r="AG236" s="350"/>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4"/>
      <c r="B237" s="1035"/>
      <c r="C237" s="1035"/>
      <c r="D237" s="1035"/>
      <c r="E237" s="1035"/>
      <c r="F237" s="1036"/>
      <c r="G237" s="348"/>
      <c r="H237" s="349"/>
      <c r="I237" s="349"/>
      <c r="J237" s="349"/>
      <c r="K237" s="350"/>
      <c r="L237" s="399"/>
      <c r="M237" s="400"/>
      <c r="N237" s="400"/>
      <c r="O237" s="400"/>
      <c r="P237" s="400"/>
      <c r="Q237" s="400"/>
      <c r="R237" s="400"/>
      <c r="S237" s="400"/>
      <c r="T237" s="400"/>
      <c r="U237" s="400"/>
      <c r="V237" s="400"/>
      <c r="W237" s="400"/>
      <c r="X237" s="401"/>
      <c r="Y237" s="396"/>
      <c r="Z237" s="397"/>
      <c r="AA237" s="397"/>
      <c r="AB237" s="403"/>
      <c r="AC237" s="348"/>
      <c r="AD237" s="349"/>
      <c r="AE237" s="349"/>
      <c r="AF237" s="349"/>
      <c r="AG237" s="350"/>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4"/>
      <c r="B238" s="1035"/>
      <c r="C238" s="1035"/>
      <c r="D238" s="1035"/>
      <c r="E238" s="1035"/>
      <c r="F238" s="1036"/>
      <c r="G238" s="348"/>
      <c r="H238" s="349"/>
      <c r="I238" s="349"/>
      <c r="J238" s="349"/>
      <c r="K238" s="350"/>
      <c r="L238" s="399"/>
      <c r="M238" s="400"/>
      <c r="N238" s="400"/>
      <c r="O238" s="400"/>
      <c r="P238" s="400"/>
      <c r="Q238" s="400"/>
      <c r="R238" s="400"/>
      <c r="S238" s="400"/>
      <c r="T238" s="400"/>
      <c r="U238" s="400"/>
      <c r="V238" s="400"/>
      <c r="W238" s="400"/>
      <c r="X238" s="401"/>
      <c r="Y238" s="396"/>
      <c r="Z238" s="397"/>
      <c r="AA238" s="397"/>
      <c r="AB238" s="403"/>
      <c r="AC238" s="348"/>
      <c r="AD238" s="349"/>
      <c r="AE238" s="349"/>
      <c r="AF238" s="349"/>
      <c r="AG238" s="350"/>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4"/>
      <c r="B239" s="1035"/>
      <c r="C239" s="1035"/>
      <c r="D239" s="1035"/>
      <c r="E239" s="1035"/>
      <c r="F239" s="103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4"/>
      <c r="B240" s="1035"/>
      <c r="C240" s="1035"/>
      <c r="D240" s="1035"/>
      <c r="E240" s="1035"/>
      <c r="F240" s="1036"/>
      <c r="G240" s="438" t="s">
        <v>291</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292</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4"/>
      <c r="B241" s="1035"/>
      <c r="C241" s="1035"/>
      <c r="D241" s="1035"/>
      <c r="E241" s="1035"/>
      <c r="F241" s="1036"/>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4"/>
      <c r="B242" s="1035"/>
      <c r="C242" s="1035"/>
      <c r="D242" s="1035"/>
      <c r="E242" s="1035"/>
      <c r="F242" s="1036"/>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4"/>
      <c r="B243" s="1035"/>
      <c r="C243" s="1035"/>
      <c r="D243" s="1035"/>
      <c r="E243" s="1035"/>
      <c r="F243" s="1036"/>
      <c r="G243" s="348"/>
      <c r="H243" s="349"/>
      <c r="I243" s="349"/>
      <c r="J243" s="349"/>
      <c r="K243" s="350"/>
      <c r="L243" s="399"/>
      <c r="M243" s="400"/>
      <c r="N243" s="400"/>
      <c r="O243" s="400"/>
      <c r="P243" s="400"/>
      <c r="Q243" s="400"/>
      <c r="R243" s="400"/>
      <c r="S243" s="400"/>
      <c r="T243" s="400"/>
      <c r="U243" s="400"/>
      <c r="V243" s="400"/>
      <c r="W243" s="400"/>
      <c r="X243" s="401"/>
      <c r="Y243" s="396"/>
      <c r="Z243" s="397"/>
      <c r="AA243" s="397"/>
      <c r="AB243" s="403"/>
      <c r="AC243" s="348"/>
      <c r="AD243" s="349"/>
      <c r="AE243" s="349"/>
      <c r="AF243" s="349"/>
      <c r="AG243" s="350"/>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4"/>
      <c r="B244" s="1035"/>
      <c r="C244" s="1035"/>
      <c r="D244" s="1035"/>
      <c r="E244" s="1035"/>
      <c r="F244" s="1036"/>
      <c r="G244" s="348"/>
      <c r="H244" s="349"/>
      <c r="I244" s="349"/>
      <c r="J244" s="349"/>
      <c r="K244" s="350"/>
      <c r="L244" s="399"/>
      <c r="M244" s="400"/>
      <c r="N244" s="400"/>
      <c r="O244" s="400"/>
      <c r="P244" s="400"/>
      <c r="Q244" s="400"/>
      <c r="R244" s="400"/>
      <c r="S244" s="400"/>
      <c r="T244" s="400"/>
      <c r="U244" s="400"/>
      <c r="V244" s="400"/>
      <c r="W244" s="400"/>
      <c r="X244" s="401"/>
      <c r="Y244" s="396"/>
      <c r="Z244" s="397"/>
      <c r="AA244" s="397"/>
      <c r="AB244" s="403"/>
      <c r="AC244" s="348"/>
      <c r="AD244" s="349"/>
      <c r="AE244" s="349"/>
      <c r="AF244" s="349"/>
      <c r="AG244" s="350"/>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4"/>
      <c r="B245" s="1035"/>
      <c r="C245" s="1035"/>
      <c r="D245" s="1035"/>
      <c r="E245" s="1035"/>
      <c r="F245" s="1036"/>
      <c r="G245" s="348"/>
      <c r="H245" s="349"/>
      <c r="I245" s="349"/>
      <c r="J245" s="349"/>
      <c r="K245" s="350"/>
      <c r="L245" s="399"/>
      <c r="M245" s="400"/>
      <c r="N245" s="400"/>
      <c r="O245" s="400"/>
      <c r="P245" s="400"/>
      <c r="Q245" s="400"/>
      <c r="R245" s="400"/>
      <c r="S245" s="400"/>
      <c r="T245" s="400"/>
      <c r="U245" s="400"/>
      <c r="V245" s="400"/>
      <c r="W245" s="400"/>
      <c r="X245" s="401"/>
      <c r="Y245" s="396"/>
      <c r="Z245" s="397"/>
      <c r="AA245" s="397"/>
      <c r="AB245" s="403"/>
      <c r="AC245" s="348"/>
      <c r="AD245" s="349"/>
      <c r="AE245" s="349"/>
      <c r="AF245" s="349"/>
      <c r="AG245" s="350"/>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4"/>
      <c r="B246" s="1035"/>
      <c r="C246" s="1035"/>
      <c r="D246" s="1035"/>
      <c r="E246" s="1035"/>
      <c r="F246" s="1036"/>
      <c r="G246" s="348"/>
      <c r="H246" s="349"/>
      <c r="I246" s="349"/>
      <c r="J246" s="349"/>
      <c r="K246" s="350"/>
      <c r="L246" s="399"/>
      <c r="M246" s="400"/>
      <c r="N246" s="400"/>
      <c r="O246" s="400"/>
      <c r="P246" s="400"/>
      <c r="Q246" s="400"/>
      <c r="R246" s="400"/>
      <c r="S246" s="400"/>
      <c r="T246" s="400"/>
      <c r="U246" s="400"/>
      <c r="V246" s="400"/>
      <c r="W246" s="400"/>
      <c r="X246" s="401"/>
      <c r="Y246" s="396"/>
      <c r="Z246" s="397"/>
      <c r="AA246" s="397"/>
      <c r="AB246" s="403"/>
      <c r="AC246" s="348"/>
      <c r="AD246" s="349"/>
      <c r="AE246" s="349"/>
      <c r="AF246" s="349"/>
      <c r="AG246" s="350"/>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4"/>
      <c r="B247" s="1035"/>
      <c r="C247" s="1035"/>
      <c r="D247" s="1035"/>
      <c r="E247" s="1035"/>
      <c r="F247" s="1036"/>
      <c r="G247" s="348"/>
      <c r="H247" s="349"/>
      <c r="I247" s="349"/>
      <c r="J247" s="349"/>
      <c r="K247" s="350"/>
      <c r="L247" s="399"/>
      <c r="M247" s="400"/>
      <c r="N247" s="400"/>
      <c r="O247" s="400"/>
      <c r="P247" s="400"/>
      <c r="Q247" s="400"/>
      <c r="R247" s="400"/>
      <c r="S247" s="400"/>
      <c r="T247" s="400"/>
      <c r="U247" s="400"/>
      <c r="V247" s="400"/>
      <c r="W247" s="400"/>
      <c r="X247" s="401"/>
      <c r="Y247" s="396"/>
      <c r="Z247" s="397"/>
      <c r="AA247" s="397"/>
      <c r="AB247" s="403"/>
      <c r="AC247" s="348"/>
      <c r="AD247" s="349"/>
      <c r="AE247" s="349"/>
      <c r="AF247" s="349"/>
      <c r="AG247" s="350"/>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4"/>
      <c r="B248" s="1035"/>
      <c r="C248" s="1035"/>
      <c r="D248" s="1035"/>
      <c r="E248" s="1035"/>
      <c r="F248" s="1036"/>
      <c r="G248" s="348"/>
      <c r="H248" s="349"/>
      <c r="I248" s="349"/>
      <c r="J248" s="349"/>
      <c r="K248" s="350"/>
      <c r="L248" s="399"/>
      <c r="M248" s="400"/>
      <c r="N248" s="400"/>
      <c r="O248" s="400"/>
      <c r="P248" s="400"/>
      <c r="Q248" s="400"/>
      <c r="R248" s="400"/>
      <c r="S248" s="400"/>
      <c r="T248" s="400"/>
      <c r="U248" s="400"/>
      <c r="V248" s="400"/>
      <c r="W248" s="400"/>
      <c r="X248" s="401"/>
      <c r="Y248" s="396"/>
      <c r="Z248" s="397"/>
      <c r="AA248" s="397"/>
      <c r="AB248" s="403"/>
      <c r="AC248" s="348"/>
      <c r="AD248" s="349"/>
      <c r="AE248" s="349"/>
      <c r="AF248" s="349"/>
      <c r="AG248" s="350"/>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4"/>
      <c r="B249" s="1035"/>
      <c r="C249" s="1035"/>
      <c r="D249" s="1035"/>
      <c r="E249" s="1035"/>
      <c r="F249" s="1036"/>
      <c r="G249" s="348"/>
      <c r="H249" s="349"/>
      <c r="I249" s="349"/>
      <c r="J249" s="349"/>
      <c r="K249" s="350"/>
      <c r="L249" s="399"/>
      <c r="M249" s="400"/>
      <c r="N249" s="400"/>
      <c r="O249" s="400"/>
      <c r="P249" s="400"/>
      <c r="Q249" s="400"/>
      <c r="R249" s="400"/>
      <c r="S249" s="400"/>
      <c r="T249" s="400"/>
      <c r="U249" s="400"/>
      <c r="V249" s="400"/>
      <c r="W249" s="400"/>
      <c r="X249" s="401"/>
      <c r="Y249" s="396"/>
      <c r="Z249" s="397"/>
      <c r="AA249" s="397"/>
      <c r="AB249" s="403"/>
      <c r="AC249" s="348"/>
      <c r="AD249" s="349"/>
      <c r="AE249" s="349"/>
      <c r="AF249" s="349"/>
      <c r="AG249" s="350"/>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4"/>
      <c r="B250" s="1035"/>
      <c r="C250" s="1035"/>
      <c r="D250" s="1035"/>
      <c r="E250" s="1035"/>
      <c r="F250" s="1036"/>
      <c r="G250" s="348"/>
      <c r="H250" s="349"/>
      <c r="I250" s="349"/>
      <c r="J250" s="349"/>
      <c r="K250" s="350"/>
      <c r="L250" s="399"/>
      <c r="M250" s="400"/>
      <c r="N250" s="400"/>
      <c r="O250" s="400"/>
      <c r="P250" s="400"/>
      <c r="Q250" s="400"/>
      <c r="R250" s="400"/>
      <c r="S250" s="400"/>
      <c r="T250" s="400"/>
      <c r="U250" s="400"/>
      <c r="V250" s="400"/>
      <c r="W250" s="400"/>
      <c r="X250" s="401"/>
      <c r="Y250" s="396"/>
      <c r="Z250" s="397"/>
      <c r="AA250" s="397"/>
      <c r="AB250" s="403"/>
      <c r="AC250" s="348"/>
      <c r="AD250" s="349"/>
      <c r="AE250" s="349"/>
      <c r="AF250" s="349"/>
      <c r="AG250" s="350"/>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4"/>
      <c r="B251" s="1035"/>
      <c r="C251" s="1035"/>
      <c r="D251" s="1035"/>
      <c r="E251" s="1035"/>
      <c r="F251" s="1036"/>
      <c r="G251" s="348"/>
      <c r="H251" s="349"/>
      <c r="I251" s="349"/>
      <c r="J251" s="349"/>
      <c r="K251" s="350"/>
      <c r="L251" s="399"/>
      <c r="M251" s="400"/>
      <c r="N251" s="400"/>
      <c r="O251" s="400"/>
      <c r="P251" s="400"/>
      <c r="Q251" s="400"/>
      <c r="R251" s="400"/>
      <c r="S251" s="400"/>
      <c r="T251" s="400"/>
      <c r="U251" s="400"/>
      <c r="V251" s="400"/>
      <c r="W251" s="400"/>
      <c r="X251" s="401"/>
      <c r="Y251" s="396"/>
      <c r="Z251" s="397"/>
      <c r="AA251" s="397"/>
      <c r="AB251" s="403"/>
      <c r="AC251" s="348"/>
      <c r="AD251" s="349"/>
      <c r="AE251" s="349"/>
      <c r="AF251" s="349"/>
      <c r="AG251" s="350"/>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4"/>
      <c r="B252" s="1035"/>
      <c r="C252" s="1035"/>
      <c r="D252" s="1035"/>
      <c r="E252" s="1035"/>
      <c r="F252" s="103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4"/>
      <c r="B253" s="1035"/>
      <c r="C253" s="1035"/>
      <c r="D253" s="1035"/>
      <c r="E253" s="1035"/>
      <c r="F253" s="1036"/>
      <c r="G253" s="438" t="s">
        <v>293</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4"/>
      <c r="B254" s="1035"/>
      <c r="C254" s="1035"/>
      <c r="D254" s="1035"/>
      <c r="E254" s="1035"/>
      <c r="F254" s="1036"/>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4"/>
      <c r="B255" s="1035"/>
      <c r="C255" s="1035"/>
      <c r="D255" s="1035"/>
      <c r="E255" s="1035"/>
      <c r="F255" s="1036"/>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4"/>
      <c r="B256" s="1035"/>
      <c r="C256" s="1035"/>
      <c r="D256" s="1035"/>
      <c r="E256" s="1035"/>
      <c r="F256" s="1036"/>
      <c r="G256" s="348"/>
      <c r="H256" s="349"/>
      <c r="I256" s="349"/>
      <c r="J256" s="349"/>
      <c r="K256" s="350"/>
      <c r="L256" s="399"/>
      <c r="M256" s="400"/>
      <c r="N256" s="400"/>
      <c r="O256" s="400"/>
      <c r="P256" s="400"/>
      <c r="Q256" s="400"/>
      <c r="R256" s="400"/>
      <c r="S256" s="400"/>
      <c r="T256" s="400"/>
      <c r="U256" s="400"/>
      <c r="V256" s="400"/>
      <c r="W256" s="400"/>
      <c r="X256" s="401"/>
      <c r="Y256" s="396"/>
      <c r="Z256" s="397"/>
      <c r="AA256" s="397"/>
      <c r="AB256" s="403"/>
      <c r="AC256" s="348"/>
      <c r="AD256" s="349"/>
      <c r="AE256" s="349"/>
      <c r="AF256" s="349"/>
      <c r="AG256" s="350"/>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4"/>
      <c r="B257" s="1035"/>
      <c r="C257" s="1035"/>
      <c r="D257" s="1035"/>
      <c r="E257" s="1035"/>
      <c r="F257" s="1036"/>
      <c r="G257" s="348"/>
      <c r="H257" s="349"/>
      <c r="I257" s="349"/>
      <c r="J257" s="349"/>
      <c r="K257" s="350"/>
      <c r="L257" s="399"/>
      <c r="M257" s="400"/>
      <c r="N257" s="400"/>
      <c r="O257" s="400"/>
      <c r="P257" s="400"/>
      <c r="Q257" s="400"/>
      <c r="R257" s="400"/>
      <c r="S257" s="400"/>
      <c r="T257" s="400"/>
      <c r="U257" s="400"/>
      <c r="V257" s="400"/>
      <c r="W257" s="400"/>
      <c r="X257" s="401"/>
      <c r="Y257" s="396"/>
      <c r="Z257" s="397"/>
      <c r="AA257" s="397"/>
      <c r="AB257" s="403"/>
      <c r="AC257" s="348"/>
      <c r="AD257" s="349"/>
      <c r="AE257" s="349"/>
      <c r="AF257" s="349"/>
      <c r="AG257" s="350"/>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4"/>
      <c r="B258" s="1035"/>
      <c r="C258" s="1035"/>
      <c r="D258" s="1035"/>
      <c r="E258" s="1035"/>
      <c r="F258" s="1036"/>
      <c r="G258" s="348"/>
      <c r="H258" s="349"/>
      <c r="I258" s="349"/>
      <c r="J258" s="349"/>
      <c r="K258" s="350"/>
      <c r="L258" s="399"/>
      <c r="M258" s="400"/>
      <c r="N258" s="400"/>
      <c r="O258" s="400"/>
      <c r="P258" s="400"/>
      <c r="Q258" s="400"/>
      <c r="R258" s="400"/>
      <c r="S258" s="400"/>
      <c r="T258" s="400"/>
      <c r="U258" s="400"/>
      <c r="V258" s="400"/>
      <c r="W258" s="400"/>
      <c r="X258" s="401"/>
      <c r="Y258" s="396"/>
      <c r="Z258" s="397"/>
      <c r="AA258" s="397"/>
      <c r="AB258" s="403"/>
      <c r="AC258" s="348"/>
      <c r="AD258" s="349"/>
      <c r="AE258" s="349"/>
      <c r="AF258" s="349"/>
      <c r="AG258" s="350"/>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4"/>
      <c r="B259" s="1035"/>
      <c r="C259" s="1035"/>
      <c r="D259" s="1035"/>
      <c r="E259" s="1035"/>
      <c r="F259" s="1036"/>
      <c r="G259" s="348"/>
      <c r="H259" s="349"/>
      <c r="I259" s="349"/>
      <c r="J259" s="349"/>
      <c r="K259" s="350"/>
      <c r="L259" s="399"/>
      <c r="M259" s="400"/>
      <c r="N259" s="400"/>
      <c r="O259" s="400"/>
      <c r="P259" s="400"/>
      <c r="Q259" s="400"/>
      <c r="R259" s="400"/>
      <c r="S259" s="400"/>
      <c r="T259" s="400"/>
      <c r="U259" s="400"/>
      <c r="V259" s="400"/>
      <c r="W259" s="400"/>
      <c r="X259" s="401"/>
      <c r="Y259" s="396"/>
      <c r="Z259" s="397"/>
      <c r="AA259" s="397"/>
      <c r="AB259" s="403"/>
      <c r="AC259" s="348"/>
      <c r="AD259" s="349"/>
      <c r="AE259" s="349"/>
      <c r="AF259" s="349"/>
      <c r="AG259" s="350"/>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4"/>
      <c r="B260" s="1035"/>
      <c r="C260" s="1035"/>
      <c r="D260" s="1035"/>
      <c r="E260" s="1035"/>
      <c r="F260" s="1036"/>
      <c r="G260" s="348"/>
      <c r="H260" s="349"/>
      <c r="I260" s="349"/>
      <c r="J260" s="349"/>
      <c r="K260" s="350"/>
      <c r="L260" s="399"/>
      <c r="M260" s="400"/>
      <c r="N260" s="400"/>
      <c r="O260" s="400"/>
      <c r="P260" s="400"/>
      <c r="Q260" s="400"/>
      <c r="R260" s="400"/>
      <c r="S260" s="400"/>
      <c r="T260" s="400"/>
      <c r="U260" s="400"/>
      <c r="V260" s="400"/>
      <c r="W260" s="400"/>
      <c r="X260" s="401"/>
      <c r="Y260" s="396"/>
      <c r="Z260" s="397"/>
      <c r="AA260" s="397"/>
      <c r="AB260" s="403"/>
      <c r="AC260" s="348"/>
      <c r="AD260" s="349"/>
      <c r="AE260" s="349"/>
      <c r="AF260" s="349"/>
      <c r="AG260" s="350"/>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4"/>
      <c r="B261" s="1035"/>
      <c r="C261" s="1035"/>
      <c r="D261" s="1035"/>
      <c r="E261" s="1035"/>
      <c r="F261" s="1036"/>
      <c r="G261" s="348"/>
      <c r="H261" s="349"/>
      <c r="I261" s="349"/>
      <c r="J261" s="349"/>
      <c r="K261" s="350"/>
      <c r="L261" s="399"/>
      <c r="M261" s="400"/>
      <c r="N261" s="400"/>
      <c r="O261" s="400"/>
      <c r="P261" s="400"/>
      <c r="Q261" s="400"/>
      <c r="R261" s="400"/>
      <c r="S261" s="400"/>
      <c r="T261" s="400"/>
      <c r="U261" s="400"/>
      <c r="V261" s="400"/>
      <c r="W261" s="400"/>
      <c r="X261" s="401"/>
      <c r="Y261" s="396"/>
      <c r="Z261" s="397"/>
      <c r="AA261" s="397"/>
      <c r="AB261" s="403"/>
      <c r="AC261" s="348"/>
      <c r="AD261" s="349"/>
      <c r="AE261" s="349"/>
      <c r="AF261" s="349"/>
      <c r="AG261" s="350"/>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4"/>
      <c r="B262" s="1035"/>
      <c r="C262" s="1035"/>
      <c r="D262" s="1035"/>
      <c r="E262" s="1035"/>
      <c r="F262" s="1036"/>
      <c r="G262" s="348"/>
      <c r="H262" s="349"/>
      <c r="I262" s="349"/>
      <c r="J262" s="349"/>
      <c r="K262" s="350"/>
      <c r="L262" s="399"/>
      <c r="M262" s="400"/>
      <c r="N262" s="400"/>
      <c r="O262" s="400"/>
      <c r="P262" s="400"/>
      <c r="Q262" s="400"/>
      <c r="R262" s="400"/>
      <c r="S262" s="400"/>
      <c r="T262" s="400"/>
      <c r="U262" s="400"/>
      <c r="V262" s="400"/>
      <c r="W262" s="400"/>
      <c r="X262" s="401"/>
      <c r="Y262" s="396"/>
      <c r="Z262" s="397"/>
      <c r="AA262" s="397"/>
      <c r="AB262" s="403"/>
      <c r="AC262" s="348"/>
      <c r="AD262" s="349"/>
      <c r="AE262" s="349"/>
      <c r="AF262" s="349"/>
      <c r="AG262" s="350"/>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4"/>
      <c r="B263" s="1035"/>
      <c r="C263" s="1035"/>
      <c r="D263" s="1035"/>
      <c r="E263" s="1035"/>
      <c r="F263" s="1036"/>
      <c r="G263" s="348"/>
      <c r="H263" s="349"/>
      <c r="I263" s="349"/>
      <c r="J263" s="349"/>
      <c r="K263" s="350"/>
      <c r="L263" s="399"/>
      <c r="M263" s="400"/>
      <c r="N263" s="400"/>
      <c r="O263" s="400"/>
      <c r="P263" s="400"/>
      <c r="Q263" s="400"/>
      <c r="R263" s="400"/>
      <c r="S263" s="400"/>
      <c r="T263" s="400"/>
      <c r="U263" s="400"/>
      <c r="V263" s="400"/>
      <c r="W263" s="400"/>
      <c r="X263" s="401"/>
      <c r="Y263" s="396"/>
      <c r="Z263" s="397"/>
      <c r="AA263" s="397"/>
      <c r="AB263" s="403"/>
      <c r="AC263" s="348"/>
      <c r="AD263" s="349"/>
      <c r="AE263" s="349"/>
      <c r="AF263" s="349"/>
      <c r="AG263" s="350"/>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4"/>
      <c r="B264" s="1035"/>
      <c r="C264" s="1035"/>
      <c r="D264" s="1035"/>
      <c r="E264" s="1035"/>
      <c r="F264" s="1036"/>
      <c r="G264" s="348"/>
      <c r="H264" s="349"/>
      <c r="I264" s="349"/>
      <c r="J264" s="349"/>
      <c r="K264" s="350"/>
      <c r="L264" s="399"/>
      <c r="M264" s="400"/>
      <c r="N264" s="400"/>
      <c r="O264" s="400"/>
      <c r="P264" s="400"/>
      <c r="Q264" s="400"/>
      <c r="R264" s="400"/>
      <c r="S264" s="400"/>
      <c r="T264" s="400"/>
      <c r="U264" s="400"/>
      <c r="V264" s="400"/>
      <c r="W264" s="400"/>
      <c r="X264" s="401"/>
      <c r="Y264" s="396"/>
      <c r="Z264" s="397"/>
      <c r="AA264" s="397"/>
      <c r="AB264" s="403"/>
      <c r="AC264" s="348"/>
      <c r="AD264" s="349"/>
      <c r="AE264" s="349"/>
      <c r="AF264" s="349"/>
      <c r="AG264" s="350"/>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296</v>
      </c>
      <c r="K3" s="109"/>
      <c r="L3" s="109"/>
      <c r="M3" s="109"/>
      <c r="N3" s="109"/>
      <c r="O3" s="109"/>
      <c r="P3" s="335" t="s">
        <v>27</v>
      </c>
      <c r="Q3" s="335"/>
      <c r="R3" s="335"/>
      <c r="S3" s="335"/>
      <c r="T3" s="335"/>
      <c r="U3" s="335"/>
      <c r="V3" s="335"/>
      <c r="W3" s="335"/>
      <c r="X3" s="335"/>
      <c r="Y3" s="345" t="s">
        <v>348</v>
      </c>
      <c r="Z3" s="346"/>
      <c r="AA3" s="346"/>
      <c r="AB3" s="346"/>
      <c r="AC3" s="277" t="s">
        <v>333</v>
      </c>
      <c r="AD3" s="277"/>
      <c r="AE3" s="277"/>
      <c r="AF3" s="277"/>
      <c r="AG3" s="277"/>
      <c r="AH3" s="345" t="s">
        <v>258</v>
      </c>
      <c r="AI3" s="347"/>
      <c r="AJ3" s="347"/>
      <c r="AK3" s="347"/>
      <c r="AL3" s="347" t="s">
        <v>21</v>
      </c>
      <c r="AM3" s="347"/>
      <c r="AN3" s="347"/>
      <c r="AO3" s="423"/>
      <c r="AP3" s="424" t="s">
        <v>297</v>
      </c>
      <c r="AQ3" s="424"/>
      <c r="AR3" s="424"/>
      <c r="AS3" s="424"/>
      <c r="AT3" s="424"/>
      <c r="AU3" s="424"/>
      <c r="AV3" s="424"/>
      <c r="AW3" s="424"/>
      <c r="AX3" s="424"/>
      <c r="AY3">
        <f>$AY$2</f>
        <v>0</v>
      </c>
    </row>
    <row r="4" spans="1:51" ht="26.25" customHeight="1" x14ac:dyDescent="0.15">
      <c r="A4" s="1055">
        <v>1</v>
      </c>
      <c r="B4" s="1055">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296</v>
      </c>
      <c r="K36" s="109"/>
      <c r="L36" s="109"/>
      <c r="M36" s="109"/>
      <c r="N36" s="109"/>
      <c r="O36" s="109"/>
      <c r="P36" s="335" t="s">
        <v>27</v>
      </c>
      <c r="Q36" s="335"/>
      <c r="R36" s="335"/>
      <c r="S36" s="335"/>
      <c r="T36" s="335"/>
      <c r="U36" s="335"/>
      <c r="V36" s="335"/>
      <c r="W36" s="335"/>
      <c r="X36" s="335"/>
      <c r="Y36" s="345" t="s">
        <v>348</v>
      </c>
      <c r="Z36" s="346"/>
      <c r="AA36" s="346"/>
      <c r="AB36" s="346"/>
      <c r="AC36" s="277" t="s">
        <v>333</v>
      </c>
      <c r="AD36" s="277"/>
      <c r="AE36" s="277"/>
      <c r="AF36" s="277"/>
      <c r="AG36" s="277"/>
      <c r="AH36" s="345" t="s">
        <v>258</v>
      </c>
      <c r="AI36" s="347"/>
      <c r="AJ36" s="347"/>
      <c r="AK36" s="347"/>
      <c r="AL36" s="347" t="s">
        <v>21</v>
      </c>
      <c r="AM36" s="347"/>
      <c r="AN36" s="347"/>
      <c r="AO36" s="423"/>
      <c r="AP36" s="424" t="s">
        <v>297</v>
      </c>
      <c r="AQ36" s="424"/>
      <c r="AR36" s="424"/>
      <c r="AS36" s="424"/>
      <c r="AT36" s="424"/>
      <c r="AU36" s="424"/>
      <c r="AV36" s="424"/>
      <c r="AW36" s="424"/>
      <c r="AX36" s="424"/>
      <c r="AY36">
        <f>$AY$34</f>
        <v>0</v>
      </c>
    </row>
    <row r="37" spans="1:51" ht="26.25" customHeight="1" x14ac:dyDescent="0.15">
      <c r="A37" s="1055">
        <v>1</v>
      </c>
      <c r="B37" s="1055">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296</v>
      </c>
      <c r="K69" s="109"/>
      <c r="L69" s="109"/>
      <c r="M69" s="109"/>
      <c r="N69" s="109"/>
      <c r="O69" s="109"/>
      <c r="P69" s="335" t="s">
        <v>27</v>
      </c>
      <c r="Q69" s="335"/>
      <c r="R69" s="335"/>
      <c r="S69" s="335"/>
      <c r="T69" s="335"/>
      <c r="U69" s="335"/>
      <c r="V69" s="335"/>
      <c r="W69" s="335"/>
      <c r="X69" s="335"/>
      <c r="Y69" s="345" t="s">
        <v>348</v>
      </c>
      <c r="Z69" s="346"/>
      <c r="AA69" s="346"/>
      <c r="AB69" s="346"/>
      <c r="AC69" s="277" t="s">
        <v>333</v>
      </c>
      <c r="AD69" s="277"/>
      <c r="AE69" s="277"/>
      <c r="AF69" s="277"/>
      <c r="AG69" s="277"/>
      <c r="AH69" s="345" t="s">
        <v>258</v>
      </c>
      <c r="AI69" s="347"/>
      <c r="AJ69" s="347"/>
      <c r="AK69" s="347"/>
      <c r="AL69" s="347" t="s">
        <v>21</v>
      </c>
      <c r="AM69" s="347"/>
      <c r="AN69" s="347"/>
      <c r="AO69" s="423"/>
      <c r="AP69" s="424" t="s">
        <v>297</v>
      </c>
      <c r="AQ69" s="424"/>
      <c r="AR69" s="424"/>
      <c r="AS69" s="424"/>
      <c r="AT69" s="424"/>
      <c r="AU69" s="424"/>
      <c r="AV69" s="424"/>
      <c r="AW69" s="424"/>
      <c r="AX69" s="424"/>
      <c r="AY69" s="34">
        <f t="shared" ref="AY69:AY70" si="0">$AY$67</f>
        <v>0</v>
      </c>
    </row>
    <row r="70" spans="1:51" ht="26.25" customHeight="1" x14ac:dyDescent="0.15">
      <c r="A70" s="1055">
        <v>1</v>
      </c>
      <c r="B70" s="1055">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296</v>
      </c>
      <c r="K102" s="109"/>
      <c r="L102" s="109"/>
      <c r="M102" s="109"/>
      <c r="N102" s="109"/>
      <c r="O102" s="109"/>
      <c r="P102" s="335" t="s">
        <v>27</v>
      </c>
      <c r="Q102" s="335"/>
      <c r="R102" s="335"/>
      <c r="S102" s="335"/>
      <c r="T102" s="335"/>
      <c r="U102" s="335"/>
      <c r="V102" s="335"/>
      <c r="W102" s="335"/>
      <c r="X102" s="335"/>
      <c r="Y102" s="345" t="s">
        <v>348</v>
      </c>
      <c r="Z102" s="346"/>
      <c r="AA102" s="346"/>
      <c r="AB102" s="346"/>
      <c r="AC102" s="277" t="s">
        <v>333</v>
      </c>
      <c r="AD102" s="277"/>
      <c r="AE102" s="277"/>
      <c r="AF102" s="277"/>
      <c r="AG102" s="277"/>
      <c r="AH102" s="345" t="s">
        <v>258</v>
      </c>
      <c r="AI102" s="347"/>
      <c r="AJ102" s="347"/>
      <c r="AK102" s="347"/>
      <c r="AL102" s="347" t="s">
        <v>21</v>
      </c>
      <c r="AM102" s="347"/>
      <c r="AN102" s="347"/>
      <c r="AO102" s="423"/>
      <c r="AP102" s="424" t="s">
        <v>297</v>
      </c>
      <c r="AQ102" s="424"/>
      <c r="AR102" s="424"/>
      <c r="AS102" s="424"/>
      <c r="AT102" s="424"/>
      <c r="AU102" s="424"/>
      <c r="AV102" s="424"/>
      <c r="AW102" s="424"/>
      <c r="AX102" s="424"/>
      <c r="AY102" s="34">
        <f t="shared" ref="AY102:AY103" si="1">$AY$100</f>
        <v>0</v>
      </c>
    </row>
    <row r="103" spans="1:51" ht="26.25" customHeight="1" x14ac:dyDescent="0.15">
      <c r="A103" s="1055">
        <v>1</v>
      </c>
      <c r="B103" s="1055">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296</v>
      </c>
      <c r="K135" s="109"/>
      <c r="L135" s="109"/>
      <c r="M135" s="109"/>
      <c r="N135" s="109"/>
      <c r="O135" s="109"/>
      <c r="P135" s="335" t="s">
        <v>27</v>
      </c>
      <c r="Q135" s="335"/>
      <c r="R135" s="335"/>
      <c r="S135" s="335"/>
      <c r="T135" s="335"/>
      <c r="U135" s="335"/>
      <c r="V135" s="335"/>
      <c r="W135" s="335"/>
      <c r="X135" s="335"/>
      <c r="Y135" s="345" t="s">
        <v>348</v>
      </c>
      <c r="Z135" s="346"/>
      <c r="AA135" s="346"/>
      <c r="AB135" s="346"/>
      <c r="AC135" s="277" t="s">
        <v>333</v>
      </c>
      <c r="AD135" s="277"/>
      <c r="AE135" s="277"/>
      <c r="AF135" s="277"/>
      <c r="AG135" s="277"/>
      <c r="AH135" s="345" t="s">
        <v>258</v>
      </c>
      <c r="AI135" s="347"/>
      <c r="AJ135" s="347"/>
      <c r="AK135" s="347"/>
      <c r="AL135" s="347" t="s">
        <v>21</v>
      </c>
      <c r="AM135" s="347"/>
      <c r="AN135" s="347"/>
      <c r="AO135" s="423"/>
      <c r="AP135" s="424" t="s">
        <v>297</v>
      </c>
      <c r="AQ135" s="424"/>
      <c r="AR135" s="424"/>
      <c r="AS135" s="424"/>
      <c r="AT135" s="424"/>
      <c r="AU135" s="424"/>
      <c r="AV135" s="424"/>
      <c r="AW135" s="424"/>
      <c r="AX135" s="424"/>
      <c r="AY135" s="34">
        <f t="shared" ref="AY135:AY136" si="2">$AY$133</f>
        <v>0</v>
      </c>
    </row>
    <row r="136" spans="1:51" ht="26.25" customHeight="1" x14ac:dyDescent="0.15">
      <c r="A136" s="1055">
        <v>1</v>
      </c>
      <c r="B136" s="1055">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296</v>
      </c>
      <c r="K168" s="109"/>
      <c r="L168" s="109"/>
      <c r="M168" s="109"/>
      <c r="N168" s="109"/>
      <c r="O168" s="109"/>
      <c r="P168" s="335" t="s">
        <v>27</v>
      </c>
      <c r="Q168" s="335"/>
      <c r="R168" s="335"/>
      <c r="S168" s="335"/>
      <c r="T168" s="335"/>
      <c r="U168" s="335"/>
      <c r="V168" s="335"/>
      <c r="W168" s="335"/>
      <c r="X168" s="335"/>
      <c r="Y168" s="345" t="s">
        <v>348</v>
      </c>
      <c r="Z168" s="346"/>
      <c r="AA168" s="346"/>
      <c r="AB168" s="346"/>
      <c r="AC168" s="277" t="s">
        <v>333</v>
      </c>
      <c r="AD168" s="277"/>
      <c r="AE168" s="277"/>
      <c r="AF168" s="277"/>
      <c r="AG168" s="277"/>
      <c r="AH168" s="345" t="s">
        <v>258</v>
      </c>
      <c r="AI168" s="347"/>
      <c r="AJ168" s="347"/>
      <c r="AK168" s="347"/>
      <c r="AL168" s="347" t="s">
        <v>21</v>
      </c>
      <c r="AM168" s="347"/>
      <c r="AN168" s="347"/>
      <c r="AO168" s="423"/>
      <c r="AP168" s="424" t="s">
        <v>297</v>
      </c>
      <c r="AQ168" s="424"/>
      <c r="AR168" s="424"/>
      <c r="AS168" s="424"/>
      <c r="AT168" s="424"/>
      <c r="AU168" s="424"/>
      <c r="AV168" s="424"/>
      <c r="AW168" s="424"/>
      <c r="AX168" s="424"/>
      <c r="AY168" s="34">
        <f t="shared" ref="AY168:AY169" si="3">$AY$166</f>
        <v>0</v>
      </c>
    </row>
    <row r="169" spans="1:51" ht="26.25" customHeight="1" x14ac:dyDescent="0.15">
      <c r="A169" s="1055">
        <v>1</v>
      </c>
      <c r="B169" s="1055">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296</v>
      </c>
      <c r="K201" s="109"/>
      <c r="L201" s="109"/>
      <c r="M201" s="109"/>
      <c r="N201" s="109"/>
      <c r="O201" s="109"/>
      <c r="P201" s="335" t="s">
        <v>27</v>
      </c>
      <c r="Q201" s="335"/>
      <c r="R201" s="335"/>
      <c r="S201" s="335"/>
      <c r="T201" s="335"/>
      <c r="U201" s="335"/>
      <c r="V201" s="335"/>
      <c r="W201" s="335"/>
      <c r="X201" s="335"/>
      <c r="Y201" s="345" t="s">
        <v>348</v>
      </c>
      <c r="Z201" s="346"/>
      <c r="AA201" s="346"/>
      <c r="AB201" s="346"/>
      <c r="AC201" s="277" t="s">
        <v>333</v>
      </c>
      <c r="AD201" s="277"/>
      <c r="AE201" s="277"/>
      <c r="AF201" s="277"/>
      <c r="AG201" s="277"/>
      <c r="AH201" s="345" t="s">
        <v>258</v>
      </c>
      <c r="AI201" s="347"/>
      <c r="AJ201" s="347"/>
      <c r="AK201" s="347"/>
      <c r="AL201" s="347" t="s">
        <v>21</v>
      </c>
      <c r="AM201" s="347"/>
      <c r="AN201" s="347"/>
      <c r="AO201" s="423"/>
      <c r="AP201" s="424" t="s">
        <v>297</v>
      </c>
      <c r="AQ201" s="424"/>
      <c r="AR201" s="424"/>
      <c r="AS201" s="424"/>
      <c r="AT201" s="424"/>
      <c r="AU201" s="424"/>
      <c r="AV201" s="424"/>
      <c r="AW201" s="424"/>
      <c r="AX201" s="424"/>
      <c r="AY201" s="34">
        <f t="shared" ref="AY201:AY202" si="4">$AY$199</f>
        <v>0</v>
      </c>
    </row>
    <row r="202" spans="1:51" ht="26.25" customHeight="1" x14ac:dyDescent="0.15">
      <c r="A202" s="1055">
        <v>1</v>
      </c>
      <c r="B202" s="1055">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296</v>
      </c>
      <c r="K234" s="109"/>
      <c r="L234" s="109"/>
      <c r="M234" s="109"/>
      <c r="N234" s="109"/>
      <c r="O234" s="109"/>
      <c r="P234" s="335" t="s">
        <v>27</v>
      </c>
      <c r="Q234" s="335"/>
      <c r="R234" s="335"/>
      <c r="S234" s="335"/>
      <c r="T234" s="335"/>
      <c r="U234" s="335"/>
      <c r="V234" s="335"/>
      <c r="W234" s="335"/>
      <c r="X234" s="335"/>
      <c r="Y234" s="345" t="s">
        <v>348</v>
      </c>
      <c r="Z234" s="346"/>
      <c r="AA234" s="346"/>
      <c r="AB234" s="346"/>
      <c r="AC234" s="277" t="s">
        <v>333</v>
      </c>
      <c r="AD234" s="277"/>
      <c r="AE234" s="277"/>
      <c r="AF234" s="277"/>
      <c r="AG234" s="277"/>
      <c r="AH234" s="345" t="s">
        <v>258</v>
      </c>
      <c r="AI234" s="347"/>
      <c r="AJ234" s="347"/>
      <c r="AK234" s="347"/>
      <c r="AL234" s="347" t="s">
        <v>21</v>
      </c>
      <c r="AM234" s="347"/>
      <c r="AN234" s="347"/>
      <c r="AO234" s="423"/>
      <c r="AP234" s="424" t="s">
        <v>297</v>
      </c>
      <c r="AQ234" s="424"/>
      <c r="AR234" s="424"/>
      <c r="AS234" s="424"/>
      <c r="AT234" s="424"/>
      <c r="AU234" s="424"/>
      <c r="AV234" s="424"/>
      <c r="AW234" s="424"/>
      <c r="AX234" s="424"/>
      <c r="AY234" s="91">
        <f>$AY$232</f>
        <v>0</v>
      </c>
    </row>
    <row r="235" spans="1:51" ht="26.25" customHeight="1" x14ac:dyDescent="0.15">
      <c r="A235" s="1055">
        <v>1</v>
      </c>
      <c r="B235" s="1055">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296</v>
      </c>
      <c r="K267" s="109"/>
      <c r="L267" s="109"/>
      <c r="M267" s="109"/>
      <c r="N267" s="109"/>
      <c r="O267" s="109"/>
      <c r="P267" s="335" t="s">
        <v>27</v>
      </c>
      <c r="Q267" s="335"/>
      <c r="R267" s="335"/>
      <c r="S267" s="335"/>
      <c r="T267" s="335"/>
      <c r="U267" s="335"/>
      <c r="V267" s="335"/>
      <c r="W267" s="335"/>
      <c r="X267" s="335"/>
      <c r="Y267" s="345" t="s">
        <v>348</v>
      </c>
      <c r="Z267" s="346"/>
      <c r="AA267" s="346"/>
      <c r="AB267" s="346"/>
      <c r="AC267" s="277" t="s">
        <v>333</v>
      </c>
      <c r="AD267" s="277"/>
      <c r="AE267" s="277"/>
      <c r="AF267" s="277"/>
      <c r="AG267" s="277"/>
      <c r="AH267" s="345" t="s">
        <v>258</v>
      </c>
      <c r="AI267" s="347"/>
      <c r="AJ267" s="347"/>
      <c r="AK267" s="347"/>
      <c r="AL267" s="347" t="s">
        <v>21</v>
      </c>
      <c r="AM267" s="347"/>
      <c r="AN267" s="347"/>
      <c r="AO267" s="423"/>
      <c r="AP267" s="424" t="s">
        <v>297</v>
      </c>
      <c r="AQ267" s="424"/>
      <c r="AR267" s="424"/>
      <c r="AS267" s="424"/>
      <c r="AT267" s="424"/>
      <c r="AU267" s="424"/>
      <c r="AV267" s="424"/>
      <c r="AW267" s="424"/>
      <c r="AX267" s="424"/>
      <c r="AY267" s="34">
        <f t="shared" ref="AY267:AY268" si="5">$AY$265</f>
        <v>0</v>
      </c>
    </row>
    <row r="268" spans="1:51" ht="26.25" customHeight="1" x14ac:dyDescent="0.15">
      <c r="A268" s="1055">
        <v>1</v>
      </c>
      <c r="B268" s="1055">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296</v>
      </c>
      <c r="K300" s="109"/>
      <c r="L300" s="109"/>
      <c r="M300" s="109"/>
      <c r="N300" s="109"/>
      <c r="O300" s="109"/>
      <c r="P300" s="335" t="s">
        <v>27</v>
      </c>
      <c r="Q300" s="335"/>
      <c r="R300" s="335"/>
      <c r="S300" s="335"/>
      <c r="T300" s="335"/>
      <c r="U300" s="335"/>
      <c r="V300" s="335"/>
      <c r="W300" s="335"/>
      <c r="X300" s="335"/>
      <c r="Y300" s="345" t="s">
        <v>348</v>
      </c>
      <c r="Z300" s="346"/>
      <c r="AA300" s="346"/>
      <c r="AB300" s="346"/>
      <c r="AC300" s="277" t="s">
        <v>333</v>
      </c>
      <c r="AD300" s="277"/>
      <c r="AE300" s="277"/>
      <c r="AF300" s="277"/>
      <c r="AG300" s="277"/>
      <c r="AH300" s="345" t="s">
        <v>258</v>
      </c>
      <c r="AI300" s="347"/>
      <c r="AJ300" s="347"/>
      <c r="AK300" s="347"/>
      <c r="AL300" s="347" t="s">
        <v>21</v>
      </c>
      <c r="AM300" s="347"/>
      <c r="AN300" s="347"/>
      <c r="AO300" s="423"/>
      <c r="AP300" s="424" t="s">
        <v>297</v>
      </c>
      <c r="AQ300" s="424"/>
      <c r="AR300" s="424"/>
      <c r="AS300" s="424"/>
      <c r="AT300" s="424"/>
      <c r="AU300" s="424"/>
      <c r="AV300" s="424"/>
      <c r="AW300" s="424"/>
      <c r="AX300" s="424"/>
      <c r="AY300" s="34">
        <f t="shared" ref="AY300:AY301" si="6">$AY$298</f>
        <v>0</v>
      </c>
    </row>
    <row r="301" spans="1:51" ht="26.25" customHeight="1" x14ac:dyDescent="0.15">
      <c r="A301" s="1055">
        <v>1</v>
      </c>
      <c r="B301" s="1055">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296</v>
      </c>
      <c r="K333" s="109"/>
      <c r="L333" s="109"/>
      <c r="M333" s="109"/>
      <c r="N333" s="109"/>
      <c r="O333" s="109"/>
      <c r="P333" s="335" t="s">
        <v>27</v>
      </c>
      <c r="Q333" s="335"/>
      <c r="R333" s="335"/>
      <c r="S333" s="335"/>
      <c r="T333" s="335"/>
      <c r="U333" s="335"/>
      <c r="V333" s="335"/>
      <c r="W333" s="335"/>
      <c r="X333" s="335"/>
      <c r="Y333" s="345" t="s">
        <v>348</v>
      </c>
      <c r="Z333" s="346"/>
      <c r="AA333" s="346"/>
      <c r="AB333" s="346"/>
      <c r="AC333" s="277" t="s">
        <v>333</v>
      </c>
      <c r="AD333" s="277"/>
      <c r="AE333" s="277"/>
      <c r="AF333" s="277"/>
      <c r="AG333" s="277"/>
      <c r="AH333" s="345" t="s">
        <v>258</v>
      </c>
      <c r="AI333" s="347"/>
      <c r="AJ333" s="347"/>
      <c r="AK333" s="347"/>
      <c r="AL333" s="347" t="s">
        <v>21</v>
      </c>
      <c r="AM333" s="347"/>
      <c r="AN333" s="347"/>
      <c r="AO333" s="423"/>
      <c r="AP333" s="424" t="s">
        <v>297</v>
      </c>
      <c r="AQ333" s="424"/>
      <c r="AR333" s="424"/>
      <c r="AS333" s="424"/>
      <c r="AT333" s="424"/>
      <c r="AU333" s="424"/>
      <c r="AV333" s="424"/>
      <c r="AW333" s="424"/>
      <c r="AX333" s="424"/>
      <c r="AY333" s="34">
        <f t="shared" ref="AY333:AY334" si="7">$AY$331</f>
        <v>0</v>
      </c>
    </row>
    <row r="334" spans="1:51" ht="26.25" customHeight="1" x14ac:dyDescent="0.15">
      <c r="A334" s="1055">
        <v>1</v>
      </c>
      <c r="B334" s="1055">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296</v>
      </c>
      <c r="K366" s="109"/>
      <c r="L366" s="109"/>
      <c r="M366" s="109"/>
      <c r="N366" s="109"/>
      <c r="O366" s="109"/>
      <c r="P366" s="335" t="s">
        <v>27</v>
      </c>
      <c r="Q366" s="335"/>
      <c r="R366" s="335"/>
      <c r="S366" s="335"/>
      <c r="T366" s="335"/>
      <c r="U366" s="335"/>
      <c r="V366" s="335"/>
      <c r="W366" s="335"/>
      <c r="X366" s="335"/>
      <c r="Y366" s="345" t="s">
        <v>348</v>
      </c>
      <c r="Z366" s="346"/>
      <c r="AA366" s="346"/>
      <c r="AB366" s="346"/>
      <c r="AC366" s="277" t="s">
        <v>333</v>
      </c>
      <c r="AD366" s="277"/>
      <c r="AE366" s="277"/>
      <c r="AF366" s="277"/>
      <c r="AG366" s="277"/>
      <c r="AH366" s="345" t="s">
        <v>258</v>
      </c>
      <c r="AI366" s="347"/>
      <c r="AJ366" s="347"/>
      <c r="AK366" s="347"/>
      <c r="AL366" s="347" t="s">
        <v>21</v>
      </c>
      <c r="AM366" s="347"/>
      <c r="AN366" s="347"/>
      <c r="AO366" s="423"/>
      <c r="AP366" s="424" t="s">
        <v>297</v>
      </c>
      <c r="AQ366" s="424"/>
      <c r="AR366" s="424"/>
      <c r="AS366" s="424"/>
      <c r="AT366" s="424"/>
      <c r="AU366" s="424"/>
      <c r="AV366" s="424"/>
      <c r="AW366" s="424"/>
      <c r="AX366" s="424"/>
      <c r="AY366" s="34">
        <f t="shared" ref="AY366:AY367" si="8">$AY$364</f>
        <v>0</v>
      </c>
    </row>
    <row r="367" spans="1:51" ht="26.25" customHeight="1" x14ac:dyDescent="0.15">
      <c r="A367" s="1055">
        <v>1</v>
      </c>
      <c r="B367" s="1055">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296</v>
      </c>
      <c r="K399" s="109"/>
      <c r="L399" s="109"/>
      <c r="M399" s="109"/>
      <c r="N399" s="109"/>
      <c r="O399" s="109"/>
      <c r="P399" s="335" t="s">
        <v>27</v>
      </c>
      <c r="Q399" s="335"/>
      <c r="R399" s="335"/>
      <c r="S399" s="335"/>
      <c r="T399" s="335"/>
      <c r="U399" s="335"/>
      <c r="V399" s="335"/>
      <c r="W399" s="335"/>
      <c r="X399" s="335"/>
      <c r="Y399" s="345" t="s">
        <v>348</v>
      </c>
      <c r="Z399" s="346"/>
      <c r="AA399" s="346"/>
      <c r="AB399" s="346"/>
      <c r="AC399" s="277" t="s">
        <v>333</v>
      </c>
      <c r="AD399" s="277"/>
      <c r="AE399" s="277"/>
      <c r="AF399" s="277"/>
      <c r="AG399" s="277"/>
      <c r="AH399" s="345" t="s">
        <v>258</v>
      </c>
      <c r="AI399" s="347"/>
      <c r="AJ399" s="347"/>
      <c r="AK399" s="347"/>
      <c r="AL399" s="347" t="s">
        <v>21</v>
      </c>
      <c r="AM399" s="347"/>
      <c r="AN399" s="347"/>
      <c r="AO399" s="423"/>
      <c r="AP399" s="424" t="s">
        <v>297</v>
      </c>
      <c r="AQ399" s="424"/>
      <c r="AR399" s="424"/>
      <c r="AS399" s="424"/>
      <c r="AT399" s="424"/>
      <c r="AU399" s="424"/>
      <c r="AV399" s="424"/>
      <c r="AW399" s="424"/>
      <c r="AX399" s="424"/>
      <c r="AY399" s="34">
        <f t="shared" ref="AY399:AY400" si="9">$AY$397</f>
        <v>0</v>
      </c>
    </row>
    <row r="400" spans="1:51" ht="26.25" customHeight="1" x14ac:dyDescent="0.15">
      <c r="A400" s="1055">
        <v>1</v>
      </c>
      <c r="B400" s="1055">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296</v>
      </c>
      <c r="K432" s="109"/>
      <c r="L432" s="109"/>
      <c r="M432" s="109"/>
      <c r="N432" s="109"/>
      <c r="O432" s="109"/>
      <c r="P432" s="335" t="s">
        <v>27</v>
      </c>
      <c r="Q432" s="335"/>
      <c r="R432" s="335"/>
      <c r="S432" s="335"/>
      <c r="T432" s="335"/>
      <c r="U432" s="335"/>
      <c r="V432" s="335"/>
      <c r="W432" s="335"/>
      <c r="X432" s="335"/>
      <c r="Y432" s="345" t="s">
        <v>348</v>
      </c>
      <c r="Z432" s="346"/>
      <c r="AA432" s="346"/>
      <c r="AB432" s="346"/>
      <c r="AC432" s="277" t="s">
        <v>333</v>
      </c>
      <c r="AD432" s="277"/>
      <c r="AE432" s="277"/>
      <c r="AF432" s="277"/>
      <c r="AG432" s="277"/>
      <c r="AH432" s="345" t="s">
        <v>258</v>
      </c>
      <c r="AI432" s="347"/>
      <c r="AJ432" s="347"/>
      <c r="AK432" s="347"/>
      <c r="AL432" s="347" t="s">
        <v>21</v>
      </c>
      <c r="AM432" s="347"/>
      <c r="AN432" s="347"/>
      <c r="AO432" s="423"/>
      <c r="AP432" s="424" t="s">
        <v>297</v>
      </c>
      <c r="AQ432" s="424"/>
      <c r="AR432" s="424"/>
      <c r="AS432" s="424"/>
      <c r="AT432" s="424"/>
      <c r="AU432" s="424"/>
      <c r="AV432" s="424"/>
      <c r="AW432" s="424"/>
      <c r="AX432" s="424"/>
      <c r="AY432" s="34">
        <f t="shared" ref="AY432:AY433" si="10">$AY$430</f>
        <v>0</v>
      </c>
    </row>
    <row r="433" spans="1:51" ht="26.25" customHeight="1" x14ac:dyDescent="0.15">
      <c r="A433" s="1055">
        <v>1</v>
      </c>
      <c r="B433" s="1055">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296</v>
      </c>
      <c r="K465" s="109"/>
      <c r="L465" s="109"/>
      <c r="M465" s="109"/>
      <c r="N465" s="109"/>
      <c r="O465" s="109"/>
      <c r="P465" s="335" t="s">
        <v>27</v>
      </c>
      <c r="Q465" s="335"/>
      <c r="R465" s="335"/>
      <c r="S465" s="335"/>
      <c r="T465" s="335"/>
      <c r="U465" s="335"/>
      <c r="V465" s="335"/>
      <c r="W465" s="335"/>
      <c r="X465" s="335"/>
      <c r="Y465" s="345" t="s">
        <v>348</v>
      </c>
      <c r="Z465" s="346"/>
      <c r="AA465" s="346"/>
      <c r="AB465" s="346"/>
      <c r="AC465" s="277" t="s">
        <v>333</v>
      </c>
      <c r="AD465" s="277"/>
      <c r="AE465" s="277"/>
      <c r="AF465" s="277"/>
      <c r="AG465" s="277"/>
      <c r="AH465" s="345" t="s">
        <v>258</v>
      </c>
      <c r="AI465" s="347"/>
      <c r="AJ465" s="347"/>
      <c r="AK465" s="347"/>
      <c r="AL465" s="347" t="s">
        <v>21</v>
      </c>
      <c r="AM465" s="347"/>
      <c r="AN465" s="347"/>
      <c r="AO465" s="423"/>
      <c r="AP465" s="424" t="s">
        <v>297</v>
      </c>
      <c r="AQ465" s="424"/>
      <c r="AR465" s="424"/>
      <c r="AS465" s="424"/>
      <c r="AT465" s="424"/>
      <c r="AU465" s="424"/>
      <c r="AV465" s="424"/>
      <c r="AW465" s="424"/>
      <c r="AX465" s="424"/>
      <c r="AY465" s="34">
        <f t="shared" ref="AY465:AY466" si="11">$AY$463</f>
        <v>0</v>
      </c>
    </row>
    <row r="466" spans="1:51" ht="26.25" customHeight="1" x14ac:dyDescent="0.15">
      <c r="A466" s="1055">
        <v>1</v>
      </c>
      <c r="B466" s="1055">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296</v>
      </c>
      <c r="K498" s="109"/>
      <c r="L498" s="109"/>
      <c r="M498" s="109"/>
      <c r="N498" s="109"/>
      <c r="O498" s="109"/>
      <c r="P498" s="335" t="s">
        <v>27</v>
      </c>
      <c r="Q498" s="335"/>
      <c r="R498" s="335"/>
      <c r="S498" s="335"/>
      <c r="T498" s="335"/>
      <c r="U498" s="335"/>
      <c r="V498" s="335"/>
      <c r="W498" s="335"/>
      <c r="X498" s="335"/>
      <c r="Y498" s="345" t="s">
        <v>348</v>
      </c>
      <c r="Z498" s="346"/>
      <c r="AA498" s="346"/>
      <c r="AB498" s="346"/>
      <c r="AC498" s="277" t="s">
        <v>333</v>
      </c>
      <c r="AD498" s="277"/>
      <c r="AE498" s="277"/>
      <c r="AF498" s="277"/>
      <c r="AG498" s="277"/>
      <c r="AH498" s="345" t="s">
        <v>258</v>
      </c>
      <c r="AI498" s="347"/>
      <c r="AJ498" s="347"/>
      <c r="AK498" s="347"/>
      <c r="AL498" s="347" t="s">
        <v>21</v>
      </c>
      <c r="AM498" s="347"/>
      <c r="AN498" s="347"/>
      <c r="AO498" s="423"/>
      <c r="AP498" s="424" t="s">
        <v>297</v>
      </c>
      <c r="AQ498" s="424"/>
      <c r="AR498" s="424"/>
      <c r="AS498" s="424"/>
      <c r="AT498" s="424"/>
      <c r="AU498" s="424"/>
      <c r="AV498" s="424"/>
      <c r="AW498" s="424"/>
      <c r="AX498" s="424"/>
      <c r="AY498" s="34">
        <f t="shared" ref="AY498:AY499" si="12">$AY$496</f>
        <v>0</v>
      </c>
    </row>
    <row r="499" spans="1:51" ht="26.25" customHeight="1" x14ac:dyDescent="0.15">
      <c r="A499" s="1055">
        <v>1</v>
      </c>
      <c r="B499" s="1055">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296</v>
      </c>
      <c r="K531" s="109"/>
      <c r="L531" s="109"/>
      <c r="M531" s="109"/>
      <c r="N531" s="109"/>
      <c r="O531" s="109"/>
      <c r="P531" s="335" t="s">
        <v>27</v>
      </c>
      <c r="Q531" s="335"/>
      <c r="R531" s="335"/>
      <c r="S531" s="335"/>
      <c r="T531" s="335"/>
      <c r="U531" s="335"/>
      <c r="V531" s="335"/>
      <c r="W531" s="335"/>
      <c r="X531" s="335"/>
      <c r="Y531" s="345" t="s">
        <v>348</v>
      </c>
      <c r="Z531" s="346"/>
      <c r="AA531" s="346"/>
      <c r="AB531" s="346"/>
      <c r="AC531" s="277" t="s">
        <v>333</v>
      </c>
      <c r="AD531" s="277"/>
      <c r="AE531" s="277"/>
      <c r="AF531" s="277"/>
      <c r="AG531" s="277"/>
      <c r="AH531" s="345" t="s">
        <v>258</v>
      </c>
      <c r="AI531" s="347"/>
      <c r="AJ531" s="347"/>
      <c r="AK531" s="347"/>
      <c r="AL531" s="347" t="s">
        <v>21</v>
      </c>
      <c r="AM531" s="347"/>
      <c r="AN531" s="347"/>
      <c r="AO531" s="423"/>
      <c r="AP531" s="424" t="s">
        <v>297</v>
      </c>
      <c r="AQ531" s="424"/>
      <c r="AR531" s="424"/>
      <c r="AS531" s="424"/>
      <c r="AT531" s="424"/>
      <c r="AU531" s="424"/>
      <c r="AV531" s="424"/>
      <c r="AW531" s="424"/>
      <c r="AX531" s="424"/>
      <c r="AY531" s="34">
        <f t="shared" ref="AY531:AY532" si="13">$AY$529</f>
        <v>0</v>
      </c>
    </row>
    <row r="532" spans="1:51" ht="26.25" customHeight="1" x14ac:dyDescent="0.15">
      <c r="A532" s="1055">
        <v>1</v>
      </c>
      <c r="B532" s="1055">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296</v>
      </c>
      <c r="K564" s="109"/>
      <c r="L564" s="109"/>
      <c r="M564" s="109"/>
      <c r="N564" s="109"/>
      <c r="O564" s="109"/>
      <c r="P564" s="335" t="s">
        <v>27</v>
      </c>
      <c r="Q564" s="335"/>
      <c r="R564" s="335"/>
      <c r="S564" s="335"/>
      <c r="T564" s="335"/>
      <c r="U564" s="335"/>
      <c r="V564" s="335"/>
      <c r="W564" s="335"/>
      <c r="X564" s="335"/>
      <c r="Y564" s="345" t="s">
        <v>348</v>
      </c>
      <c r="Z564" s="346"/>
      <c r="AA564" s="346"/>
      <c r="AB564" s="346"/>
      <c r="AC564" s="277" t="s">
        <v>333</v>
      </c>
      <c r="AD564" s="277"/>
      <c r="AE564" s="277"/>
      <c r="AF564" s="277"/>
      <c r="AG564" s="277"/>
      <c r="AH564" s="345" t="s">
        <v>258</v>
      </c>
      <c r="AI564" s="347"/>
      <c r="AJ564" s="347"/>
      <c r="AK564" s="347"/>
      <c r="AL564" s="347" t="s">
        <v>21</v>
      </c>
      <c r="AM564" s="347"/>
      <c r="AN564" s="347"/>
      <c r="AO564" s="423"/>
      <c r="AP564" s="424" t="s">
        <v>297</v>
      </c>
      <c r="AQ564" s="424"/>
      <c r="AR564" s="424"/>
      <c r="AS564" s="424"/>
      <c r="AT564" s="424"/>
      <c r="AU564" s="424"/>
      <c r="AV564" s="424"/>
      <c r="AW564" s="424"/>
      <c r="AX564" s="424"/>
      <c r="AY564" s="34">
        <f t="shared" ref="AY564:AY565" si="14">$AY$562</f>
        <v>0</v>
      </c>
    </row>
    <row r="565" spans="1:51" ht="26.25" customHeight="1" x14ac:dyDescent="0.15">
      <c r="A565" s="1055">
        <v>1</v>
      </c>
      <c r="B565" s="1055">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296</v>
      </c>
      <c r="K597" s="109"/>
      <c r="L597" s="109"/>
      <c r="M597" s="109"/>
      <c r="N597" s="109"/>
      <c r="O597" s="109"/>
      <c r="P597" s="335" t="s">
        <v>27</v>
      </c>
      <c r="Q597" s="335"/>
      <c r="R597" s="335"/>
      <c r="S597" s="335"/>
      <c r="T597" s="335"/>
      <c r="U597" s="335"/>
      <c r="V597" s="335"/>
      <c r="W597" s="335"/>
      <c r="X597" s="335"/>
      <c r="Y597" s="345" t="s">
        <v>348</v>
      </c>
      <c r="Z597" s="346"/>
      <c r="AA597" s="346"/>
      <c r="AB597" s="346"/>
      <c r="AC597" s="277" t="s">
        <v>333</v>
      </c>
      <c r="AD597" s="277"/>
      <c r="AE597" s="277"/>
      <c r="AF597" s="277"/>
      <c r="AG597" s="277"/>
      <c r="AH597" s="345" t="s">
        <v>258</v>
      </c>
      <c r="AI597" s="347"/>
      <c r="AJ597" s="347"/>
      <c r="AK597" s="347"/>
      <c r="AL597" s="347" t="s">
        <v>21</v>
      </c>
      <c r="AM597" s="347"/>
      <c r="AN597" s="347"/>
      <c r="AO597" s="423"/>
      <c r="AP597" s="424" t="s">
        <v>297</v>
      </c>
      <c r="AQ597" s="424"/>
      <c r="AR597" s="424"/>
      <c r="AS597" s="424"/>
      <c r="AT597" s="424"/>
      <c r="AU597" s="424"/>
      <c r="AV597" s="424"/>
      <c r="AW597" s="424"/>
      <c r="AX597" s="424"/>
      <c r="AY597" s="34">
        <f t="shared" ref="AY597:AY598" si="15">$AY$595</f>
        <v>0</v>
      </c>
    </row>
    <row r="598" spans="1:51" ht="26.25" customHeight="1" x14ac:dyDescent="0.15">
      <c r="A598" s="1055">
        <v>1</v>
      </c>
      <c r="B598" s="1055">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296</v>
      </c>
      <c r="K630" s="109"/>
      <c r="L630" s="109"/>
      <c r="M630" s="109"/>
      <c r="N630" s="109"/>
      <c r="O630" s="109"/>
      <c r="P630" s="335" t="s">
        <v>27</v>
      </c>
      <c r="Q630" s="335"/>
      <c r="R630" s="335"/>
      <c r="S630" s="335"/>
      <c r="T630" s="335"/>
      <c r="U630" s="335"/>
      <c r="V630" s="335"/>
      <c r="W630" s="335"/>
      <c r="X630" s="335"/>
      <c r="Y630" s="345" t="s">
        <v>348</v>
      </c>
      <c r="Z630" s="346"/>
      <c r="AA630" s="346"/>
      <c r="AB630" s="346"/>
      <c r="AC630" s="277" t="s">
        <v>333</v>
      </c>
      <c r="AD630" s="277"/>
      <c r="AE630" s="277"/>
      <c r="AF630" s="277"/>
      <c r="AG630" s="277"/>
      <c r="AH630" s="345" t="s">
        <v>258</v>
      </c>
      <c r="AI630" s="347"/>
      <c r="AJ630" s="347"/>
      <c r="AK630" s="347"/>
      <c r="AL630" s="347" t="s">
        <v>21</v>
      </c>
      <c r="AM630" s="347"/>
      <c r="AN630" s="347"/>
      <c r="AO630" s="423"/>
      <c r="AP630" s="424" t="s">
        <v>297</v>
      </c>
      <c r="AQ630" s="424"/>
      <c r="AR630" s="424"/>
      <c r="AS630" s="424"/>
      <c r="AT630" s="424"/>
      <c r="AU630" s="424"/>
      <c r="AV630" s="424"/>
      <c r="AW630" s="424"/>
      <c r="AX630" s="424"/>
      <c r="AY630" s="34">
        <f t="shared" ref="AY630:AY631" si="16">$AY$628</f>
        <v>0</v>
      </c>
    </row>
    <row r="631" spans="1:51" ht="26.25" customHeight="1" x14ac:dyDescent="0.15">
      <c r="A631" s="1055">
        <v>1</v>
      </c>
      <c r="B631" s="1055">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296</v>
      </c>
      <c r="K663" s="109"/>
      <c r="L663" s="109"/>
      <c r="M663" s="109"/>
      <c r="N663" s="109"/>
      <c r="O663" s="109"/>
      <c r="P663" s="335" t="s">
        <v>27</v>
      </c>
      <c r="Q663" s="335"/>
      <c r="R663" s="335"/>
      <c r="S663" s="335"/>
      <c r="T663" s="335"/>
      <c r="U663" s="335"/>
      <c r="V663" s="335"/>
      <c r="W663" s="335"/>
      <c r="X663" s="335"/>
      <c r="Y663" s="345" t="s">
        <v>348</v>
      </c>
      <c r="Z663" s="346"/>
      <c r="AA663" s="346"/>
      <c r="AB663" s="346"/>
      <c r="AC663" s="277" t="s">
        <v>333</v>
      </c>
      <c r="AD663" s="277"/>
      <c r="AE663" s="277"/>
      <c r="AF663" s="277"/>
      <c r="AG663" s="277"/>
      <c r="AH663" s="345" t="s">
        <v>258</v>
      </c>
      <c r="AI663" s="347"/>
      <c r="AJ663" s="347"/>
      <c r="AK663" s="347"/>
      <c r="AL663" s="347" t="s">
        <v>21</v>
      </c>
      <c r="AM663" s="347"/>
      <c r="AN663" s="347"/>
      <c r="AO663" s="423"/>
      <c r="AP663" s="424" t="s">
        <v>297</v>
      </c>
      <c r="AQ663" s="424"/>
      <c r="AR663" s="424"/>
      <c r="AS663" s="424"/>
      <c r="AT663" s="424"/>
      <c r="AU663" s="424"/>
      <c r="AV663" s="424"/>
      <c r="AW663" s="424"/>
      <c r="AX663" s="424"/>
      <c r="AY663" s="34">
        <f t="shared" ref="AY663:AY664" si="17">$AY$661</f>
        <v>0</v>
      </c>
    </row>
    <row r="664" spans="1:51" ht="26.25" customHeight="1" x14ac:dyDescent="0.15">
      <c r="A664" s="1055">
        <v>1</v>
      </c>
      <c r="B664" s="1055">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296</v>
      </c>
      <c r="K696" s="109"/>
      <c r="L696" s="109"/>
      <c r="M696" s="109"/>
      <c r="N696" s="109"/>
      <c r="O696" s="109"/>
      <c r="P696" s="335" t="s">
        <v>27</v>
      </c>
      <c r="Q696" s="335"/>
      <c r="R696" s="335"/>
      <c r="S696" s="335"/>
      <c r="T696" s="335"/>
      <c r="U696" s="335"/>
      <c r="V696" s="335"/>
      <c r="W696" s="335"/>
      <c r="X696" s="335"/>
      <c r="Y696" s="345" t="s">
        <v>348</v>
      </c>
      <c r="Z696" s="346"/>
      <c r="AA696" s="346"/>
      <c r="AB696" s="346"/>
      <c r="AC696" s="277" t="s">
        <v>333</v>
      </c>
      <c r="AD696" s="277"/>
      <c r="AE696" s="277"/>
      <c r="AF696" s="277"/>
      <c r="AG696" s="277"/>
      <c r="AH696" s="345" t="s">
        <v>258</v>
      </c>
      <c r="AI696" s="347"/>
      <c r="AJ696" s="347"/>
      <c r="AK696" s="347"/>
      <c r="AL696" s="347" t="s">
        <v>21</v>
      </c>
      <c r="AM696" s="347"/>
      <c r="AN696" s="347"/>
      <c r="AO696" s="423"/>
      <c r="AP696" s="424" t="s">
        <v>297</v>
      </c>
      <c r="AQ696" s="424"/>
      <c r="AR696" s="424"/>
      <c r="AS696" s="424"/>
      <c r="AT696" s="424"/>
      <c r="AU696" s="424"/>
      <c r="AV696" s="424"/>
      <c r="AW696" s="424"/>
      <c r="AX696" s="424"/>
      <c r="AY696" s="34">
        <f t="shared" ref="AY696:AY697" si="18">$AY$694</f>
        <v>0</v>
      </c>
    </row>
    <row r="697" spans="1:51" ht="26.25" customHeight="1" x14ac:dyDescent="0.15">
      <c r="A697" s="1055">
        <v>1</v>
      </c>
      <c r="B697" s="1055">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296</v>
      </c>
      <c r="K729" s="109"/>
      <c r="L729" s="109"/>
      <c r="M729" s="109"/>
      <c r="N729" s="109"/>
      <c r="O729" s="109"/>
      <c r="P729" s="335" t="s">
        <v>27</v>
      </c>
      <c r="Q729" s="335"/>
      <c r="R729" s="335"/>
      <c r="S729" s="335"/>
      <c r="T729" s="335"/>
      <c r="U729" s="335"/>
      <c r="V729" s="335"/>
      <c r="W729" s="335"/>
      <c r="X729" s="335"/>
      <c r="Y729" s="345" t="s">
        <v>348</v>
      </c>
      <c r="Z729" s="346"/>
      <c r="AA729" s="346"/>
      <c r="AB729" s="346"/>
      <c r="AC729" s="277" t="s">
        <v>333</v>
      </c>
      <c r="AD729" s="277"/>
      <c r="AE729" s="277"/>
      <c r="AF729" s="277"/>
      <c r="AG729" s="277"/>
      <c r="AH729" s="345" t="s">
        <v>258</v>
      </c>
      <c r="AI729" s="347"/>
      <c r="AJ729" s="347"/>
      <c r="AK729" s="347"/>
      <c r="AL729" s="347" t="s">
        <v>21</v>
      </c>
      <c r="AM729" s="347"/>
      <c r="AN729" s="347"/>
      <c r="AO729" s="423"/>
      <c r="AP729" s="424" t="s">
        <v>297</v>
      </c>
      <c r="AQ729" s="424"/>
      <c r="AR729" s="424"/>
      <c r="AS729" s="424"/>
      <c r="AT729" s="424"/>
      <c r="AU729" s="424"/>
      <c r="AV729" s="424"/>
      <c r="AW729" s="424"/>
      <c r="AX729" s="424"/>
      <c r="AY729" s="34">
        <f t="shared" ref="AY729:AY730" si="19">$AY$727</f>
        <v>0</v>
      </c>
    </row>
    <row r="730" spans="1:51" ht="26.25" customHeight="1" x14ac:dyDescent="0.15">
      <c r="A730" s="1055">
        <v>1</v>
      </c>
      <c r="B730" s="1055">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296</v>
      </c>
      <c r="K762" s="109"/>
      <c r="L762" s="109"/>
      <c r="M762" s="109"/>
      <c r="N762" s="109"/>
      <c r="O762" s="109"/>
      <c r="P762" s="335" t="s">
        <v>27</v>
      </c>
      <c r="Q762" s="335"/>
      <c r="R762" s="335"/>
      <c r="S762" s="335"/>
      <c r="T762" s="335"/>
      <c r="U762" s="335"/>
      <c r="V762" s="335"/>
      <c r="W762" s="335"/>
      <c r="X762" s="335"/>
      <c r="Y762" s="345" t="s">
        <v>348</v>
      </c>
      <c r="Z762" s="346"/>
      <c r="AA762" s="346"/>
      <c r="AB762" s="346"/>
      <c r="AC762" s="277" t="s">
        <v>333</v>
      </c>
      <c r="AD762" s="277"/>
      <c r="AE762" s="277"/>
      <c r="AF762" s="277"/>
      <c r="AG762" s="277"/>
      <c r="AH762" s="345" t="s">
        <v>258</v>
      </c>
      <c r="AI762" s="347"/>
      <c r="AJ762" s="347"/>
      <c r="AK762" s="347"/>
      <c r="AL762" s="347" t="s">
        <v>21</v>
      </c>
      <c r="AM762" s="347"/>
      <c r="AN762" s="347"/>
      <c r="AO762" s="423"/>
      <c r="AP762" s="424" t="s">
        <v>297</v>
      </c>
      <c r="AQ762" s="424"/>
      <c r="AR762" s="424"/>
      <c r="AS762" s="424"/>
      <c r="AT762" s="424"/>
      <c r="AU762" s="424"/>
      <c r="AV762" s="424"/>
      <c r="AW762" s="424"/>
      <c r="AX762" s="424"/>
      <c r="AY762" s="34">
        <f t="shared" ref="AY762:AY763" si="20">$AY$760</f>
        <v>0</v>
      </c>
    </row>
    <row r="763" spans="1:51" ht="26.25" customHeight="1" x14ac:dyDescent="0.15">
      <c r="A763" s="1055">
        <v>1</v>
      </c>
      <c r="B763" s="1055">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296</v>
      </c>
      <c r="K795" s="109"/>
      <c r="L795" s="109"/>
      <c r="M795" s="109"/>
      <c r="N795" s="109"/>
      <c r="O795" s="109"/>
      <c r="P795" s="335" t="s">
        <v>27</v>
      </c>
      <c r="Q795" s="335"/>
      <c r="R795" s="335"/>
      <c r="S795" s="335"/>
      <c r="T795" s="335"/>
      <c r="U795" s="335"/>
      <c r="V795" s="335"/>
      <c r="W795" s="335"/>
      <c r="X795" s="335"/>
      <c r="Y795" s="345" t="s">
        <v>348</v>
      </c>
      <c r="Z795" s="346"/>
      <c r="AA795" s="346"/>
      <c r="AB795" s="346"/>
      <c r="AC795" s="277" t="s">
        <v>333</v>
      </c>
      <c r="AD795" s="277"/>
      <c r="AE795" s="277"/>
      <c r="AF795" s="277"/>
      <c r="AG795" s="277"/>
      <c r="AH795" s="345" t="s">
        <v>258</v>
      </c>
      <c r="AI795" s="347"/>
      <c r="AJ795" s="347"/>
      <c r="AK795" s="347"/>
      <c r="AL795" s="347" t="s">
        <v>21</v>
      </c>
      <c r="AM795" s="347"/>
      <c r="AN795" s="347"/>
      <c r="AO795" s="423"/>
      <c r="AP795" s="424" t="s">
        <v>297</v>
      </c>
      <c r="AQ795" s="424"/>
      <c r="AR795" s="424"/>
      <c r="AS795" s="424"/>
      <c r="AT795" s="424"/>
      <c r="AU795" s="424"/>
      <c r="AV795" s="424"/>
      <c r="AW795" s="424"/>
      <c r="AX795" s="424"/>
      <c r="AY795" s="34">
        <f t="shared" ref="AY795:AY796" si="21">$AY$793</f>
        <v>0</v>
      </c>
    </row>
    <row r="796" spans="1:51" ht="26.25" customHeight="1" x14ac:dyDescent="0.15">
      <c r="A796" s="1055">
        <v>1</v>
      </c>
      <c r="B796" s="1055">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296</v>
      </c>
      <c r="K828" s="109"/>
      <c r="L828" s="109"/>
      <c r="M828" s="109"/>
      <c r="N828" s="109"/>
      <c r="O828" s="109"/>
      <c r="P828" s="335" t="s">
        <v>27</v>
      </c>
      <c r="Q828" s="335"/>
      <c r="R828" s="335"/>
      <c r="S828" s="335"/>
      <c r="T828" s="335"/>
      <c r="U828" s="335"/>
      <c r="V828" s="335"/>
      <c r="W828" s="335"/>
      <c r="X828" s="335"/>
      <c r="Y828" s="345" t="s">
        <v>348</v>
      </c>
      <c r="Z828" s="346"/>
      <c r="AA828" s="346"/>
      <c r="AB828" s="346"/>
      <c r="AC828" s="277" t="s">
        <v>333</v>
      </c>
      <c r="AD828" s="277"/>
      <c r="AE828" s="277"/>
      <c r="AF828" s="277"/>
      <c r="AG828" s="277"/>
      <c r="AH828" s="345" t="s">
        <v>258</v>
      </c>
      <c r="AI828" s="347"/>
      <c r="AJ828" s="347"/>
      <c r="AK828" s="347"/>
      <c r="AL828" s="347" t="s">
        <v>21</v>
      </c>
      <c r="AM828" s="347"/>
      <c r="AN828" s="347"/>
      <c r="AO828" s="423"/>
      <c r="AP828" s="424" t="s">
        <v>297</v>
      </c>
      <c r="AQ828" s="424"/>
      <c r="AR828" s="424"/>
      <c r="AS828" s="424"/>
      <c r="AT828" s="424"/>
      <c r="AU828" s="424"/>
      <c r="AV828" s="424"/>
      <c r="AW828" s="424"/>
      <c r="AX828" s="424"/>
      <c r="AY828" s="34">
        <f t="shared" ref="AY828:AY829" si="22">$AY$826</f>
        <v>0</v>
      </c>
    </row>
    <row r="829" spans="1:51" ht="26.25" customHeight="1" x14ac:dyDescent="0.15">
      <c r="A829" s="1055">
        <v>1</v>
      </c>
      <c r="B829" s="1055">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296</v>
      </c>
      <c r="K861" s="109"/>
      <c r="L861" s="109"/>
      <c r="M861" s="109"/>
      <c r="N861" s="109"/>
      <c r="O861" s="109"/>
      <c r="P861" s="335" t="s">
        <v>27</v>
      </c>
      <c r="Q861" s="335"/>
      <c r="R861" s="335"/>
      <c r="S861" s="335"/>
      <c r="T861" s="335"/>
      <c r="U861" s="335"/>
      <c r="V861" s="335"/>
      <c r="W861" s="335"/>
      <c r="X861" s="335"/>
      <c r="Y861" s="345" t="s">
        <v>348</v>
      </c>
      <c r="Z861" s="346"/>
      <c r="AA861" s="346"/>
      <c r="AB861" s="346"/>
      <c r="AC861" s="277" t="s">
        <v>333</v>
      </c>
      <c r="AD861" s="277"/>
      <c r="AE861" s="277"/>
      <c r="AF861" s="277"/>
      <c r="AG861" s="277"/>
      <c r="AH861" s="345" t="s">
        <v>258</v>
      </c>
      <c r="AI861" s="347"/>
      <c r="AJ861" s="347"/>
      <c r="AK861" s="347"/>
      <c r="AL861" s="347" t="s">
        <v>21</v>
      </c>
      <c r="AM861" s="347"/>
      <c r="AN861" s="347"/>
      <c r="AO861" s="423"/>
      <c r="AP861" s="424" t="s">
        <v>297</v>
      </c>
      <c r="AQ861" s="424"/>
      <c r="AR861" s="424"/>
      <c r="AS861" s="424"/>
      <c r="AT861" s="424"/>
      <c r="AU861" s="424"/>
      <c r="AV861" s="424"/>
      <c r="AW861" s="424"/>
      <c r="AX861" s="424"/>
      <c r="AY861" s="34">
        <f t="shared" ref="AY861:AY862" si="23">$AY$859</f>
        <v>0</v>
      </c>
    </row>
    <row r="862" spans="1:51" ht="26.25" customHeight="1" x14ac:dyDescent="0.15">
      <c r="A862" s="1055">
        <v>1</v>
      </c>
      <c r="B862" s="1055">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296</v>
      </c>
      <c r="K894" s="109"/>
      <c r="L894" s="109"/>
      <c r="M894" s="109"/>
      <c r="N894" s="109"/>
      <c r="O894" s="109"/>
      <c r="P894" s="335" t="s">
        <v>27</v>
      </c>
      <c r="Q894" s="335"/>
      <c r="R894" s="335"/>
      <c r="S894" s="335"/>
      <c r="T894" s="335"/>
      <c r="U894" s="335"/>
      <c r="V894" s="335"/>
      <c r="W894" s="335"/>
      <c r="X894" s="335"/>
      <c r="Y894" s="345" t="s">
        <v>348</v>
      </c>
      <c r="Z894" s="346"/>
      <c r="AA894" s="346"/>
      <c r="AB894" s="346"/>
      <c r="AC894" s="277" t="s">
        <v>333</v>
      </c>
      <c r="AD894" s="277"/>
      <c r="AE894" s="277"/>
      <c r="AF894" s="277"/>
      <c r="AG894" s="277"/>
      <c r="AH894" s="345" t="s">
        <v>258</v>
      </c>
      <c r="AI894" s="347"/>
      <c r="AJ894" s="347"/>
      <c r="AK894" s="347"/>
      <c r="AL894" s="347" t="s">
        <v>21</v>
      </c>
      <c r="AM894" s="347"/>
      <c r="AN894" s="347"/>
      <c r="AO894" s="423"/>
      <c r="AP894" s="424" t="s">
        <v>297</v>
      </c>
      <c r="AQ894" s="424"/>
      <c r="AR894" s="424"/>
      <c r="AS894" s="424"/>
      <c r="AT894" s="424"/>
      <c r="AU894" s="424"/>
      <c r="AV894" s="424"/>
      <c r="AW894" s="424"/>
      <c r="AX894" s="424"/>
      <c r="AY894" s="34">
        <f t="shared" ref="AY894:AY895" si="24">$AY$892</f>
        <v>0</v>
      </c>
    </row>
    <row r="895" spans="1:51" ht="26.25" customHeight="1" x14ac:dyDescent="0.15">
      <c r="A895" s="1055">
        <v>1</v>
      </c>
      <c r="B895" s="1055">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296</v>
      </c>
      <c r="K927" s="109"/>
      <c r="L927" s="109"/>
      <c r="M927" s="109"/>
      <c r="N927" s="109"/>
      <c r="O927" s="109"/>
      <c r="P927" s="335" t="s">
        <v>27</v>
      </c>
      <c r="Q927" s="335"/>
      <c r="R927" s="335"/>
      <c r="S927" s="335"/>
      <c r="T927" s="335"/>
      <c r="U927" s="335"/>
      <c r="V927" s="335"/>
      <c r="W927" s="335"/>
      <c r="X927" s="335"/>
      <c r="Y927" s="345" t="s">
        <v>348</v>
      </c>
      <c r="Z927" s="346"/>
      <c r="AA927" s="346"/>
      <c r="AB927" s="346"/>
      <c r="AC927" s="277" t="s">
        <v>333</v>
      </c>
      <c r="AD927" s="277"/>
      <c r="AE927" s="277"/>
      <c r="AF927" s="277"/>
      <c r="AG927" s="277"/>
      <c r="AH927" s="345" t="s">
        <v>258</v>
      </c>
      <c r="AI927" s="347"/>
      <c r="AJ927" s="347"/>
      <c r="AK927" s="347"/>
      <c r="AL927" s="347" t="s">
        <v>21</v>
      </c>
      <c r="AM927" s="347"/>
      <c r="AN927" s="347"/>
      <c r="AO927" s="423"/>
      <c r="AP927" s="424" t="s">
        <v>297</v>
      </c>
      <c r="AQ927" s="424"/>
      <c r="AR927" s="424"/>
      <c r="AS927" s="424"/>
      <c r="AT927" s="424"/>
      <c r="AU927" s="424"/>
      <c r="AV927" s="424"/>
      <c r="AW927" s="424"/>
      <c r="AX927" s="424"/>
      <c r="AY927" s="34">
        <f t="shared" ref="AY927:AY928" si="25">$AY$925</f>
        <v>0</v>
      </c>
    </row>
    <row r="928" spans="1:51" ht="26.25" customHeight="1" x14ac:dyDescent="0.15">
      <c r="A928" s="1055">
        <v>1</v>
      </c>
      <c r="B928" s="1055">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296</v>
      </c>
      <c r="K960" s="109"/>
      <c r="L960" s="109"/>
      <c r="M960" s="109"/>
      <c r="N960" s="109"/>
      <c r="O960" s="109"/>
      <c r="P960" s="335" t="s">
        <v>27</v>
      </c>
      <c r="Q960" s="335"/>
      <c r="R960" s="335"/>
      <c r="S960" s="335"/>
      <c r="T960" s="335"/>
      <c r="U960" s="335"/>
      <c r="V960" s="335"/>
      <c r="W960" s="335"/>
      <c r="X960" s="335"/>
      <c r="Y960" s="345" t="s">
        <v>348</v>
      </c>
      <c r="Z960" s="346"/>
      <c r="AA960" s="346"/>
      <c r="AB960" s="346"/>
      <c r="AC960" s="277" t="s">
        <v>333</v>
      </c>
      <c r="AD960" s="277"/>
      <c r="AE960" s="277"/>
      <c r="AF960" s="277"/>
      <c r="AG960" s="277"/>
      <c r="AH960" s="345" t="s">
        <v>258</v>
      </c>
      <c r="AI960" s="347"/>
      <c r="AJ960" s="347"/>
      <c r="AK960" s="347"/>
      <c r="AL960" s="347" t="s">
        <v>21</v>
      </c>
      <c r="AM960" s="347"/>
      <c r="AN960" s="347"/>
      <c r="AO960" s="423"/>
      <c r="AP960" s="424" t="s">
        <v>297</v>
      </c>
      <c r="AQ960" s="424"/>
      <c r="AR960" s="424"/>
      <c r="AS960" s="424"/>
      <c r="AT960" s="424"/>
      <c r="AU960" s="424"/>
      <c r="AV960" s="424"/>
      <c r="AW960" s="424"/>
      <c r="AX960" s="424"/>
      <c r="AY960" s="34">
        <f t="shared" ref="AY960:AY961" si="26">$AY$958</f>
        <v>0</v>
      </c>
    </row>
    <row r="961" spans="1:51" ht="26.25" customHeight="1" x14ac:dyDescent="0.15">
      <c r="A961" s="1055">
        <v>1</v>
      </c>
      <c r="B961" s="1055">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296</v>
      </c>
      <c r="K993" s="109"/>
      <c r="L993" s="109"/>
      <c r="M993" s="109"/>
      <c r="N993" s="109"/>
      <c r="O993" s="109"/>
      <c r="P993" s="335" t="s">
        <v>27</v>
      </c>
      <c r="Q993" s="335"/>
      <c r="R993" s="335"/>
      <c r="S993" s="335"/>
      <c r="T993" s="335"/>
      <c r="U993" s="335"/>
      <c r="V993" s="335"/>
      <c r="W993" s="335"/>
      <c r="X993" s="335"/>
      <c r="Y993" s="345" t="s">
        <v>348</v>
      </c>
      <c r="Z993" s="346"/>
      <c r="AA993" s="346"/>
      <c r="AB993" s="346"/>
      <c r="AC993" s="277" t="s">
        <v>333</v>
      </c>
      <c r="AD993" s="277"/>
      <c r="AE993" s="277"/>
      <c r="AF993" s="277"/>
      <c r="AG993" s="277"/>
      <c r="AH993" s="345" t="s">
        <v>258</v>
      </c>
      <c r="AI993" s="347"/>
      <c r="AJ993" s="347"/>
      <c r="AK993" s="347"/>
      <c r="AL993" s="347" t="s">
        <v>21</v>
      </c>
      <c r="AM993" s="347"/>
      <c r="AN993" s="347"/>
      <c r="AO993" s="423"/>
      <c r="AP993" s="424" t="s">
        <v>297</v>
      </c>
      <c r="AQ993" s="424"/>
      <c r="AR993" s="424"/>
      <c r="AS993" s="424"/>
      <c r="AT993" s="424"/>
      <c r="AU993" s="424"/>
      <c r="AV993" s="424"/>
      <c r="AW993" s="424"/>
      <c r="AX993" s="424"/>
      <c r="AY993" s="34">
        <f t="shared" ref="AY993:AY994" si="27">$AY$991</f>
        <v>0</v>
      </c>
    </row>
    <row r="994" spans="1:51" ht="26.25" customHeight="1" x14ac:dyDescent="0.15">
      <c r="A994" s="1055">
        <v>1</v>
      </c>
      <c r="B994" s="1055">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296</v>
      </c>
      <c r="K1026" s="109"/>
      <c r="L1026" s="109"/>
      <c r="M1026" s="109"/>
      <c r="N1026" s="109"/>
      <c r="O1026" s="109"/>
      <c r="P1026" s="335" t="s">
        <v>27</v>
      </c>
      <c r="Q1026" s="335"/>
      <c r="R1026" s="335"/>
      <c r="S1026" s="335"/>
      <c r="T1026" s="335"/>
      <c r="U1026" s="335"/>
      <c r="V1026" s="335"/>
      <c r="W1026" s="335"/>
      <c r="X1026" s="335"/>
      <c r="Y1026" s="345" t="s">
        <v>348</v>
      </c>
      <c r="Z1026" s="346"/>
      <c r="AA1026" s="346"/>
      <c r="AB1026" s="346"/>
      <c r="AC1026" s="277" t="s">
        <v>333</v>
      </c>
      <c r="AD1026" s="277"/>
      <c r="AE1026" s="277"/>
      <c r="AF1026" s="277"/>
      <c r="AG1026" s="277"/>
      <c r="AH1026" s="345" t="s">
        <v>258</v>
      </c>
      <c r="AI1026" s="347"/>
      <c r="AJ1026" s="347"/>
      <c r="AK1026" s="347"/>
      <c r="AL1026" s="347" t="s">
        <v>21</v>
      </c>
      <c r="AM1026" s="347"/>
      <c r="AN1026" s="347"/>
      <c r="AO1026" s="423"/>
      <c r="AP1026" s="424" t="s">
        <v>297</v>
      </c>
      <c r="AQ1026" s="424"/>
      <c r="AR1026" s="424"/>
      <c r="AS1026" s="424"/>
      <c r="AT1026" s="424"/>
      <c r="AU1026" s="424"/>
      <c r="AV1026" s="424"/>
      <c r="AW1026" s="424"/>
      <c r="AX1026" s="424"/>
      <c r="AY1026" s="34">
        <f t="shared" ref="AY1026:AY1027" si="28">$AY$1024</f>
        <v>0</v>
      </c>
    </row>
    <row r="1027" spans="1:51" ht="26.25" customHeight="1" x14ac:dyDescent="0.15">
      <c r="A1027" s="1055">
        <v>1</v>
      </c>
      <c r="B1027" s="1055">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296</v>
      </c>
      <c r="K1059" s="109"/>
      <c r="L1059" s="109"/>
      <c r="M1059" s="109"/>
      <c r="N1059" s="109"/>
      <c r="O1059" s="109"/>
      <c r="P1059" s="335" t="s">
        <v>27</v>
      </c>
      <c r="Q1059" s="335"/>
      <c r="R1059" s="335"/>
      <c r="S1059" s="335"/>
      <c r="T1059" s="335"/>
      <c r="U1059" s="335"/>
      <c r="V1059" s="335"/>
      <c r="W1059" s="335"/>
      <c r="X1059" s="335"/>
      <c r="Y1059" s="345" t="s">
        <v>348</v>
      </c>
      <c r="Z1059" s="346"/>
      <c r="AA1059" s="346"/>
      <c r="AB1059" s="346"/>
      <c r="AC1059" s="277" t="s">
        <v>333</v>
      </c>
      <c r="AD1059" s="277"/>
      <c r="AE1059" s="277"/>
      <c r="AF1059" s="277"/>
      <c r="AG1059" s="277"/>
      <c r="AH1059" s="345" t="s">
        <v>258</v>
      </c>
      <c r="AI1059" s="347"/>
      <c r="AJ1059" s="347"/>
      <c r="AK1059" s="347"/>
      <c r="AL1059" s="347" t="s">
        <v>21</v>
      </c>
      <c r="AM1059" s="347"/>
      <c r="AN1059" s="347"/>
      <c r="AO1059" s="423"/>
      <c r="AP1059" s="424" t="s">
        <v>297</v>
      </c>
      <c r="AQ1059" s="424"/>
      <c r="AR1059" s="424"/>
      <c r="AS1059" s="424"/>
      <c r="AT1059" s="424"/>
      <c r="AU1059" s="424"/>
      <c r="AV1059" s="424"/>
      <c r="AW1059" s="424"/>
      <c r="AX1059" s="424"/>
      <c r="AY1059" s="34">
        <f t="shared" ref="AY1059:AY1060" si="29">$AY$1057</f>
        <v>0</v>
      </c>
    </row>
    <row r="1060" spans="1:51" ht="26.25" customHeight="1" x14ac:dyDescent="0.15">
      <c r="A1060" s="1055">
        <v>1</v>
      </c>
      <c r="B1060" s="1055">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296</v>
      </c>
      <c r="K1092" s="109"/>
      <c r="L1092" s="109"/>
      <c r="M1092" s="109"/>
      <c r="N1092" s="109"/>
      <c r="O1092" s="109"/>
      <c r="P1092" s="335" t="s">
        <v>27</v>
      </c>
      <c r="Q1092" s="335"/>
      <c r="R1092" s="335"/>
      <c r="S1092" s="335"/>
      <c r="T1092" s="335"/>
      <c r="U1092" s="335"/>
      <c r="V1092" s="335"/>
      <c r="W1092" s="335"/>
      <c r="X1092" s="335"/>
      <c r="Y1092" s="345" t="s">
        <v>348</v>
      </c>
      <c r="Z1092" s="346"/>
      <c r="AA1092" s="346"/>
      <c r="AB1092" s="346"/>
      <c r="AC1092" s="277" t="s">
        <v>333</v>
      </c>
      <c r="AD1092" s="277"/>
      <c r="AE1092" s="277"/>
      <c r="AF1092" s="277"/>
      <c r="AG1092" s="277"/>
      <c r="AH1092" s="345" t="s">
        <v>258</v>
      </c>
      <c r="AI1092" s="347"/>
      <c r="AJ1092" s="347"/>
      <c r="AK1092" s="347"/>
      <c r="AL1092" s="347" t="s">
        <v>21</v>
      </c>
      <c r="AM1092" s="347"/>
      <c r="AN1092" s="347"/>
      <c r="AO1092" s="423"/>
      <c r="AP1092" s="424" t="s">
        <v>297</v>
      </c>
      <c r="AQ1092" s="424"/>
      <c r="AR1092" s="424"/>
      <c r="AS1092" s="424"/>
      <c r="AT1092" s="424"/>
      <c r="AU1092" s="424"/>
      <c r="AV1092" s="424"/>
      <c r="AW1092" s="424"/>
      <c r="AX1092" s="424"/>
      <c r="AY1092">
        <f t="shared" ref="AY1092:AY1093" si="30">$AY$1090</f>
        <v>0</v>
      </c>
    </row>
    <row r="1093" spans="1:51" ht="26.25" customHeight="1" x14ac:dyDescent="0.15">
      <c r="A1093" s="1055">
        <v>1</v>
      </c>
      <c r="B1093" s="1055">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296</v>
      </c>
      <c r="K1125" s="109"/>
      <c r="L1125" s="109"/>
      <c r="M1125" s="109"/>
      <c r="N1125" s="109"/>
      <c r="O1125" s="109"/>
      <c r="P1125" s="335" t="s">
        <v>27</v>
      </c>
      <c r="Q1125" s="335"/>
      <c r="R1125" s="335"/>
      <c r="S1125" s="335"/>
      <c r="T1125" s="335"/>
      <c r="U1125" s="335"/>
      <c r="V1125" s="335"/>
      <c r="W1125" s="335"/>
      <c r="X1125" s="335"/>
      <c r="Y1125" s="345" t="s">
        <v>348</v>
      </c>
      <c r="Z1125" s="346"/>
      <c r="AA1125" s="346"/>
      <c r="AB1125" s="346"/>
      <c r="AC1125" s="277" t="s">
        <v>333</v>
      </c>
      <c r="AD1125" s="277"/>
      <c r="AE1125" s="277"/>
      <c r="AF1125" s="277"/>
      <c r="AG1125" s="277"/>
      <c r="AH1125" s="345" t="s">
        <v>258</v>
      </c>
      <c r="AI1125" s="347"/>
      <c r="AJ1125" s="347"/>
      <c r="AK1125" s="347"/>
      <c r="AL1125" s="347" t="s">
        <v>21</v>
      </c>
      <c r="AM1125" s="347"/>
      <c r="AN1125" s="347"/>
      <c r="AO1125" s="423"/>
      <c r="AP1125" s="424" t="s">
        <v>297</v>
      </c>
      <c r="AQ1125" s="424"/>
      <c r="AR1125" s="424"/>
      <c r="AS1125" s="424"/>
      <c r="AT1125" s="424"/>
      <c r="AU1125" s="424"/>
      <c r="AV1125" s="424"/>
      <c r="AW1125" s="424"/>
      <c r="AX1125" s="424"/>
      <c r="AY1125">
        <f t="shared" ref="AY1125:AY1126" si="31">$AY$1123</f>
        <v>0</v>
      </c>
    </row>
    <row r="1126" spans="1:51" ht="26.25" customHeight="1" x14ac:dyDescent="0.15">
      <c r="A1126" s="1055">
        <v>1</v>
      </c>
      <c r="B1126" s="1055">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296</v>
      </c>
      <c r="K1158" s="109"/>
      <c r="L1158" s="109"/>
      <c r="M1158" s="109"/>
      <c r="N1158" s="109"/>
      <c r="O1158" s="109"/>
      <c r="P1158" s="335" t="s">
        <v>27</v>
      </c>
      <c r="Q1158" s="335"/>
      <c r="R1158" s="335"/>
      <c r="S1158" s="335"/>
      <c r="T1158" s="335"/>
      <c r="U1158" s="335"/>
      <c r="V1158" s="335"/>
      <c r="W1158" s="335"/>
      <c r="X1158" s="335"/>
      <c r="Y1158" s="345" t="s">
        <v>348</v>
      </c>
      <c r="Z1158" s="346"/>
      <c r="AA1158" s="346"/>
      <c r="AB1158" s="346"/>
      <c r="AC1158" s="277" t="s">
        <v>333</v>
      </c>
      <c r="AD1158" s="277"/>
      <c r="AE1158" s="277"/>
      <c r="AF1158" s="277"/>
      <c r="AG1158" s="277"/>
      <c r="AH1158" s="345" t="s">
        <v>258</v>
      </c>
      <c r="AI1158" s="347"/>
      <c r="AJ1158" s="347"/>
      <c r="AK1158" s="347"/>
      <c r="AL1158" s="347" t="s">
        <v>21</v>
      </c>
      <c r="AM1158" s="347"/>
      <c r="AN1158" s="347"/>
      <c r="AO1158" s="423"/>
      <c r="AP1158" s="424" t="s">
        <v>297</v>
      </c>
      <c r="AQ1158" s="424"/>
      <c r="AR1158" s="424"/>
      <c r="AS1158" s="424"/>
      <c r="AT1158" s="424"/>
      <c r="AU1158" s="424"/>
      <c r="AV1158" s="424"/>
      <c r="AW1158" s="424"/>
      <c r="AX1158" s="424"/>
      <c r="AY1158">
        <f t="shared" ref="AY1158:AY1159" si="32">$AY$1156</f>
        <v>0</v>
      </c>
    </row>
    <row r="1159" spans="1:51" ht="26.25" customHeight="1" x14ac:dyDescent="0.15">
      <c r="A1159" s="1055">
        <v>1</v>
      </c>
      <c r="B1159" s="1055">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296</v>
      </c>
      <c r="K1191" s="109"/>
      <c r="L1191" s="109"/>
      <c r="M1191" s="109"/>
      <c r="N1191" s="109"/>
      <c r="O1191" s="109"/>
      <c r="P1191" s="335" t="s">
        <v>27</v>
      </c>
      <c r="Q1191" s="335"/>
      <c r="R1191" s="335"/>
      <c r="S1191" s="335"/>
      <c r="T1191" s="335"/>
      <c r="U1191" s="335"/>
      <c r="V1191" s="335"/>
      <c r="W1191" s="335"/>
      <c r="X1191" s="335"/>
      <c r="Y1191" s="345" t="s">
        <v>348</v>
      </c>
      <c r="Z1191" s="346"/>
      <c r="AA1191" s="346"/>
      <c r="AB1191" s="346"/>
      <c r="AC1191" s="277" t="s">
        <v>333</v>
      </c>
      <c r="AD1191" s="277"/>
      <c r="AE1191" s="277"/>
      <c r="AF1191" s="277"/>
      <c r="AG1191" s="277"/>
      <c r="AH1191" s="345" t="s">
        <v>258</v>
      </c>
      <c r="AI1191" s="347"/>
      <c r="AJ1191" s="347"/>
      <c r="AK1191" s="347"/>
      <c r="AL1191" s="347" t="s">
        <v>21</v>
      </c>
      <c r="AM1191" s="347"/>
      <c r="AN1191" s="347"/>
      <c r="AO1191" s="423"/>
      <c r="AP1191" s="424" t="s">
        <v>297</v>
      </c>
      <c r="AQ1191" s="424"/>
      <c r="AR1191" s="424"/>
      <c r="AS1191" s="424"/>
      <c r="AT1191" s="424"/>
      <c r="AU1191" s="424"/>
      <c r="AV1191" s="424"/>
      <c r="AW1191" s="424"/>
      <c r="AX1191" s="424"/>
      <c r="AY1191">
        <f t="shared" ref="AY1191:AY1192" si="33">$AY$1189</f>
        <v>0</v>
      </c>
    </row>
    <row r="1192" spans="1:51" ht="26.25" customHeight="1" x14ac:dyDescent="0.15">
      <c r="A1192" s="1055">
        <v>1</v>
      </c>
      <c r="B1192" s="1055">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296</v>
      </c>
      <c r="K1224" s="109"/>
      <c r="L1224" s="109"/>
      <c r="M1224" s="109"/>
      <c r="N1224" s="109"/>
      <c r="O1224" s="109"/>
      <c r="P1224" s="335" t="s">
        <v>27</v>
      </c>
      <c r="Q1224" s="335"/>
      <c r="R1224" s="335"/>
      <c r="S1224" s="335"/>
      <c r="T1224" s="335"/>
      <c r="U1224" s="335"/>
      <c r="V1224" s="335"/>
      <c r="W1224" s="335"/>
      <c r="X1224" s="335"/>
      <c r="Y1224" s="345" t="s">
        <v>348</v>
      </c>
      <c r="Z1224" s="346"/>
      <c r="AA1224" s="346"/>
      <c r="AB1224" s="346"/>
      <c r="AC1224" s="277" t="s">
        <v>333</v>
      </c>
      <c r="AD1224" s="277"/>
      <c r="AE1224" s="277"/>
      <c r="AF1224" s="277"/>
      <c r="AG1224" s="277"/>
      <c r="AH1224" s="345" t="s">
        <v>258</v>
      </c>
      <c r="AI1224" s="347"/>
      <c r="AJ1224" s="347"/>
      <c r="AK1224" s="347"/>
      <c r="AL1224" s="347" t="s">
        <v>21</v>
      </c>
      <c r="AM1224" s="347"/>
      <c r="AN1224" s="347"/>
      <c r="AO1224" s="423"/>
      <c r="AP1224" s="424" t="s">
        <v>297</v>
      </c>
      <c r="AQ1224" s="424"/>
      <c r="AR1224" s="424"/>
      <c r="AS1224" s="424"/>
      <c r="AT1224" s="424"/>
      <c r="AU1224" s="424"/>
      <c r="AV1224" s="424"/>
      <c r="AW1224" s="424"/>
      <c r="AX1224" s="424"/>
      <c r="AY1224">
        <f t="shared" ref="AY1224:AY1225" si="34">$AY$1222</f>
        <v>0</v>
      </c>
    </row>
    <row r="1225" spans="1:51" ht="26.25" customHeight="1" x14ac:dyDescent="0.15">
      <c r="A1225" s="1055">
        <v>1</v>
      </c>
      <c r="B1225" s="1055">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296</v>
      </c>
      <c r="K1257" s="109"/>
      <c r="L1257" s="109"/>
      <c r="M1257" s="109"/>
      <c r="N1257" s="109"/>
      <c r="O1257" s="109"/>
      <c r="P1257" s="335" t="s">
        <v>27</v>
      </c>
      <c r="Q1257" s="335"/>
      <c r="R1257" s="335"/>
      <c r="S1257" s="335"/>
      <c r="T1257" s="335"/>
      <c r="U1257" s="335"/>
      <c r="V1257" s="335"/>
      <c r="W1257" s="335"/>
      <c r="X1257" s="335"/>
      <c r="Y1257" s="345" t="s">
        <v>348</v>
      </c>
      <c r="Z1257" s="346"/>
      <c r="AA1257" s="346"/>
      <c r="AB1257" s="346"/>
      <c r="AC1257" s="277" t="s">
        <v>333</v>
      </c>
      <c r="AD1257" s="277"/>
      <c r="AE1257" s="277"/>
      <c r="AF1257" s="277"/>
      <c r="AG1257" s="277"/>
      <c r="AH1257" s="345" t="s">
        <v>258</v>
      </c>
      <c r="AI1257" s="347"/>
      <c r="AJ1257" s="347"/>
      <c r="AK1257" s="347"/>
      <c r="AL1257" s="347" t="s">
        <v>21</v>
      </c>
      <c r="AM1257" s="347"/>
      <c r="AN1257" s="347"/>
      <c r="AO1257" s="423"/>
      <c r="AP1257" s="424" t="s">
        <v>297</v>
      </c>
      <c r="AQ1257" s="424"/>
      <c r="AR1257" s="424"/>
      <c r="AS1257" s="424"/>
      <c r="AT1257" s="424"/>
      <c r="AU1257" s="424"/>
      <c r="AV1257" s="424"/>
      <c r="AW1257" s="424"/>
      <c r="AX1257" s="424"/>
      <c r="AY1257">
        <f t="shared" ref="AY1257:AY1258" si="35">$AY$1255</f>
        <v>0</v>
      </c>
    </row>
    <row r="1258" spans="1:51" ht="26.25" customHeight="1" x14ac:dyDescent="0.15">
      <c r="A1258" s="1055">
        <v>1</v>
      </c>
      <c r="B1258" s="1055">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296</v>
      </c>
      <c r="K1290" s="109"/>
      <c r="L1290" s="109"/>
      <c r="M1290" s="109"/>
      <c r="N1290" s="109"/>
      <c r="O1290" s="109"/>
      <c r="P1290" s="335" t="s">
        <v>27</v>
      </c>
      <c r="Q1290" s="335"/>
      <c r="R1290" s="335"/>
      <c r="S1290" s="335"/>
      <c r="T1290" s="335"/>
      <c r="U1290" s="335"/>
      <c r="V1290" s="335"/>
      <c r="W1290" s="335"/>
      <c r="X1290" s="335"/>
      <c r="Y1290" s="345" t="s">
        <v>348</v>
      </c>
      <c r="Z1290" s="346"/>
      <c r="AA1290" s="346"/>
      <c r="AB1290" s="346"/>
      <c r="AC1290" s="277" t="s">
        <v>333</v>
      </c>
      <c r="AD1290" s="277"/>
      <c r="AE1290" s="277"/>
      <c r="AF1290" s="277"/>
      <c r="AG1290" s="277"/>
      <c r="AH1290" s="345" t="s">
        <v>258</v>
      </c>
      <c r="AI1290" s="347"/>
      <c r="AJ1290" s="347"/>
      <c r="AK1290" s="347"/>
      <c r="AL1290" s="347" t="s">
        <v>21</v>
      </c>
      <c r="AM1290" s="347"/>
      <c r="AN1290" s="347"/>
      <c r="AO1290" s="423"/>
      <c r="AP1290" s="424" t="s">
        <v>297</v>
      </c>
      <c r="AQ1290" s="424"/>
      <c r="AR1290" s="424"/>
      <c r="AS1290" s="424"/>
      <c r="AT1290" s="424"/>
      <c r="AU1290" s="424"/>
      <c r="AV1290" s="424"/>
      <c r="AW1290" s="424"/>
      <c r="AX1290" s="424"/>
      <c r="AY1290">
        <f t="shared" ref="AY1290:AY1291" si="36">$AY$1288</f>
        <v>0</v>
      </c>
    </row>
    <row r="1291" spans="1:51" ht="26.25" customHeight="1" x14ac:dyDescent="0.15">
      <c r="A1291" s="1055">
        <v>1</v>
      </c>
      <c r="B1291" s="1055">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吉田 麻衣(yoshida-mai)</dc:creator>
  <cp:lastModifiedBy>厚生労働省ネットワークシステム</cp:lastModifiedBy>
  <cp:lastPrinted>2021-06-21T02:54:20Z</cp:lastPrinted>
  <dcterms:created xsi:type="dcterms:W3CDTF">2012-03-13T00:50:25Z</dcterms:created>
  <dcterms:modified xsi:type="dcterms:W3CDTF">2021-06-22T04:36:33Z</dcterms:modified>
</cp:coreProperties>
</file>