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1965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<sst xmlns="http://schemas.openxmlformats.org/spreadsheetml/2006/main" count="2382" uniqueCount="714">
  <si>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</si>
  <si>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</si>
  <si>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</si>
  <si>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</si>
  <si>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</si>
  <si>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</si>
  <si>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</si>
  <si>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</si>
  <si>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</si>
  <si>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</si>
  <si>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</si>
  <si>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</si>
  <si>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</si>
  <si>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</si>
  <si>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</si>
  <si>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</si>
  <si>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</si>
  <si>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</si>
  <si>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</si>
  <si>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</si>
  <si>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</si>
  <si>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</si>
  <si>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</si>
  <si>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</si>
  <si>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</si>
  <si>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</si>
  <si>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</si>
  <si>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</si>
  <si>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</si>
  <si>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</si>
  <si>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</si>
  <si>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</si>
  <si>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</si>
  <si>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</si>
  <si>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</si>
  <si>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</si>
  <si>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</si>
  <si>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</si>
  <si>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</si>
  <si>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</si>
  <si>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</si>
  <si>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</si>
  <si>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</si>
  <si>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</si>
  <si>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</si>
  <si>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</si>
  <si>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</si>
  <si>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</si>
  <si>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</si>
  <si>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</si>
  <si>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</si>
  <si>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</si>
  <si>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</si>
  <si>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</si>
  <si>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</si>
  <si>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</si>
  <si>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</si>
  <si>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</si>
  <si>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</si>
  <si>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</si>
  <si>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</si>
  <si>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</si>
  <si>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</si>
  <si>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</si>
  <si>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</si>
  <si>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</si>
  <si>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</si>
  <si>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</si>
  <si>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</si>
  <si>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</si>
  <si>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</si>
  <si>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</si>
  <si>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</si>
  <si>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</si>
  <si>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</si>
  <si>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</si>
  <si>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</si>
  <si>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</si>
  <si>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</si>
  <si>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</si>
  <si>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</si>
  <si>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</si>
  <si>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</si>
  <si>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</si>
  <si>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</si>
  <si>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</si>
  <si>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</si>
  <si>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</si>
  <si>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</si>
  <si>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</si>
  <si>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</si>
  <si>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</si>
  <si>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</si>
  <si>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</si>
  <si>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</si>
  <si>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</si>
  <si>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</si>
  <si>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</si>
  <si>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</si>
  <si>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</si>
  <si>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</si>
  <si>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</si>
  <si>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</si>
  <si>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</si>
  <si>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</si>
  <si>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</si>
  <si>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</si>
  <si>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</si>
  <si>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</si>
  <si>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</si>
  <si>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</si>
  <si>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</si>
  <si>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</si>
  <si>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</si>
  <si>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</si>
  <si>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</si>
  <si>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</si>
  <si>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</si>
  <si>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</si>
  <si>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</si>
  <si>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</si>
  <si>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</si>
  <si>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</si>
  <si>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</si>
  <si>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</si>
  <si>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</si>
  <si>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</si>
  <si>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</si>
  <si>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</si>
  <si>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</si>
  <si>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</si>
  <si>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</si>
  <si>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</si>
  <si>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</si>
  <si>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</si>
  <si>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</si>
  <si>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</si>
  <si>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</si>
  <si>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</si>
  <si>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</si>
  <si>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</si>
  <si>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</si>
  <si>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</si>
  <si>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</si>
  <si>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</si>
  <si>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</si>
  <si>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</si>
  <si>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</si>
  <si>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</si>
  <si>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</si>
  <si>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</si>
  <si>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</si>
  <si>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</si>
  <si>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</si>
  <si>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</si>
  <si>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</si>
  <si>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</si>
  <si>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</si>
  <si>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</si>
  <si>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</si>
  <si>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</si>
  <si>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</si>
  <si>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</si>
  <si>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</si>
  <si>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</si>
  <si>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</si>
  <si>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</si>
  <si>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</si>
  <si>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</si>
  <si>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</si>
  <si>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</si>
  <si>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</si>
  <si>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</si>
  <si>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</si>
  <si>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</si>
  <si>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</si>
  <si>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</si>
  <si>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</si>
  <si>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</si>
  <si>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</si>
  <si>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</si>
  <si>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</si>
  <si>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</si>
  <si>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</si>
  <si>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</si>
  <si>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</si>
  <si>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</si>
  <si>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</si>
  <si>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</si>
  <si>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</si>
  <si>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</si>
  <si>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</si>
  <si>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</si>
  <si>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</si>
  <si>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</si>
  <si>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</si>
  <si>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</si>
  <si>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</si>
  <si>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</si>
  <si>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</si>
  <si>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</si>
  <si>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</si>
  <si>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</si>
  <si>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</si>
  <si>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</si>
  <si>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</si>
  <si>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</si>
  <si>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</si>
  <si>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</si>
  <si>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</si>
  <si>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</si>
  <si>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</si>
  <si>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</si>
  <si>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</si>
  <si>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</si>
  <si>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</si>
  <si>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</si>
  <si>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</si>
  <si>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</si>
  <si>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</si>
  <si>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</si>
  <si>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</si>
  <si>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</si>
  <si>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</si>
  <si>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</si>
  <si>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</si>
  <si>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</si>
  <si>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</si>
  <si>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</si>
  <si>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</si>
  <si>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</si>
  <si>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</si>
  <si>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</si>
  <si>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</si>
  <si>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</si>
  <si>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</si>
  <si>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</si>
  <si>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</si>
  <si>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</si>
  <si>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</si>
  <si>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</si>
  <si>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</si>
  <si>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</si>
  <si>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</si>
  <si>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</si>
  <si>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</si>
  <si>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</si>
  <si>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</si>
  <si>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</si>
  <si>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</si>
  <si>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</si>
  <si>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</si>
  <si>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</si>
  <si>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</si>
  <si>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</si>
  <si>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</si>
  <si>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</si>
  <si>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</si>
  <si>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</si>
  <si>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</si>
  <si>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</si>
  <si>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</si>
  <si>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</si>
  <si>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</si>
  <si>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</si>
  <si>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</si>
  <si>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</si>
  <si>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</si>
  <si>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</si>
  <si>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</si>
  <si>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</si>
  <si>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</si>
  <si>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</si>
  <si>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</si>
  <si>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</si>
  <si>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</si>
  <si>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</si>
  <si>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</si>
  <si>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</si>
  <si>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</si>
  <si>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</si>
  <si>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</si>
  <si>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</si>
  <si>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</si>
  <si>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</si>
  <si>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</si>
  <si>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</si>
  <si>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</si>
  <si>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</si>
  <si>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</si>
  <si>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</si>
  <si>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</si>
  <si>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</si>
  <si>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</si>
  <si>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</si>
  <si>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</si>
  <si>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</si>
  <si>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</si>
  <si>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</si>
  <si>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</si>
  <si>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</si>
  <si>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</si>
  <si>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</si>
  <si>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</si>
  <si>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</si>
  <si>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</si>
  <si>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</si>
  <si>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</si>
  <si>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</si>
  <si>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</si>
  <si>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</si>
  <si>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</si>
  <si>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</si>
  <si>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</si>
  <si>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</si>
  <si>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</si>
  <si>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</si>
  <si>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</si>
  <si>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</si>
  <si>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</si>
  <si>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</si>
  <si>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</si>
  <si>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</si>
  <si>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</si>
  <si>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</si>
  <si>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</si>
  <si>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</si>
  <si>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</si>
  <si>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</si>
  <si>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</si>
  <si>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</si>
  <si>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</si>
  <si>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</si>
  <si>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</si>
  <si>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</si>
  <si>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</si>
  <si>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</si>
  <si>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</si>
  <si>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</si>
  <si>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</si>
  <si>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</si>
  <si>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</si>
  <si>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</si>
  <si>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</si>
  <si>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</si>
  <si>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</si>
  <si>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</si>
  <si>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</si>
  <si>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</si>
  <si>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</si>
  <si>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</si>
  <si>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</si>
  <si>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</si>
  <si>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</si>
  <si>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</si>
  <si>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</si>
  <si>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</si>
  <si>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</si>
  <si>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</si>
  <si>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</si>
  <si>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</si>
  <si>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</si>
  <si>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</si>
  <si>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</si>
  <si>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</si>
  <si>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</si>
  <si>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</si>
  <si>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</si>
  <si>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</si>
  <si>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</si>
  <si>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</si>
  <si>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</si>
  <si>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</si>
  <si>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</si>
  <si>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</si>
  <si>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</si>
  <si>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</si>
  <si>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</si>
  <si>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</si>
  <si>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</si>
  <si>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</si>
  <si>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</si>
  <si>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</si>
  <si>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</si>
  <si>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</si>
  <si>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</si>
  <si>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</si>
  <si>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</si>
  <si>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</si>
  <si>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</si>
  <si>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</si>
  <si>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</si>
  <si>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</si>
  <si>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</si>
  <si>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</si>
  <si>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</si>
  <si>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</si>
  <si>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</si>
  <si>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</si>
  <si>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</si>
  <si>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</si>
  <si>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</si>
  <si>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</si>
  <si>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</si>
  <si>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</si>
  <si>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</si>
  <si>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</si>
  <si>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</si>
  <si>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</si>
  <si>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</si>
  <si>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</si>
  <si>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</si>
  <si>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</si>
  <si>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</si>
  <si>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</si>
  <si>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</si>
  <si>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</si>
  <si>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</si>
  <si>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</si>
  <si>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</si>
  <si>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</si>
  <si>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</si>
  <si>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</si>
  <si>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</si>
  <si>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</si>
  <si>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</si>
  <si>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</si>
  <si>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</si>
  <si>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</si>
  <si>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</si>
  <si>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</si>
  <si>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</si>
  <si>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</si>
  <si>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</si>
  <si>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</si>
  <si>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</si>
  <si>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</si>
  <si>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</si>
  <si>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</si>
  <si>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</si>
  <si>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</si>
  <si>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</si>
  <si>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</si>
  <si>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</si>
  <si>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</si>
  <si>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</si>
  <si>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</si>
  <si>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</si>
  <si>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</si>
  <si>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</si>
  <si>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</si>
  <si>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</si>
  <si>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</si>
  <si>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</si>
  <si>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</si>
  <si>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</si>
  <si>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</si>
  <si>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</si>
  <si>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</si>
  <si>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</si>
  <si>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</si>
  <si>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</si>
  <si>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</si>
  <si>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</si>
  <si>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</si>
  <si>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</si>
  <si>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</si>
  <si>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</si>
  <si>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</si>
  <si>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</si>
  <si>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</si>
  <si>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</si>
  <si>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</si>
  <si>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</si>
  <si>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</si>
  <si>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</si>
  <si>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</si>
  <si>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</si>
  <si>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</si>
  <si>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</si>
  <si>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</si>
  <si>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</si>
  <si>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</si>
  <si>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</si>
  <si>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</si>
  <si>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</si>
  <si>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</si>
  <si>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</si>
  <si>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</si>
  <si>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</si>
  <si>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</si>
  <si>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</si>
  <si>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</si>
  <si>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</si>
  <si>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</si>
  <si>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</si>
  <si>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</si>
  <si>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</si>
  <si>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</si>
  <si>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</si>
  <si>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</si>
  <si>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</si>
  <si>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</si>
  <si>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</si>
  <si>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</si>
  <si>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</si>
  <si>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</si>
  <si>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</si>
  <si>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</si>
  <si>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</si>
  <si>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</si>
  <si>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</si>
  <si>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</si>
  <si>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</si>
  <si>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</si>
  <si>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</si>
  <si>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</si>
  <si>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</si>
  <si>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</si>
  <si>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</si>
  <si>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</si>
  <si>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</si>
  <si>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</si>
  <si>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</si>
  <si>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</si>
  <si>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</si>
  <si>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</si>
  <si>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</si>
  <si>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</si>
  <si>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</si>
  <si>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</si>
  <si>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</si>
  <si>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</si>
  <si>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</si>
  <si>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</si>
  <si>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</si>
  <si>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</si>
  <si>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</si>
  <si>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</si>
  <si>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</si>
  <si>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</si>
  <si>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</si>
  <si>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</si>
  <si>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</si>
  <si>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</si>
  <si>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</si>
  <si>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</si>
  <si>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</si>
  <si>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</si>
  <si>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</si>
  <si>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</si>
  <si>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</si>
  <si>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</si>
  <si>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</si>
  <si>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</si>
  <si>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</si>
  <si>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</si>
  <si>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</si>
  <si>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</si>
  <si>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</si>
  <si>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</si>
  <si>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</si>
  <si>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</si>
  <si>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</si>
  <si>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</si>
  <si>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</si>
  <si>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</si>
  <si>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</si>
  <si>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</si>
  <si>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</si>
  <si>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</si>
  <si>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</si>
  <si>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</si>
  <si>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</si>
  <si>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</si>
  <si>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</si>
  <si>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</si>
  <si>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</si>
  <si>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</si>
  <si>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</si>
  <si>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</si>
  <si>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</si>
  <si>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</si>
  <si>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</si>
  <si>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</si>
  <si>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</si>
  <si>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</si>
  <si>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</si>
  <si>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</si>
  <si>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</si>
  <si>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</si>
  <si>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</si>
  <si>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</si>
  <si>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</si>
  <si>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</si>
  <si>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</si>
  <si>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</si>
  <si>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</si>
  <si>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</si>
  <si>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</si>
  <si>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</si>
  <si>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</si>
  <si>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</si>
  <si>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</si>
  <si>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</si>
  <si>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</si>
  <si>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</si>
  <si>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</si>
  <si>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</si>
  <si>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</si>
  <si>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</si>
  <si>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</si>
  <si>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</si>
  <si>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</si>
  <si>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</si>
  <si>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</si>
  <si>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</si>
  <si>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</si>
  <si>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</si>
  <si>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</si>
  <si>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</si>
  <si>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</si>
  <si>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</si>
  <si>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</si>
  <si>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</si>
  <si>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</si>
  <si>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</si>
  <si>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</si>
  <si>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</si>
  <si>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</si>
  <si>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</si>
  <si>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</si>
  <si>
    <t>厚生労働省</t>
  </si>
  <si>
    <t>○</t>
  </si>
  <si>
    <t>－</t>
    <phoneticPr fontId="5"/>
  </si>
  <si>
    <t>-</t>
  </si>
  <si>
    <t>-</t>
    <phoneticPr fontId="5"/>
  </si>
  <si>
    <t>人</t>
    <phoneticPr fontId="5"/>
  </si>
  <si>
    <t>厚生労働省職業安定局調べ</t>
    <phoneticPr fontId="5"/>
  </si>
  <si>
    <t>社</t>
    <rPh sb="0" eb="1">
      <t>シャ</t>
    </rPh>
    <phoneticPr fontId="5"/>
  </si>
  <si>
    <t>千円</t>
    <rPh sb="0" eb="2">
      <t>センエン</t>
    </rPh>
    <phoneticPr fontId="5"/>
  </si>
  <si>
    <t>　　Ｘ/Ｙ</t>
    <phoneticPr fontId="5"/>
  </si>
  <si>
    <t>雇用機会を創出するとともに、雇用の安定を図ること（Ⅴ-2）</t>
    <phoneticPr fontId="5"/>
  </si>
  <si>
    <t>地域、中小企業、産業の特性に応じ、雇用の創出及び雇用の安定を図ること（Ⅴ-2-1）</t>
    <phoneticPr fontId="5"/>
  </si>
  <si>
    <t>‐</t>
  </si>
  <si>
    <t>△</t>
  </si>
  <si>
    <t>厚労</t>
  </si>
  <si>
    <t>福島避難者帰還等就職支援事業</t>
    <phoneticPr fontId="5"/>
  </si>
  <si>
    <t>①～③地域雇用対策課
④首席職業指導官室</t>
    <rPh sb="3" eb="5">
      <t>チイキ</t>
    </rPh>
    <rPh sb="5" eb="7">
      <t>コヨウ</t>
    </rPh>
    <rPh sb="7" eb="9">
      <t>タイサク</t>
    </rPh>
    <rPh sb="9" eb="10">
      <t>カ</t>
    </rPh>
    <rPh sb="12" eb="14">
      <t>シュセキ</t>
    </rPh>
    <rPh sb="14" eb="16">
      <t>ショクギョウ</t>
    </rPh>
    <rPh sb="16" eb="18">
      <t>シドウ</t>
    </rPh>
    <rPh sb="18" eb="19">
      <t>カン</t>
    </rPh>
    <rPh sb="19" eb="20">
      <t>シツ</t>
    </rPh>
    <phoneticPr fontId="5"/>
  </si>
  <si>
    <t>福島復興再生特別措置法第78条、第90条及び第91条
雇用保険法第62条第1項第6号</t>
    <phoneticPr fontId="5"/>
  </si>
  <si>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phoneticPr fontId="5"/>
  </si>
  <si>
    <t>　本事業は、①避難解除区域に帰還する労働者の雇用の安定に取り組む地域の関係者から構成される協議会に委託して、各種相談、就職支援セミナー等を実施するほか、②大都市圏（東京、大阪）、避難者が多い地域（宮城、新潟、山形、埼玉）に、職業生活を送る上で生ずる諸問題についての相談・助言を行うための福島就職支援コーナーを設置し、就職支援ナビゲーターを配置するとともに、③協議会や福島就職支援コーナー等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④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phoneticPr fontId="5"/>
  </si>
  <si>
    <t>地域雇用機会創出事業等委託費</t>
    <rPh sb="0" eb="2">
      <t>チイキ</t>
    </rPh>
    <rPh sb="2" eb="4">
      <t>コヨウ</t>
    </rPh>
    <rPh sb="4" eb="6">
      <t>キカイ</t>
    </rPh>
    <rPh sb="6" eb="8">
      <t>ソウシュツ</t>
    </rPh>
    <rPh sb="8" eb="10">
      <t>ジギョウ</t>
    </rPh>
    <rPh sb="10" eb="11">
      <t>トウ</t>
    </rPh>
    <rPh sb="11" eb="13">
      <t>イタク</t>
    </rPh>
    <rPh sb="13" eb="14">
      <t>ヒ</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</si>
  <si>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</si>
  <si>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</si>
  <si>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</si>
  <si>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</si>
  <si>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就職件数</t>
    <phoneticPr fontId="5"/>
  </si>
  <si>
    <t>セミナー等の参加者数</t>
    <phoneticPr fontId="5"/>
  </si>
  <si>
    <t>Ｘ：事業執行額（円）／Ｙ：参加者数（人）　　　　　　　　　　　　　</t>
    <phoneticPr fontId="5"/>
  </si>
  <si>
    <t>360,735,000/4,410</t>
    <phoneticPr fontId="5"/>
  </si>
  <si>
    <t>397,906,000/4,467</t>
    <phoneticPr fontId="5"/>
  </si>
  <si>
    <t>福島避難者帰還等就職支援事業を実施することにより、福島への帰還・就職が図られ、原子力災害の影響により避難している者等の就職の促進、雇用の安定が図られていることから、施策目標の達成に寄与するものと考えられる。</t>
    <phoneticPr fontId="5"/>
  </si>
  <si>
    <t>－</t>
    <phoneticPr fontId="5"/>
  </si>
  <si>
    <t>-</t>
    <phoneticPr fontId="5"/>
  </si>
  <si>
    <t>福島復興再生特別措置法（平成24年法律第25号）第78条、第90条及び第91条の規定に基づく事業であり、国の重要施策である。</t>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</si>
  <si>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phoneticPr fontId="5"/>
  </si>
  <si>
    <t>福島復興再生特別措置法（平成24年法律第25号）第78条、第90条及び第91条の規定に基づく事業であり、優先度の高い事業であるといえる。</t>
    <phoneticPr fontId="5"/>
  </si>
  <si>
    <t>有</t>
  </si>
  <si>
    <t>無</t>
  </si>
  <si>
    <t>企画競争により支出先の選定を実施。地域の関係者で構成される協議会が、原子力災害の影響により避難している者等の就職の促進等に資するものとして策定した事業計画を選定している。</t>
    <phoneticPr fontId="5"/>
  </si>
  <si>
    <t>避難者等の就職促進に資するものに限定されている。</t>
    <phoneticPr fontId="5"/>
  </si>
  <si>
    <t>被災地の復興状況等を勘案し、地域の実情に応じた予算としている。</t>
    <phoneticPr fontId="5"/>
  </si>
  <si>
    <t>地域の実情に応じた対応ができるよう、地域の関係者から構成される協議会に委託して事業を実施させているところであり、効果的に実施できている。</t>
    <phoneticPr fontId="5"/>
  </si>
  <si>
    <t>原子力災害対応雇用支援事業</t>
    <phoneticPr fontId="5"/>
  </si>
  <si>
    <t>本事業における求職者への支援メニューは、職業相談や生活相談等であるのに対し、原子力災害対応雇用支援事業では、交付金を交付することによって、雇用を創出することである。</t>
    <phoneticPr fontId="5"/>
  </si>
  <si>
    <t>復興庁</t>
  </si>
  <si>
    <t>新25－037</t>
    <phoneticPr fontId="5"/>
  </si>
  <si>
    <t>515</t>
    <phoneticPr fontId="5"/>
  </si>
  <si>
    <t>524</t>
    <phoneticPr fontId="5"/>
  </si>
  <si>
    <t>522</t>
    <phoneticPr fontId="5"/>
  </si>
  <si>
    <t>518</t>
    <phoneticPr fontId="5"/>
  </si>
  <si>
    <t>537</t>
    <phoneticPr fontId="5"/>
  </si>
  <si>
    <t>A.福島労働局</t>
    <phoneticPr fontId="5"/>
  </si>
  <si>
    <t>B.福島広域雇用促進支援協議会</t>
    <phoneticPr fontId="5"/>
  </si>
  <si>
    <t>委託費</t>
    <rPh sb="0" eb="3">
      <t>イタクヒ</t>
    </rPh>
    <phoneticPr fontId="5"/>
  </si>
  <si>
    <t>事業費</t>
    <rPh sb="0" eb="3">
      <t>ジギョウヒ</t>
    </rPh>
    <phoneticPr fontId="5"/>
  </si>
  <si>
    <t>福島雇用促進支援事業の実施に必要な経費</t>
    <rPh sb="0" eb="2">
      <t>フクシマ</t>
    </rPh>
    <rPh sb="2" eb="4">
      <t>コヨウ</t>
    </rPh>
    <rPh sb="4" eb="6">
      <t>ソクシン</t>
    </rPh>
    <rPh sb="6" eb="8">
      <t>シエン</t>
    </rPh>
    <rPh sb="8" eb="10">
      <t>ジギョウ</t>
    </rPh>
    <rPh sb="11" eb="13">
      <t>ジッシ</t>
    </rPh>
    <rPh sb="14" eb="16">
      <t>ヒツヨウ</t>
    </rPh>
    <rPh sb="17" eb="19">
      <t>ケイヒ</t>
    </rPh>
    <phoneticPr fontId="5"/>
  </si>
  <si>
    <t>福島避難者帰還等就職支援事業の実施に必要な経費</t>
  </si>
  <si>
    <t>福島労働局</t>
    <rPh sb="0" eb="2">
      <t>フクシマ</t>
    </rPh>
    <rPh sb="2" eb="5">
      <t>ロウドウキョク</t>
    </rPh>
    <phoneticPr fontId="5"/>
  </si>
  <si>
    <t>宮城労働局</t>
  </si>
  <si>
    <t>新潟労働局</t>
  </si>
  <si>
    <t>山形労働局</t>
  </si>
  <si>
    <t>埼玉労働局</t>
    <rPh sb="0" eb="2">
      <t>サイタマ</t>
    </rPh>
    <rPh sb="2" eb="5">
      <t>ロウドウキョク</t>
    </rPh>
    <phoneticPr fontId="5"/>
  </si>
  <si>
    <t>岩手労働局</t>
    <rPh sb="0" eb="2">
      <t>イワテ</t>
    </rPh>
    <rPh sb="2" eb="5">
      <t>ロウドウキョク</t>
    </rPh>
    <phoneticPr fontId="5"/>
  </si>
  <si>
    <t>大阪労働局</t>
    <rPh sb="0" eb="2">
      <t>オオサカ</t>
    </rPh>
    <rPh sb="2" eb="5">
      <t>ロウドウキョク</t>
    </rPh>
    <phoneticPr fontId="5"/>
  </si>
  <si>
    <t>福島広域雇用促進支援協議会</t>
    <phoneticPr fontId="5"/>
  </si>
  <si>
    <t>福島避難者帰還等就職支援事業の実施に必要な経費</t>
    <phoneticPr fontId="5"/>
  </si>
  <si>
    <t>地域雇用対策課長
竹内 聡
首席職業指導官
澤口 浩司</t>
    <rPh sb="0" eb="2">
      <t>チイキ</t>
    </rPh>
    <rPh sb="2" eb="4">
      <t>コヨウ</t>
    </rPh>
    <rPh sb="4" eb="6">
      <t>タイサク</t>
    </rPh>
    <rPh sb="6" eb="8">
      <t>カチョウ</t>
    </rPh>
    <rPh sb="9" eb="11">
      <t>タケウチ</t>
    </rPh>
    <rPh sb="12" eb="13">
      <t>サトシ</t>
    </rPh>
    <rPh sb="14" eb="16">
      <t>シュセキ</t>
    </rPh>
    <rPh sb="16" eb="18">
      <t>ショクギョウ</t>
    </rPh>
    <rPh sb="18" eb="20">
      <t>シドウ</t>
    </rPh>
    <rPh sb="20" eb="21">
      <t>カン</t>
    </rPh>
    <phoneticPr fontId="5"/>
  </si>
  <si>
    <t>-</t>
    <phoneticPr fontId="5"/>
  </si>
  <si>
    <t>425,173,000/4,388</t>
    <phoneticPr fontId="5"/>
  </si>
  <si>
    <t>就職件数3,869件以上</t>
    <phoneticPr fontId="5"/>
  </si>
  <si>
    <t>－</t>
    <phoneticPr fontId="5"/>
  </si>
  <si>
    <t>活動実績は達成している。</t>
    <rPh sb="0" eb="2">
      <t>カツドウ</t>
    </rPh>
    <rPh sb="2" eb="4">
      <t>ジッセキ</t>
    </rPh>
    <rPh sb="5" eb="7">
      <t>タッセイ</t>
    </rPh>
    <phoneticPr fontId="5"/>
  </si>
  <si>
    <t>福島避難者帰還等就職支援事業の実施に必要な経費</t>
    <phoneticPr fontId="5"/>
  </si>
  <si>
    <t>399,987,839/4,286</t>
    <phoneticPr fontId="5"/>
  </si>
  <si>
    <t>原子力災害の被災地という特殊な事情を抱える福島県における就職を実現させるため、地域の実情に詳しい事業者等が事業を実施することで、事業実施にかかる単位当たりコストが9万円程度となっており、その水準は妥当である。</t>
    <phoneticPr fontId="5"/>
  </si>
  <si>
    <t>成果実績については、目標として掲げている就職件数が3,755人（94.3％)のため未達成となった。</t>
    <rPh sb="0" eb="2">
      <t>セイカ</t>
    </rPh>
    <rPh sb="2" eb="4">
      <t>ジッセキ</t>
    </rPh>
    <rPh sb="10" eb="12">
      <t>モクヒョウ</t>
    </rPh>
    <rPh sb="15" eb="16">
      <t>カカ</t>
    </rPh>
    <rPh sb="20" eb="22">
      <t>シュウショク</t>
    </rPh>
    <rPh sb="22" eb="24">
      <t>ケンスウ</t>
    </rPh>
    <rPh sb="30" eb="31">
      <t>ニン</t>
    </rPh>
    <rPh sb="41" eb="44">
      <t>ミタッセイ</t>
    </rPh>
    <phoneticPr fontId="5"/>
  </si>
  <si>
    <t>事業所向け研修会を新たにオンラインで開催できるよう見直したほか、企業と避難求職者等とのマッチングを図る就職面接会の回数を増やす等の見直しを行った。</t>
    <phoneticPr fontId="5"/>
  </si>
  <si>
    <t>-</t>
    <phoneticPr fontId="5"/>
  </si>
  <si>
    <t>精査中</t>
    <rPh sb="0" eb="2">
      <t>セイサ</t>
    </rPh>
    <rPh sb="2" eb="3">
      <t>チュウ</t>
    </rPh>
    <phoneticPr fontId="5"/>
  </si>
  <si>
    <t>-</t>
    <phoneticPr fontId="5"/>
  </si>
  <si>
    <t>点検対象外</t>
    <phoneticPr fontId="5"/>
  </si>
  <si>
    <t>成果実績の未達については、新型コロナウイルス感染症の影響により、企業の採用方針が見直され、新たに求人の提出を抑制する事業所が多かったこと（令和２年度県内有効求人倍率1.25倍（前年度より0.23P低下））や、感染防止対策のため面接会などに入場制限を設ける必要があり、事業所と求職者を結びつける機会が減少したこと等が原因として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</si>
</sst>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161925</xdr:colOff>
      <xdr:row>748</xdr:row>
      <xdr:rowOff>7144</xdr:rowOff>
    </xdr:from>
    <xdr:to>
      <xdr:col>40</xdr:col>
      <xdr:colOff>35719</xdr:colOff>
      <xdr:row>767</xdr:row>
      <xdr:rowOff>297657</xdr:rowOff>
    </xdr:to>
    <xdr:grpSp>
      <xdr:nvGrpSpPr>
        <xdr:cNvPr id="10" name="グループ化 9"/>
        <xdr:cNvGrpSpPr/>
      </xdr:nvGrpSpPr>
      <xdr:grpSpPr>
        <a:xfrm>
          <a:off x="2590800" y="46858238"/>
          <a:ext cx="5541169" cy="8005763"/>
          <a:chOff x="2323195" y="42294174"/>
          <a:chExt cx="5823161" cy="10018097"/>
        </a:xfrm>
      </xdr:grpSpPr>
      <xdr:sp macro="" textlink="">
        <xdr:nvSpPr>
          <xdr:cNvPr id="11" name="テキスト ボックス 10"/>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12" name="正方形/長方形 11"/>
          <xdr:cNvSpPr/>
        </xdr:nvSpPr>
        <xdr:spPr>
          <a:xfrm>
            <a:off x="2819418" y="45014004"/>
            <a:ext cx="4291071" cy="3215938"/>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13" name="テキスト ボックス 12"/>
          <xdr:cNvSpPr txBox="1"/>
        </xdr:nvSpPr>
        <xdr:spPr>
          <a:xfrm>
            <a:off x="2323195" y="42294174"/>
            <a:ext cx="5823161" cy="6934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14" name="正方形/長方形 13"/>
          <xdr:cNvSpPr/>
        </xdr:nvSpPr>
        <xdr:spPr>
          <a:xfrm>
            <a:off x="5606327" y="49334860"/>
            <a:ext cx="2428316" cy="318264"/>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15" name="正方形/長方形 14"/>
          <xdr:cNvSpPr/>
        </xdr:nvSpPr>
        <xdr:spPr>
          <a:xfrm>
            <a:off x="5020638" y="43746093"/>
            <a:ext cx="1699360" cy="30468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16" name="テキスト ボックス 15"/>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en-US" altLang="ja-JP" sz="1400"/>
              <a:t>400</a:t>
            </a:r>
            <a:r>
              <a:rPr kumimoji="1" lang="ja-JP" altLang="en-US" sz="1400"/>
              <a:t>百万円</a:t>
            </a:r>
            <a:endParaRPr kumimoji="1" lang="en-US" altLang="ja-JP" sz="1400"/>
          </a:p>
        </xdr:txBody>
      </xdr:sp>
      <xdr:sp macro="" textlink="">
        <xdr:nvSpPr>
          <xdr:cNvPr id="17" name="テキスト ボックス 16"/>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都道府県労働局（７局）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dk1"/>
                </a:solidFill>
                <a:latin typeface="+mn-ea"/>
                <a:ea typeface="+mn-ea"/>
                <a:cs typeface="+mn-cs"/>
              </a:rPr>
              <a:t>400</a:t>
            </a:r>
            <a:r>
              <a:rPr kumimoji="1" lang="ja-JP" altLang="en-US" sz="1200">
                <a:solidFill>
                  <a:schemeClr val="dk1"/>
                </a:solidFill>
                <a:latin typeface="+mn-ea"/>
                <a:ea typeface="+mn-ea"/>
                <a:cs typeface="+mn-cs"/>
              </a:rPr>
              <a:t>百万円</a:t>
            </a:r>
            <a:endParaRPr kumimoji="1" lang="ja-JP" altLang="en-US" sz="1600">
              <a:latin typeface="+mn-ea"/>
              <a:ea typeface="+mn-ea"/>
            </a:endParaRPr>
          </a:p>
        </xdr:txBody>
      </xdr:sp>
      <xdr:sp macro="" textlink="">
        <xdr:nvSpPr>
          <xdr:cNvPr id="18" name="テキスト ボックス 17"/>
          <xdr:cNvSpPr txBox="1"/>
        </xdr:nvSpPr>
        <xdr:spPr>
          <a:xfrm>
            <a:off x="3749219" y="49636562"/>
            <a:ext cx="3129522" cy="9504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en-US" altLang="ja-JP" sz="1200" u="none">
                <a:solidFill>
                  <a:schemeClr val="dk1"/>
                </a:solidFill>
                <a:latin typeface="+mn-ea"/>
                <a:ea typeface="+mn-ea"/>
                <a:cs typeface="+mn-cs"/>
              </a:rPr>
              <a:t>320</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sp macro="" textlink="">
        <xdr:nvSpPr>
          <xdr:cNvPr id="19" name="正方形/長方形 18"/>
          <xdr:cNvSpPr/>
        </xdr:nvSpPr>
        <xdr:spPr>
          <a:xfrm>
            <a:off x="3499161" y="50833830"/>
            <a:ext cx="3895967" cy="1478441"/>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20" name="大かっこ 19"/>
          <xdr:cNvSpPr/>
        </xdr:nvSpPr>
        <xdr:spPr>
          <a:xfrm>
            <a:off x="3431610" y="50774410"/>
            <a:ext cx="4059953" cy="1478267"/>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正方形/長方形 20"/>
          <xdr:cNvSpPr/>
        </xdr:nvSpPr>
        <xdr:spPr>
          <a:xfrm>
            <a:off x="2839680" y="45227939"/>
            <a:ext cx="5047867" cy="388104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福島県内避難先において、きめ細かな職業相談・職業紹介の実施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岩手、宮城、山形、埼玉、東京、新潟、大阪労働局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　等</a:t>
            </a:r>
            <a:endParaRPr kumimoji="1" lang="en-US" altLang="ja-JP" sz="1200">
              <a:solidFill>
                <a:sysClr val="windowText" lastClr="000000"/>
              </a:solidFill>
            </a:endParaRPr>
          </a:p>
        </xdr:txBody>
      </xdr:sp>
      <xdr:cxnSp macro="">
        <xdr:nvCxnSpPr>
          <xdr:cNvPr id="22" name="直線矢印コネクタ 21"/>
          <xdr:cNvCxnSpPr>
            <a:stCxn id="16" idx="2"/>
            <a:endCxn id="17"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H="1">
            <a:off x="5118412" y="48915295"/>
            <a:ext cx="12512" cy="68117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a:xfrm>
            <a:off x="2666028" y="44994702"/>
            <a:ext cx="5104963" cy="3428926"/>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右大かっこ 25"/>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en-US" altLang="ja-JP" sz="1200">
                <a:latin typeface="+mj-ea"/>
                <a:ea typeface="+mj-ea"/>
              </a:rPr>
              <a:t>80</a:t>
            </a:r>
            <a:r>
              <a:rPr kumimoji="1" lang="ja-JP" altLang="en-US" sz="1200">
                <a:latin typeface="+mj-ea"/>
                <a:ea typeface="+mj-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646</v>
      </c>
      <c r="AK2" s="191"/>
      <c r="AL2" s="191"/>
      <c r="AM2" s="191"/>
      <c r="AN2" s="83" t="s">
        <v>325</v>
      </c>
      <c r="AO2" s="191">
        <v>20</v>
      </c>
      <c r="AP2" s="191"/>
      <c r="AQ2" s="191"/>
      <c r="AR2" s="84" t="s">
        <v>630</v>
      </c>
      <c r="AS2" s="192">
        <v>612</v>
      </c>
      <c r="AT2" s="192"/>
      <c r="AU2" s="192"/>
      <c r="AV2" s="83" t="str">
        <f>IF(AW2="","","-")</f>
        <v/>
      </c>
      <c r="AW2" s="380"/>
      <c r="AX2" s="380"/>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73.5" customHeight="1" x14ac:dyDescent="0.15">
      <c r="A5" s="692" t="s">
        <v>66</v>
      </c>
      <c r="B5" s="693"/>
      <c r="C5" s="693"/>
      <c r="D5" s="693"/>
      <c r="E5" s="693"/>
      <c r="F5" s="694"/>
      <c r="G5" s="539" t="s">
        <v>422</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648</v>
      </c>
      <c r="AF5" s="701"/>
      <c r="AG5" s="701"/>
      <c r="AH5" s="701"/>
      <c r="AI5" s="701"/>
      <c r="AJ5" s="701"/>
      <c r="AK5" s="701"/>
      <c r="AL5" s="701"/>
      <c r="AM5" s="701"/>
      <c r="AN5" s="701"/>
      <c r="AO5" s="701"/>
      <c r="AP5" s="702"/>
      <c r="AQ5" s="703" t="s">
        <v>698</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649</v>
      </c>
      <c r="H7" s="809"/>
      <c r="I7" s="809"/>
      <c r="J7" s="809"/>
      <c r="K7" s="809"/>
      <c r="L7" s="809"/>
      <c r="M7" s="809"/>
      <c r="N7" s="809"/>
      <c r="O7" s="809"/>
      <c r="P7" s="809"/>
      <c r="Q7" s="809"/>
      <c r="R7" s="809"/>
      <c r="S7" s="809"/>
      <c r="T7" s="809"/>
      <c r="U7" s="809"/>
      <c r="V7" s="809"/>
      <c r="W7" s="809"/>
      <c r="X7" s="810"/>
      <c r="Y7" s="378" t="s">
        <v>308</v>
      </c>
      <c r="Z7" s="281"/>
      <c r="AA7" s="281"/>
      <c r="AB7" s="281"/>
      <c r="AC7" s="281"/>
      <c r="AD7" s="379"/>
      <c r="AE7" s="365" t="s">
        <v>634</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650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6.75" customHeight="1" x14ac:dyDescent="0.15">
      <c r="A10" s="723" t="s">
        <v>29</v>
      </c>
      <c r="B10" s="724"/>
      <c r="C10" s="724"/>
      <c r="D10" s="724"/>
      <c r="E10" s="724"/>
      <c r="F10" s="724"/>
      <c r="G10" s="656" t="s">
        <v>651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392</v>
      </c>
      <c r="Q13" s="149"/>
      <c r="R13" s="149"/>
      <c r="S13" s="149"/>
      <c r="T13" s="149"/>
      <c r="U13" s="149"/>
      <c r="V13" s="150"/>
      <c r="W13" s="148">
        <v>424</v>
      </c>
      <c r="X13" s="149"/>
      <c r="Y13" s="149"/>
      <c r="Z13" s="149"/>
      <c r="AA13" s="149"/>
      <c r="AB13" s="149"/>
      <c r="AC13" s="150"/>
      <c r="AD13" s="148">
        <v>426</v>
      </c>
      <c r="AE13" s="149"/>
      <c r="AF13" s="149"/>
      <c r="AG13" s="149"/>
      <c r="AH13" s="149"/>
      <c r="AI13" s="149"/>
      <c r="AJ13" s="150"/>
      <c r="AK13" s="148">
        <v>425</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635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635</v>
      </c>
      <c r="X17" s="149"/>
      <c r="Y17" s="149"/>
      <c r="Z17" s="149"/>
      <c r="AA17" s="149"/>
      <c r="AB17" s="149"/>
      <c r="AC17" s="150"/>
      <c r="AD17" s="148">
        <v>-1</v>
      </c>
      <c r="AE17" s="149"/>
      <c r="AF17" s="149"/>
      <c r="AG17" s="149"/>
      <c r="AH17" s="149"/>
      <c r="AI17" s="149"/>
      <c r="AJ17" s="150"/>
      <c r="AK17" s="148" t="s">
        <v>635</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0"/>
      <c r="H18" s="731"/>
      <c r="I18" s="718" t="s">
        <v>20</v>
      </c>
      <c r="J18" s="719"/>
      <c r="K18" s="719"/>
      <c r="L18" s="719"/>
      <c r="M18" s="719"/>
      <c r="N18" s="719"/>
      <c r="O18" s="720"/>
      <c r="P18" s="154">
        <f>SUM(P13:V17)</f>
        <v>392</v>
      </c>
      <c r="Q18" s="155"/>
      <c r="R18" s="155"/>
      <c r="S18" s="155"/>
      <c r="T18" s="155"/>
      <c r="U18" s="155"/>
      <c r="V18" s="156"/>
      <c r="W18" s="154">
        <f>SUM(W13:AC17)</f>
        <v>424</v>
      </c>
      <c r="X18" s="155"/>
      <c r="Y18" s="155"/>
      <c r="Z18" s="155"/>
      <c r="AA18" s="155"/>
      <c r="AB18" s="155"/>
      <c r="AC18" s="156"/>
      <c r="AD18" s="154">
        <f>SUM(AD13:AJ17)</f>
        <v>425</v>
      </c>
      <c r="AE18" s="155"/>
      <c r="AF18" s="155"/>
      <c r="AG18" s="155"/>
      <c r="AH18" s="155"/>
      <c r="AI18" s="155"/>
      <c r="AJ18" s="156"/>
      <c r="AK18" s="154">
        <f>SUM(AK13:AQ17)</f>
        <v>425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361</v>
      </c>
      <c r="Q19" s="149"/>
      <c r="R19" s="149"/>
      <c r="S19" s="149"/>
      <c r="T19" s="149"/>
      <c r="U19" s="149"/>
      <c r="V19" s="150"/>
      <c r="W19" s="148">
        <v>398</v>
      </c>
      <c r="X19" s="149"/>
      <c r="Y19" s="149"/>
      <c r="Z19" s="149"/>
      <c r="AA19" s="149"/>
      <c r="AB19" s="149"/>
      <c r="AC19" s="150"/>
      <c r="AD19" s="148">
        <v>399.98783900000001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0.92091836734693877</v>
      </c>
      <c r="Q20" s="520"/>
      <c r="R20" s="520"/>
      <c r="S20" s="520"/>
      <c r="T20" s="520"/>
      <c r="U20" s="520"/>
      <c r="V20" s="520"/>
      <c r="W20" s="520">
        <f t="shared" ref="W20" si="0">IF(W18=0, "-", SUM(W19)/W18)</f>
        <v>0.93867924528301883</v>
      </c>
      <c r="X20" s="520"/>
      <c r="Y20" s="520"/>
      <c r="Z20" s="520"/>
      <c r="AA20" s="520"/>
      <c r="AB20" s="520"/>
      <c r="AC20" s="520"/>
      <c r="AD20" s="520">
        <f t="shared" ref="AD20" si="1">IF(AD18=0, "-", SUM(AD19)/AD18)</f>
        <v>0.9411478564705883</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0.92091836734693877</v>
      </c>
      <c r="Q21" s="520"/>
      <c r="R21" s="520"/>
      <c r="S21" s="520"/>
      <c r="T21" s="520"/>
      <c r="U21" s="520"/>
      <c r="V21" s="520"/>
      <c r="W21" s="520">
        <f t="shared" ref="W21" si="2">IF(W19=0, "-", SUM(W19)/SUM(W13,W14))</f>
        <v>0.93867924528301883</v>
      </c>
      <c r="X21" s="520"/>
      <c r="Y21" s="520"/>
      <c r="Z21" s="520"/>
      <c r="AA21" s="520"/>
      <c r="AB21" s="520"/>
      <c r="AC21" s="520"/>
      <c r="AD21" s="520">
        <f t="shared" ref="AD21" si="3">IF(AD19=0, "-", SUM(AD19)/SUM(AD13,AD14))</f>
        <v>0.938938589201878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652</v>
      </c>
      <c r="H23" s="118"/>
      <c r="I23" s="118"/>
      <c r="J23" s="118"/>
      <c r="K23" s="118"/>
      <c r="L23" s="118"/>
      <c r="M23" s="118"/>
      <c r="N23" s="118"/>
      <c r="O23" s="119"/>
      <c r="P23" s="145">
        <v>320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653</v>
      </c>
      <c r="H24" s="121"/>
      <c r="I24" s="121"/>
      <c r="J24" s="121"/>
      <c r="K24" s="121"/>
      <c r="L24" s="121"/>
      <c r="M24" s="121"/>
      <c r="N24" s="121"/>
      <c r="O24" s="122"/>
      <c r="P24" s="148">
        <v>72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654</v>
      </c>
      <c r="H25" s="121"/>
      <c r="I25" s="121"/>
      <c r="J25" s="121"/>
      <c r="K25" s="121"/>
      <c r="L25" s="121"/>
      <c r="M25" s="121"/>
      <c r="N25" s="121"/>
      <c r="O25" s="122"/>
      <c r="P25" s="148">
        <v>16</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655</v>
      </c>
      <c r="H26" s="121"/>
      <c r="I26" s="121"/>
      <c r="J26" s="121"/>
      <c r="K26" s="121"/>
      <c r="L26" s="121"/>
      <c r="M26" s="121"/>
      <c r="N26" s="121"/>
      <c r="O26" s="122"/>
      <c r="P26" s="148">
        <v>15</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656</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1</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425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309</v>
      </c>
      <c r="AF30" s="369"/>
      <c r="AG30" s="369"/>
      <c r="AH30" s="370"/>
      <c r="AI30" s="371" t="s">
        <v>331</v>
      </c>
      <c r="AJ30" s="371"/>
      <c r="AK30" s="371"/>
      <c r="AL30" s="368"/>
      <c r="AM30" s="371" t="s">
        <v>428</v>
      </c>
      <c r="AN30" s="371"/>
      <c r="AO30" s="371"/>
      <c r="AP30" s="368"/>
      <c r="AQ30" s="622" t="s">
        <v>184</v>
      </c>
      <c r="AR30" s="623"/>
      <c r="AS30" s="623"/>
      <c r="AT30" s="624"/>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t="s">
        <v>636</v>
      </c>
      <c r="AR31" s="163"/>
      <c r="AS31" s="164" t="s">
        <v>185</v>
      </c>
      <c r="AT31" s="187"/>
      <c r="AU31" s="256">
        <v>3</v>
      </c>
      <c r="AV31" s="256"/>
      <c r="AW31" s="361" t="s">
        <v>175</v>
      </c>
      <c r="AX31" s="362"/>
    </row>
    <row r="32" spans="1:50" ht="23.25" customHeight="1" x14ac:dyDescent="0.15">
      <c r="A32" s="496"/>
      <c r="B32" s="494"/>
      <c r="C32" s="494"/>
      <c r="D32" s="494"/>
      <c r="E32" s="494"/>
      <c r="F32" s="495"/>
      <c r="G32" s="521" t="s">
        <v>701</v>
      </c>
      <c r="H32" s="522"/>
      <c r="I32" s="522"/>
      <c r="J32" s="522"/>
      <c r="K32" s="522"/>
      <c r="L32" s="522"/>
      <c r="M32" s="522"/>
      <c r="N32" s="522"/>
      <c r="O32" s="523"/>
      <c r="P32" s="176" t="s">
        <v>657</v>
      </c>
      <c r="Q32" s="176"/>
      <c r="R32" s="176"/>
      <c r="S32" s="176"/>
      <c r="T32" s="176"/>
      <c r="U32" s="176"/>
      <c r="V32" s="176"/>
      <c r="W32" s="176"/>
      <c r="X32" s="218"/>
      <c r="Y32" s="325" t="s">
        <v>12</v>
      </c>
      <c r="Z32" s="530"/>
      <c r="AA32" s="531"/>
      <c r="AB32" s="532" t="s">
        <v>637</v>
      </c>
      <c r="AC32" s="532"/>
      <c r="AD32" s="532"/>
      <c r="AE32" s="349">
        <v>3925</v>
      </c>
      <c r="AF32" s="350"/>
      <c r="AG32" s="350"/>
      <c r="AH32" s="350"/>
      <c r="AI32" s="349">
        <v>3928</v>
      </c>
      <c r="AJ32" s="350"/>
      <c r="AK32" s="350"/>
      <c r="AL32" s="350"/>
      <c r="AM32" s="349">
        <v>3755</v>
      </c>
      <c r="AN32" s="350"/>
      <c r="AO32" s="350"/>
      <c r="AP32" s="350"/>
      <c r="AQ32" s="151" t="s">
        <v>636</v>
      </c>
      <c r="AR32" s="152"/>
      <c r="AS32" s="152"/>
      <c r="AT32" s="153"/>
      <c r="AU32" s="350" t="s">
        <v>636</v>
      </c>
      <c r="AV32" s="350"/>
      <c r="AW32" s="350"/>
      <c r="AX32" s="351"/>
    </row>
    <row r="33" spans="1:51" ht="33"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637</v>
      </c>
      <c r="AC33" s="503"/>
      <c r="AD33" s="503"/>
      <c r="AE33" s="349">
        <v>3820</v>
      </c>
      <c r="AF33" s="350"/>
      <c r="AG33" s="350"/>
      <c r="AH33" s="350"/>
      <c r="AI33" s="349">
        <v>3862</v>
      </c>
      <c r="AJ33" s="350"/>
      <c r="AK33" s="350"/>
      <c r="AL33" s="350"/>
      <c r="AM33" s="349">
        <v>3981</v>
      </c>
      <c r="AN33" s="350"/>
      <c r="AO33" s="350"/>
      <c r="AP33" s="350"/>
      <c r="AQ33" s="151" t="s">
        <v>636</v>
      </c>
      <c r="AR33" s="152"/>
      <c r="AS33" s="152"/>
      <c r="AT33" s="153"/>
      <c r="AU33" s="350">
        <v>3869</v>
      </c>
      <c r="AV33" s="350"/>
      <c r="AW33" s="350"/>
      <c r="AX33" s="351"/>
    </row>
    <row r="34" spans="1:51" ht="36"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v>102.7</v>
      </c>
      <c r="AF34" s="350"/>
      <c r="AG34" s="350"/>
      <c r="AH34" s="350"/>
      <c r="AI34" s="349">
        <v>101.7</v>
      </c>
      <c r="AJ34" s="350"/>
      <c r="AK34" s="350"/>
      <c r="AL34" s="350"/>
      <c r="AM34" s="349">
        <v>94.3</v>
      </c>
      <c r="AN34" s="350"/>
      <c r="AO34" s="350"/>
      <c r="AP34" s="350"/>
      <c r="AQ34" s="151" t="s">
        <v>636</v>
      </c>
      <c r="AR34" s="152"/>
      <c r="AS34" s="152"/>
      <c r="AT34" s="153"/>
      <c r="AU34" s="350" t="s">
        <v>636</v>
      </c>
      <c r="AV34" s="350"/>
      <c r="AW34" s="350"/>
      <c r="AX34" s="351"/>
    </row>
    <row r="35" spans="1:51" ht="23.25" customHeight="1" x14ac:dyDescent="0.15">
      <c r="A35" s="876" t="s">
        <v>299</v>
      </c>
      <c r="B35" s="877"/>
      <c r="C35" s="877"/>
      <c r="D35" s="877"/>
      <c r="E35" s="877"/>
      <c r="F35" s="878"/>
      <c r="G35" s="882" t="s">
        <v>638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1" t="s">
        <v>309</v>
      </c>
      <c r="AF65" s="321"/>
      <c r="AG65" s="321"/>
      <c r="AH65" s="321"/>
      <c r="AI65" s="321" t="s">
        <v>331</v>
      </c>
      <c r="AJ65" s="321"/>
      <c r="AK65" s="321"/>
      <c r="AL65" s="321"/>
      <c r="AM65" s="321" t="s">
        <v>428</v>
      </c>
      <c r="AN65" s="321"/>
      <c r="AO65" s="321"/>
      <c r="AP65" s="321"/>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1"/>
      <c r="AF66" s="321"/>
      <c r="AG66" s="321"/>
      <c r="AH66" s="321"/>
      <c r="AI66" s="321"/>
      <c r="AJ66" s="321"/>
      <c r="AK66" s="321"/>
      <c r="AL66" s="321"/>
      <c r="AM66" s="321"/>
      <c r="AN66" s="321"/>
      <c r="AO66" s="321"/>
      <c r="AP66" s="321"/>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9"/>
      <c r="AF67" s="350"/>
      <c r="AG67" s="350"/>
      <c r="AH67" s="350"/>
      <c r="AI67" s="349"/>
      <c r="AJ67" s="350"/>
      <c r="AK67" s="350"/>
      <c r="AL67" s="350"/>
      <c r="AM67" s="349"/>
      <c r="AN67" s="350"/>
      <c r="AO67" s="350"/>
      <c r="AP67" s="350"/>
      <c r="AQ67" s="349"/>
      <c r="AR67" s="350"/>
      <c r="AS67" s="350"/>
      <c r="AT67" s="795"/>
      <c r="AU67" s="350"/>
      <c r="AV67" s="350"/>
      <c r="AW67" s="350"/>
      <c r="AX67" s="351"/>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9"/>
      <c r="AF68" s="350"/>
      <c r="AG68" s="350"/>
      <c r="AH68" s="350"/>
      <c r="AI68" s="349"/>
      <c r="AJ68" s="350"/>
      <c r="AK68" s="350"/>
      <c r="AL68" s="350"/>
      <c r="AM68" s="349"/>
      <c r="AN68" s="350"/>
      <c r="AO68" s="350"/>
      <c r="AP68" s="350"/>
      <c r="AQ68" s="349"/>
      <c r="AR68" s="350"/>
      <c r="AS68" s="350"/>
      <c r="AT68" s="795"/>
      <c r="AU68" s="350"/>
      <c r="AV68" s="350"/>
      <c r="AW68" s="350"/>
      <c r="AX68" s="351"/>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7"/>
      <c r="AF69" s="358"/>
      <c r="AG69" s="358"/>
      <c r="AH69" s="358"/>
      <c r="AI69" s="357"/>
      <c r="AJ69" s="358"/>
      <c r="AK69" s="358"/>
      <c r="AL69" s="358"/>
      <c r="AM69" s="357"/>
      <c r="AN69" s="358"/>
      <c r="AO69" s="358"/>
      <c r="AP69" s="358"/>
      <c r="AQ69" s="349"/>
      <c r="AR69" s="350"/>
      <c r="AS69" s="350"/>
      <c r="AT69" s="795"/>
      <c r="AU69" s="350"/>
      <c r="AV69" s="350"/>
      <c r="AW69" s="350"/>
      <c r="AX69" s="351"/>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9"/>
      <c r="AF70" s="350"/>
      <c r="AG70" s="350"/>
      <c r="AH70" s="350"/>
      <c r="AI70" s="349"/>
      <c r="AJ70" s="350"/>
      <c r="AK70" s="350"/>
      <c r="AL70" s="350"/>
      <c r="AM70" s="349"/>
      <c r="AN70" s="350"/>
      <c r="AO70" s="350"/>
      <c r="AP70" s="350"/>
      <c r="AQ70" s="349"/>
      <c r="AR70" s="350"/>
      <c r="AS70" s="350"/>
      <c r="AT70" s="795"/>
      <c r="AU70" s="350"/>
      <c r="AV70" s="350"/>
      <c r="AW70" s="350"/>
      <c r="AX70" s="351"/>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9"/>
      <c r="AF71" s="350"/>
      <c r="AG71" s="350"/>
      <c r="AH71" s="350"/>
      <c r="AI71" s="349"/>
      <c r="AJ71" s="350"/>
      <c r="AK71" s="350"/>
      <c r="AL71" s="350"/>
      <c r="AM71" s="349"/>
      <c r="AN71" s="350"/>
      <c r="AO71" s="350"/>
      <c r="AP71" s="350"/>
      <c r="AQ71" s="349"/>
      <c r="AR71" s="350"/>
      <c r="AS71" s="350"/>
      <c r="AT71" s="795"/>
      <c r="AU71" s="350"/>
      <c r="AV71" s="350"/>
      <c r="AW71" s="350"/>
      <c r="AX71" s="351"/>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7"/>
      <c r="AF72" s="358"/>
      <c r="AG72" s="358"/>
      <c r="AH72" s="358"/>
      <c r="AI72" s="357"/>
      <c r="AJ72" s="358"/>
      <c r="AK72" s="358"/>
      <c r="AL72" s="358"/>
      <c r="AM72" s="357"/>
      <c r="AN72" s="358"/>
      <c r="AO72" s="358"/>
      <c r="AP72" s="917"/>
      <c r="AQ72" s="349"/>
      <c r="AR72" s="350"/>
      <c r="AS72" s="350"/>
      <c r="AT72" s="795"/>
      <c r="AU72" s="350"/>
      <c r="AV72" s="350"/>
      <c r="AW72" s="350"/>
      <c r="AX72" s="351"/>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9"/>
      <c r="AC97" s="390"/>
      <c r="AD97" s="391"/>
      <c r="AE97" s="349"/>
      <c r="AF97" s="350"/>
      <c r="AG97" s="350"/>
      <c r="AH97" s="795"/>
      <c r="AI97" s="349"/>
      <c r="AJ97" s="350"/>
      <c r="AK97" s="350"/>
      <c r="AL97" s="795"/>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9"/>
      <c r="AF98" s="350"/>
      <c r="AG98" s="350"/>
      <c r="AH98" s="795"/>
      <c r="AI98" s="349"/>
      <c r="AJ98" s="350"/>
      <c r="AK98" s="350"/>
      <c r="AL98" s="79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462</v>
      </c>
      <c r="AV100" s="906"/>
      <c r="AW100" s="906"/>
      <c r="AX100" s="908"/>
    </row>
    <row r="101" spans="1:60" ht="23.25" customHeight="1" x14ac:dyDescent="0.15">
      <c r="A101" s="472"/>
      <c r="B101" s="473"/>
      <c r="C101" s="473"/>
      <c r="D101" s="473"/>
      <c r="E101" s="473"/>
      <c r="F101" s="474"/>
      <c r="G101" s="176" t="s">
        <v>658</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639</v>
      </c>
      <c r="AC101" s="532"/>
      <c r="AD101" s="532"/>
      <c r="AE101" s="344">
        <v>4410</v>
      </c>
      <c r="AF101" s="344"/>
      <c r="AG101" s="344"/>
      <c r="AH101" s="344"/>
      <c r="AI101" s="344">
        <v>4467</v>
      </c>
      <c r="AJ101" s="344"/>
      <c r="AK101" s="344"/>
      <c r="AL101" s="344"/>
      <c r="AM101" s="344">
        <v>4286</v>
      </c>
      <c r="AN101" s="344"/>
      <c r="AO101" s="344"/>
      <c r="AP101" s="344"/>
      <c r="AQ101" s="344" t="s">
        <v>699</v>
      </c>
      <c r="AR101" s="344"/>
      <c r="AS101" s="344"/>
      <c r="AT101" s="344"/>
      <c r="AU101" s="349"/>
      <c r="AV101" s="350"/>
      <c r="AW101" s="350"/>
      <c r="AX101" s="351"/>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639</v>
      </c>
      <c r="AC102" s="532"/>
      <c r="AD102" s="532"/>
      <c r="AE102" s="344">
        <v>3605</v>
      </c>
      <c r="AF102" s="344"/>
      <c r="AG102" s="344"/>
      <c r="AH102" s="344"/>
      <c r="AI102" s="344">
        <v>3645</v>
      </c>
      <c r="AJ102" s="344"/>
      <c r="AK102" s="344"/>
      <c r="AL102" s="344"/>
      <c r="AM102" s="344">
        <v>3757</v>
      </c>
      <c r="AN102" s="344"/>
      <c r="AO102" s="344"/>
      <c r="AP102" s="344"/>
      <c r="AQ102" s="344">
        <v>4388</v>
      </c>
      <c r="AR102" s="344"/>
      <c r="AS102" s="344"/>
      <c r="AT102" s="344"/>
      <c r="AU102" s="357"/>
      <c r="AV102" s="358"/>
      <c r="AW102" s="358"/>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795"/>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795"/>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7" t="s">
        <v>659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640</v>
      </c>
      <c r="AC116" s="286"/>
      <c r="AD116" s="287"/>
      <c r="AE116" s="344">
        <v>81799</v>
      </c>
      <c r="AF116" s="344"/>
      <c r="AG116" s="344"/>
      <c r="AH116" s="344"/>
      <c r="AI116" s="344">
        <v>89077</v>
      </c>
      <c r="AJ116" s="344"/>
      <c r="AK116" s="344"/>
      <c r="AL116" s="344"/>
      <c r="AM116" s="344">
        <v>93324</v>
      </c>
      <c r="AN116" s="344"/>
      <c r="AO116" s="344"/>
      <c r="AP116" s="344"/>
      <c r="AQ116" s="349">
        <v>96894</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641</v>
      </c>
      <c r="AC117" s="329"/>
      <c r="AD117" s="330"/>
      <c r="AE117" s="291" t="s">
        <v>660</v>
      </c>
      <c r="AF117" s="291"/>
      <c r="AG117" s="291"/>
      <c r="AH117" s="291"/>
      <c r="AI117" s="291" t="s">
        <v>661</v>
      </c>
      <c r="AJ117" s="291"/>
      <c r="AK117" s="291"/>
      <c r="AL117" s="291"/>
      <c r="AM117" s="291" t="s">
        <v>705</v>
      </c>
      <c r="AN117" s="291"/>
      <c r="AO117" s="291"/>
      <c r="AP117" s="291"/>
      <c r="AQ117" s="291" t="s">
        <v>700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33"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711</v>
      </c>
      <c r="AR133" s="256"/>
      <c r="AS133" s="164" t="s">
        <v>185</v>
      </c>
      <c r="AT133" s="187"/>
      <c r="AU133" s="163" t="s">
        <v>711</v>
      </c>
      <c r="AV133" s="163"/>
      <c r="AW133" s="164" t="s">
        <v>175</v>
      </c>
      <c r="AX133" s="165"/>
      <c r="AY133">
        <f>$AY$132</f>
        <v>1</v>
      </c>
    </row>
    <row r="134" spans="1:51" ht="39.75" customHeight="1" x14ac:dyDescent="0.15">
      <c r="A134" s="973"/>
      <c r="B134" s="238"/>
      <c r="C134" s="237"/>
      <c r="D134" s="238"/>
      <c r="E134" s="237"/>
      <c r="F134" s="299"/>
      <c r="G134" s="217" t="s">
        <v>711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711</v>
      </c>
      <c r="AC134" s="209"/>
      <c r="AD134" s="209"/>
      <c r="AE134" s="251" t="s">
        <v>711</v>
      </c>
      <c r="AF134" s="152"/>
      <c r="AG134" s="152"/>
      <c r="AH134" s="152"/>
      <c r="AI134" s="251" t="s">
        <v>711</v>
      </c>
      <c r="AJ134" s="152"/>
      <c r="AK134" s="152"/>
      <c r="AL134" s="152"/>
      <c r="AM134" s="251" t="s">
        <v>711</v>
      </c>
      <c r="AN134" s="152"/>
      <c r="AO134" s="152"/>
      <c r="AP134" s="152"/>
      <c r="AQ134" s="251" t="s">
        <v>711</v>
      </c>
      <c r="AR134" s="152"/>
      <c r="AS134" s="152"/>
      <c r="AT134" s="152"/>
      <c r="AU134" s="251" t="s">
        <v>711</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711</v>
      </c>
      <c r="AC135" s="160"/>
      <c r="AD135" s="160"/>
      <c r="AE135" s="251" t="s">
        <v>711</v>
      </c>
      <c r="AF135" s="152"/>
      <c r="AG135" s="152"/>
      <c r="AH135" s="152"/>
      <c r="AI135" s="251" t="s">
        <v>711</v>
      </c>
      <c r="AJ135" s="152"/>
      <c r="AK135" s="152"/>
      <c r="AL135" s="152"/>
      <c r="AM135" s="251" t="s">
        <v>711</v>
      </c>
      <c r="AN135" s="152"/>
      <c r="AO135" s="152"/>
      <c r="AP135" s="152"/>
      <c r="AQ135" s="251" t="s">
        <v>711</v>
      </c>
      <c r="AR135" s="152"/>
      <c r="AS135" s="152"/>
      <c r="AT135" s="152"/>
      <c r="AU135" s="251" t="s">
        <v>711</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711</v>
      </c>
      <c r="H154" s="176"/>
      <c r="I154" s="176"/>
      <c r="J154" s="176"/>
      <c r="K154" s="176"/>
      <c r="L154" s="176"/>
      <c r="M154" s="176"/>
      <c r="N154" s="176"/>
      <c r="O154" s="176"/>
      <c r="P154" s="218"/>
      <c r="Q154" s="175" t="s">
        <v>711</v>
      </c>
      <c r="R154" s="176"/>
      <c r="S154" s="176"/>
      <c r="T154" s="176"/>
      <c r="U154" s="176"/>
      <c r="V154" s="176"/>
      <c r="W154" s="176"/>
      <c r="X154" s="176"/>
      <c r="Y154" s="176"/>
      <c r="Z154" s="176"/>
      <c r="AA154" s="900"/>
      <c r="AB154" s="241" t="s">
        <v>711</v>
      </c>
      <c r="AC154" s="242"/>
      <c r="AD154" s="242"/>
      <c r="AE154" s="247" t="s">
        <v>711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711</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592</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664</v>
      </c>
      <c r="AF432" s="163"/>
      <c r="AG432" s="164" t="s">
        <v>185</v>
      </c>
      <c r="AH432" s="187"/>
      <c r="AI432" s="201"/>
      <c r="AJ432" s="201"/>
      <c r="AK432" s="201"/>
      <c r="AL432" s="202"/>
      <c r="AM432" s="201"/>
      <c r="AN432" s="201"/>
      <c r="AO432" s="201"/>
      <c r="AP432" s="202"/>
      <c r="AQ432" s="216" t="s">
        <v>664</v>
      </c>
      <c r="AR432" s="163"/>
      <c r="AS432" s="164" t="s">
        <v>185</v>
      </c>
      <c r="AT432" s="187"/>
      <c r="AU432" s="163" t="s">
        <v>664</v>
      </c>
      <c r="AV432" s="163"/>
      <c r="AW432" s="164" t="s">
        <v>175</v>
      </c>
      <c r="AX432" s="165"/>
      <c r="AY432">
        <f>$AY$431</f>
        <v>1</v>
      </c>
    </row>
    <row r="433" spans="1:51" ht="23.25" customHeight="1" x14ac:dyDescent="0.15">
      <c r="A433" s="973"/>
      <c r="B433" s="238"/>
      <c r="C433" s="237"/>
      <c r="D433" s="238"/>
      <c r="E433" s="181"/>
      <c r="F433" s="182"/>
      <c r="G433" s="217" t="s">
        <v>663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664</v>
      </c>
      <c r="AC433" s="160"/>
      <c r="AD433" s="160"/>
      <c r="AE433" s="151" t="s">
        <v>664</v>
      </c>
      <c r="AF433" s="152"/>
      <c r="AG433" s="152"/>
      <c r="AH433" s="152"/>
      <c r="AI433" s="151" t="s">
        <v>664</v>
      </c>
      <c r="AJ433" s="152"/>
      <c r="AK433" s="152"/>
      <c r="AL433" s="152"/>
      <c r="AM433" s="151" t="s">
        <v>664</v>
      </c>
      <c r="AN433" s="152"/>
      <c r="AO433" s="152"/>
      <c r="AP433" s="153"/>
      <c r="AQ433" s="151" t="s">
        <v>664</v>
      </c>
      <c r="AR433" s="152"/>
      <c r="AS433" s="152"/>
      <c r="AT433" s="153"/>
      <c r="AU433" s="152" t="s">
        <v>664</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664</v>
      </c>
      <c r="AC434" s="209"/>
      <c r="AD434" s="209"/>
      <c r="AE434" s="151" t="s">
        <v>664</v>
      </c>
      <c r="AF434" s="152"/>
      <c r="AG434" s="152"/>
      <c r="AH434" s="153"/>
      <c r="AI434" s="151" t="s">
        <v>664</v>
      </c>
      <c r="AJ434" s="152"/>
      <c r="AK434" s="152"/>
      <c r="AL434" s="152"/>
      <c r="AM434" s="151" t="s">
        <v>664</v>
      </c>
      <c r="AN434" s="152"/>
      <c r="AO434" s="152"/>
      <c r="AP434" s="153"/>
      <c r="AQ434" s="151" t="s">
        <v>664</v>
      </c>
      <c r="AR434" s="152"/>
      <c r="AS434" s="152"/>
      <c r="AT434" s="153"/>
      <c r="AU434" s="152" t="s">
        <v>664</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664</v>
      </c>
      <c r="AF435" s="152"/>
      <c r="AG435" s="152"/>
      <c r="AH435" s="153"/>
      <c r="AI435" s="151" t="s">
        <v>664</v>
      </c>
      <c r="AJ435" s="152"/>
      <c r="AK435" s="152"/>
      <c r="AL435" s="152"/>
      <c r="AM435" s="151" t="s">
        <v>664</v>
      </c>
      <c r="AN435" s="152"/>
      <c r="AO435" s="152"/>
      <c r="AP435" s="153"/>
      <c r="AQ435" s="151" t="s">
        <v>664</v>
      </c>
      <c r="AR435" s="152"/>
      <c r="AS435" s="152"/>
      <c r="AT435" s="153"/>
      <c r="AU435" s="152" t="s">
        <v>664</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664</v>
      </c>
      <c r="AF457" s="163"/>
      <c r="AG457" s="164" t="s">
        <v>185</v>
      </c>
      <c r="AH457" s="187"/>
      <c r="AI457" s="201"/>
      <c r="AJ457" s="201"/>
      <c r="AK457" s="201"/>
      <c r="AL457" s="202"/>
      <c r="AM457" s="201"/>
      <c r="AN457" s="201"/>
      <c r="AO457" s="201"/>
      <c r="AP457" s="202"/>
      <c r="AQ457" s="216" t="s">
        <v>664</v>
      </c>
      <c r="AR457" s="163"/>
      <c r="AS457" s="164" t="s">
        <v>185</v>
      </c>
      <c r="AT457" s="187"/>
      <c r="AU457" s="163" t="s">
        <v>664</v>
      </c>
      <c r="AV457" s="163"/>
      <c r="AW457" s="164" t="s">
        <v>175</v>
      </c>
      <c r="AX457" s="165"/>
      <c r="AY457">
        <f>$AY$456</f>
        <v>1</v>
      </c>
    </row>
    <row r="458" spans="1:51" ht="23.25" customHeight="1" x14ac:dyDescent="0.15">
      <c r="A458" s="973"/>
      <c r="B458" s="238"/>
      <c r="C458" s="237"/>
      <c r="D458" s="238"/>
      <c r="E458" s="181"/>
      <c r="F458" s="182"/>
      <c r="G458" s="217" t="s">
        <v>663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664</v>
      </c>
      <c r="AC458" s="160"/>
      <c r="AD458" s="160"/>
      <c r="AE458" s="151" t="s">
        <v>664</v>
      </c>
      <c r="AF458" s="152"/>
      <c r="AG458" s="152"/>
      <c r="AH458" s="152"/>
      <c r="AI458" s="151" t="s">
        <v>664</v>
      </c>
      <c r="AJ458" s="152"/>
      <c r="AK458" s="152"/>
      <c r="AL458" s="152"/>
      <c r="AM458" s="151" t="s">
        <v>664</v>
      </c>
      <c r="AN458" s="152"/>
      <c r="AO458" s="152"/>
      <c r="AP458" s="153"/>
      <c r="AQ458" s="151" t="s">
        <v>664</v>
      </c>
      <c r="AR458" s="152"/>
      <c r="AS458" s="152"/>
      <c r="AT458" s="153"/>
      <c r="AU458" s="152" t="s">
        <v>664</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664</v>
      </c>
      <c r="AC459" s="209"/>
      <c r="AD459" s="209"/>
      <c r="AE459" s="151" t="s">
        <v>664</v>
      </c>
      <c r="AF459" s="152"/>
      <c r="AG459" s="152"/>
      <c r="AH459" s="153"/>
      <c r="AI459" s="151" t="s">
        <v>664</v>
      </c>
      <c r="AJ459" s="152"/>
      <c r="AK459" s="152"/>
      <c r="AL459" s="152"/>
      <c r="AM459" s="151" t="s">
        <v>664</v>
      </c>
      <c r="AN459" s="152"/>
      <c r="AO459" s="152"/>
      <c r="AP459" s="153"/>
      <c r="AQ459" s="151" t="s">
        <v>664</v>
      </c>
      <c r="AR459" s="152"/>
      <c r="AS459" s="152"/>
      <c r="AT459" s="153"/>
      <c r="AU459" s="152" t="s">
        <v>664</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664</v>
      </c>
      <c r="AF460" s="152"/>
      <c r="AG460" s="152"/>
      <c r="AH460" s="153"/>
      <c r="AI460" s="151" t="s">
        <v>664</v>
      </c>
      <c r="AJ460" s="152"/>
      <c r="AK460" s="152"/>
      <c r="AL460" s="152"/>
      <c r="AM460" s="151" t="s">
        <v>664</v>
      </c>
      <c r="AN460" s="152"/>
      <c r="AO460" s="152"/>
      <c r="AP460" s="153"/>
      <c r="AQ460" s="151" t="s">
        <v>664</v>
      </c>
      <c r="AR460" s="152"/>
      <c r="AS460" s="152"/>
      <c r="AT460" s="153"/>
      <c r="AU460" s="152" t="s">
        <v>664</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1</v>
      </c>
    </row>
    <row r="536" spans="1:51" ht="24.75" customHeight="1" x14ac:dyDescent="0.15">
      <c r="A536" s="973"/>
      <c r="B536" s="238"/>
      <c r="C536" s="237"/>
      <c r="D536" s="238"/>
      <c r="E536" s="175" t="s">
        <v>702</v>
      </c>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1</v>
      </c>
    </row>
    <row r="537" spans="1:51" ht="24.75" customHeight="1" thickBo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1</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9.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633</v>
      </c>
      <c r="AE702" s="875"/>
      <c r="AF702" s="875"/>
      <c r="AG702" s="864" t="s">
        <v>665</v>
      </c>
      <c r="AH702" s="865"/>
      <c r="AI702" s="865"/>
      <c r="AJ702" s="865"/>
      <c r="AK702" s="865"/>
      <c r="AL702" s="865"/>
      <c r="AM702" s="865"/>
      <c r="AN702" s="865"/>
      <c r="AO702" s="865"/>
      <c r="AP702" s="865"/>
      <c r="AQ702" s="865"/>
      <c r="AR702" s="865"/>
      <c r="AS702" s="865"/>
      <c r="AT702" s="865"/>
      <c r="AU702" s="865"/>
      <c r="AV702" s="865"/>
      <c r="AW702" s="865"/>
      <c r="AX702" s="866"/>
    </row>
    <row r="703" spans="1:51" ht="90.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633</v>
      </c>
      <c r="AE703" s="170"/>
      <c r="AF703" s="170"/>
      <c r="AG703" s="648" t="s">
        <v>666</v>
      </c>
      <c r="AH703" s="649"/>
      <c r="AI703" s="649"/>
      <c r="AJ703" s="649"/>
      <c r="AK703" s="649"/>
      <c r="AL703" s="649"/>
      <c r="AM703" s="649"/>
      <c r="AN703" s="649"/>
      <c r="AO703" s="649"/>
      <c r="AP703" s="649"/>
      <c r="AQ703" s="649"/>
      <c r="AR703" s="649"/>
      <c r="AS703" s="649"/>
      <c r="AT703" s="649"/>
      <c r="AU703" s="649"/>
      <c r="AV703" s="649"/>
      <c r="AW703" s="649"/>
      <c r="AX703" s="650"/>
    </row>
    <row r="704" spans="1:51" ht="57.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633</v>
      </c>
      <c r="AE704" s="567"/>
      <c r="AF704" s="567"/>
      <c r="AG704" s="409" t="s">
        <v>667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645</v>
      </c>
      <c r="AE705" s="717"/>
      <c r="AF705" s="717"/>
      <c r="AG705" s="175" t="s">
        <v>670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644</v>
      </c>
      <c r="AE708" s="652"/>
      <c r="AF708" s="652"/>
      <c r="AG708" s="507" t="s">
        <v>709</v>
      </c>
      <c r="AH708" s="508"/>
      <c r="AI708" s="508"/>
      <c r="AJ708" s="508"/>
      <c r="AK708" s="508"/>
      <c r="AL708" s="508"/>
      <c r="AM708" s="508"/>
      <c r="AN708" s="508"/>
      <c r="AO708" s="508"/>
      <c r="AP708" s="508"/>
      <c r="AQ708" s="508"/>
      <c r="AR708" s="508"/>
      <c r="AS708" s="508"/>
      <c r="AT708" s="508"/>
      <c r="AU708" s="508"/>
      <c r="AV708" s="508"/>
      <c r="AW708" s="508"/>
      <c r="AX708" s="509"/>
    </row>
    <row r="709" spans="1:50" ht="64.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633</v>
      </c>
      <c r="AE709" s="170"/>
      <c r="AF709" s="170"/>
      <c r="AG709" s="648" t="s">
        <v>706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644</v>
      </c>
      <c r="AE710" s="170"/>
      <c r="AF710" s="170"/>
      <c r="AG710" s="648" t="s">
        <v>709</v>
      </c>
      <c r="AH710" s="649"/>
      <c r="AI710" s="649"/>
      <c r="AJ710" s="649"/>
      <c r="AK710" s="649"/>
      <c r="AL710" s="649"/>
      <c r="AM710" s="649"/>
      <c r="AN710" s="649"/>
      <c r="AO710" s="649"/>
      <c r="AP710" s="649"/>
      <c r="AQ710" s="649"/>
      <c r="AR710" s="649"/>
      <c r="AS710" s="649"/>
      <c r="AT710" s="649"/>
      <c r="AU710" s="649"/>
      <c r="AV710" s="649"/>
      <c r="AW710" s="649"/>
      <c r="AX710" s="650"/>
    </row>
    <row r="711" spans="1:50" ht="28.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633</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644</v>
      </c>
      <c r="AE712" s="567"/>
      <c r="AF712" s="567"/>
      <c r="AG712" s="575" t="s">
        <v>709</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644</v>
      </c>
      <c r="AE713" s="170"/>
      <c r="AF713" s="171"/>
      <c r="AG713" s="648" t="s">
        <v>709</v>
      </c>
      <c r="AH713" s="649"/>
      <c r="AI713" s="649"/>
      <c r="AJ713" s="649"/>
      <c r="AK713" s="649"/>
      <c r="AL713" s="649"/>
      <c r="AM713" s="649"/>
      <c r="AN713" s="649"/>
      <c r="AO713" s="649"/>
      <c r="AP713" s="649"/>
      <c r="AQ713" s="649"/>
      <c r="AR713" s="649"/>
      <c r="AS713" s="649"/>
      <c r="AT713" s="649"/>
      <c r="AU713" s="649"/>
      <c r="AV713" s="649"/>
      <c r="AW713" s="649"/>
      <c r="AX713" s="650"/>
    </row>
    <row r="714" spans="1:50" ht="37.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633</v>
      </c>
      <c r="AE714" s="573"/>
      <c r="AF714" s="574"/>
      <c r="AG714" s="673" t="s">
        <v>672</v>
      </c>
      <c r="AH714" s="674"/>
      <c r="AI714" s="674"/>
      <c r="AJ714" s="674"/>
      <c r="AK714" s="674"/>
      <c r="AL714" s="674"/>
      <c r="AM714" s="674"/>
      <c r="AN714" s="674"/>
      <c r="AO714" s="674"/>
      <c r="AP714" s="674"/>
      <c r="AQ714" s="674"/>
      <c r="AR714" s="674"/>
      <c r="AS714" s="674"/>
      <c r="AT714" s="674"/>
      <c r="AU714" s="674"/>
      <c r="AV714" s="674"/>
      <c r="AW714" s="674"/>
      <c r="AX714" s="675"/>
    </row>
    <row r="715" spans="1:50" ht="43.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645</v>
      </c>
      <c r="AE715" s="652"/>
      <c r="AF715" s="758"/>
      <c r="AG715" s="507" t="s">
        <v>707</v>
      </c>
      <c r="AH715" s="508"/>
      <c r="AI715" s="508"/>
      <c r="AJ715" s="508"/>
      <c r="AK715" s="508"/>
      <c r="AL715" s="508"/>
      <c r="AM715" s="508"/>
      <c r="AN715" s="508"/>
      <c r="AO715" s="508"/>
      <c r="AP715" s="508"/>
      <c r="AQ715" s="508"/>
      <c r="AR715" s="508"/>
      <c r="AS715" s="508"/>
      <c r="AT715" s="508"/>
      <c r="AU715" s="508"/>
      <c r="AV715" s="508"/>
      <c r="AW715" s="508"/>
      <c r="AX715" s="509"/>
    </row>
    <row r="716" spans="1:50" ht="64.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633</v>
      </c>
      <c r="AE716" s="740"/>
      <c r="AF716" s="740"/>
      <c r="AG716" s="648" t="s">
        <v>673</v>
      </c>
      <c r="AH716" s="649"/>
      <c r="AI716" s="649"/>
      <c r="AJ716" s="649"/>
      <c r="AK716" s="649"/>
      <c r="AL716" s="649"/>
      <c r="AM716" s="649"/>
      <c r="AN716" s="649"/>
      <c r="AO716" s="649"/>
      <c r="AP716" s="649"/>
      <c r="AQ716" s="649"/>
      <c r="AR716" s="649"/>
      <c r="AS716" s="649"/>
      <c r="AT716" s="649"/>
      <c r="AU716" s="649"/>
      <c r="AV716" s="649"/>
      <c r="AW716" s="649"/>
      <c r="AX716" s="650"/>
    </row>
    <row r="717" spans="1:50" ht="35.2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633</v>
      </c>
      <c r="AE717" s="170"/>
      <c r="AF717" s="170"/>
      <c r="AG717" s="648" t="s">
        <v>703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644</v>
      </c>
      <c r="AE718" s="170"/>
      <c r="AF718" s="170"/>
      <c r="AG718" s="178" t="s">
        <v>709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633</v>
      </c>
      <c r="AE719" s="652"/>
      <c r="AF719" s="652"/>
      <c r="AG719" s="175" t="s">
        <v>675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676</v>
      </c>
      <c r="D721" s="898"/>
      <c r="E721" s="898"/>
      <c r="F721" s="899"/>
      <c r="G721" s="915"/>
      <c r="H721" s="916"/>
      <c r="I721" s="63" t="str">
        <f>IF(OR(G721="　", G721=""), "", "-")</f>
        <v/>
      </c>
      <c r="J721" s="896"/>
      <c r="K721" s="896"/>
      <c r="L721" s="63" t="str">
        <f>IF(M721="","","-")</f>
        <v/>
      </c>
      <c r="M721" s="64"/>
      <c r="N721" s="893" t="s">
        <v>674</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713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708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712</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680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681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682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551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558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683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684</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2.25" customHeight="1" x14ac:dyDescent="0.15">
      <c r="A789" s="537"/>
      <c r="B789" s="744"/>
      <c r="C789" s="744"/>
      <c r="D789" s="744"/>
      <c r="E789" s="744"/>
      <c r="F789" s="745"/>
      <c r="G789" s="430" t="s">
        <v>685</v>
      </c>
      <c r="H789" s="431"/>
      <c r="I789" s="431"/>
      <c r="J789" s="431"/>
      <c r="K789" s="432"/>
      <c r="L789" s="433" t="s">
        <v>687</v>
      </c>
      <c r="M789" s="434"/>
      <c r="N789" s="434"/>
      <c r="O789" s="434"/>
      <c r="P789" s="434"/>
      <c r="Q789" s="434"/>
      <c r="R789" s="434"/>
      <c r="S789" s="434"/>
      <c r="T789" s="434"/>
      <c r="U789" s="434"/>
      <c r="V789" s="434"/>
      <c r="W789" s="434"/>
      <c r="X789" s="435"/>
      <c r="Y789" s="436">
        <v>320</v>
      </c>
      <c r="Z789" s="437"/>
      <c r="AA789" s="437"/>
      <c r="AB789" s="538"/>
      <c r="AC789" s="430" t="s">
        <v>710</v>
      </c>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37.5" customHeight="1" x14ac:dyDescent="0.15">
      <c r="A790" s="537"/>
      <c r="B790" s="744"/>
      <c r="C790" s="744"/>
      <c r="D790" s="744"/>
      <c r="E790" s="744"/>
      <c r="F790" s="745"/>
      <c r="G790" s="334" t="s">
        <v>686</v>
      </c>
      <c r="H790" s="335"/>
      <c r="I790" s="335"/>
      <c r="J790" s="335"/>
      <c r="K790" s="336"/>
      <c r="L790" s="384" t="s">
        <v>688</v>
      </c>
      <c r="M790" s="385"/>
      <c r="N790" s="385"/>
      <c r="O790" s="385"/>
      <c r="P790" s="385"/>
      <c r="Q790" s="385"/>
      <c r="R790" s="385"/>
      <c r="S790" s="385"/>
      <c r="T790" s="385"/>
      <c r="U790" s="385"/>
      <c r="V790" s="385"/>
      <c r="W790" s="385"/>
      <c r="X790" s="386"/>
      <c r="Y790" s="381">
        <v>40</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7"/>
      <c r="B791" s="744"/>
      <c r="C791" s="744"/>
      <c r="D791" s="744"/>
      <c r="E791" s="744"/>
      <c r="F791" s="745"/>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7"/>
      <c r="B792" s="744"/>
      <c r="C792" s="744"/>
      <c r="D792" s="744"/>
      <c r="E792" s="744"/>
      <c r="F792" s="745"/>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7"/>
      <c r="B793" s="744"/>
      <c r="C793" s="744"/>
      <c r="D793" s="744"/>
      <c r="E793" s="744"/>
      <c r="F793" s="745"/>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7"/>
      <c r="B794" s="744"/>
      <c r="C794" s="744"/>
      <c r="D794" s="744"/>
      <c r="E794" s="744"/>
      <c r="F794" s="745"/>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7"/>
      <c r="B795" s="744"/>
      <c r="C795" s="744"/>
      <c r="D795" s="744"/>
      <c r="E795" s="744"/>
      <c r="F795" s="745"/>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7"/>
      <c r="B796" s="744"/>
      <c r="C796" s="744"/>
      <c r="D796" s="744"/>
      <c r="E796" s="744"/>
      <c r="F796" s="745"/>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7"/>
      <c r="B797" s="744"/>
      <c r="C797" s="744"/>
      <c r="D797" s="744"/>
      <c r="E797" s="744"/>
      <c r="F797" s="745"/>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7"/>
      <c r="B798" s="744"/>
      <c r="C798" s="744"/>
      <c r="D798" s="744"/>
      <c r="E798" s="744"/>
      <c r="F798" s="745"/>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7"/>
      <c r="B799" s="744"/>
      <c r="C799" s="744"/>
      <c r="D799" s="744"/>
      <c r="E799" s="744"/>
      <c r="F799" s="745"/>
      <c r="G799" s="392" t="s">
        <v>20</v>
      </c>
      <c r="H799" s="393"/>
      <c r="I799" s="393"/>
      <c r="J799" s="393"/>
      <c r="K799" s="393"/>
      <c r="L799" s="394"/>
      <c r="M799" s="395"/>
      <c r="N799" s="395"/>
      <c r="O799" s="395"/>
      <c r="P799" s="395"/>
      <c r="Q799" s="395"/>
      <c r="R799" s="395"/>
      <c r="S799" s="395"/>
      <c r="T799" s="395"/>
      <c r="U799" s="395"/>
      <c r="V799" s="395"/>
      <c r="W799" s="395"/>
      <c r="X799" s="396"/>
      <c r="Y799" s="397">
        <f>SUM(Y789:AB798)</f>
        <v>360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44"/>
      <c r="C804" s="744"/>
      <c r="D804" s="744"/>
      <c r="E804" s="744"/>
      <c r="F804" s="745"/>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44"/>
      <c r="C805" s="744"/>
      <c r="D805" s="744"/>
      <c r="E805" s="744"/>
      <c r="F805" s="745"/>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44"/>
      <c r="C806" s="744"/>
      <c r="D806" s="744"/>
      <c r="E806" s="744"/>
      <c r="F806" s="745"/>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44"/>
      <c r="C807" s="744"/>
      <c r="D807" s="744"/>
      <c r="E807" s="744"/>
      <c r="F807" s="745"/>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44"/>
      <c r="C808" s="744"/>
      <c r="D808" s="744"/>
      <c r="E808" s="744"/>
      <c r="F808" s="745"/>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44"/>
      <c r="C809" s="744"/>
      <c r="D809" s="744"/>
      <c r="E809" s="744"/>
      <c r="F809" s="745"/>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44"/>
      <c r="C810" s="744"/>
      <c r="D810" s="744"/>
      <c r="E810" s="744"/>
      <c r="F810" s="745"/>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44"/>
      <c r="C811" s="744"/>
      <c r="D811" s="744"/>
      <c r="E811" s="744"/>
      <c r="F811" s="745"/>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44"/>
      <c r="C812" s="744"/>
      <c r="D812" s="744"/>
      <c r="E812" s="744"/>
      <c r="F812" s="74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44"/>
      <c r="C817" s="744"/>
      <c r="D817" s="744"/>
      <c r="E817" s="744"/>
      <c r="F817" s="745"/>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44"/>
      <c r="C818" s="744"/>
      <c r="D818" s="744"/>
      <c r="E818" s="744"/>
      <c r="F818" s="745"/>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44"/>
      <c r="C819" s="744"/>
      <c r="D819" s="744"/>
      <c r="E819" s="744"/>
      <c r="F819" s="745"/>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44"/>
      <c r="C820" s="744"/>
      <c r="D820" s="744"/>
      <c r="E820" s="744"/>
      <c r="F820" s="745"/>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44"/>
      <c r="C821" s="744"/>
      <c r="D821" s="744"/>
      <c r="E821" s="744"/>
      <c r="F821" s="745"/>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44"/>
      <c r="C822" s="744"/>
      <c r="D822" s="744"/>
      <c r="E822" s="744"/>
      <c r="F822" s="745"/>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44"/>
      <c r="C823" s="744"/>
      <c r="D823" s="744"/>
      <c r="E823" s="744"/>
      <c r="F823" s="745"/>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44"/>
      <c r="C824" s="744"/>
      <c r="D824" s="744"/>
      <c r="E824" s="744"/>
      <c r="F824" s="745"/>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44"/>
      <c r="C825" s="744"/>
      <c r="D825" s="744"/>
      <c r="E825" s="744"/>
      <c r="F825" s="74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44"/>
      <c r="C830" s="744"/>
      <c r="D830" s="744"/>
      <c r="E830" s="744"/>
      <c r="F830" s="745"/>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44"/>
      <c r="C831" s="744"/>
      <c r="D831" s="744"/>
      <c r="E831" s="744"/>
      <c r="F831" s="745"/>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44"/>
      <c r="C832" s="744"/>
      <c r="D832" s="744"/>
      <c r="E832" s="744"/>
      <c r="F832" s="745"/>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44"/>
      <c r="C833" s="744"/>
      <c r="D833" s="744"/>
      <c r="E833" s="744"/>
      <c r="F833" s="745"/>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44"/>
      <c r="C834" s="744"/>
      <c r="D834" s="744"/>
      <c r="E834" s="744"/>
      <c r="F834" s="745"/>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44"/>
      <c r="C835" s="744"/>
      <c r="D835" s="744"/>
      <c r="E835" s="744"/>
      <c r="F835" s="745"/>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44"/>
      <c r="C836" s="744"/>
      <c r="D836" s="744"/>
      <c r="E836" s="744"/>
      <c r="F836" s="745"/>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44"/>
      <c r="C837" s="744"/>
      <c r="D837" s="744"/>
      <c r="E837" s="744"/>
      <c r="F837" s="745"/>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44"/>
      <c r="C838" s="744"/>
      <c r="D838" s="744"/>
      <c r="E838" s="744"/>
      <c r="F838" s="74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45.75" customHeight="1" x14ac:dyDescent="0.15">
      <c r="A845" s="387">
        <v>1</v>
      </c>
      <c r="B845" s="387">
        <v>1</v>
      </c>
      <c r="C845" s="401" t="s">
        <v>689</v>
      </c>
      <c r="D845" s="401"/>
      <c r="E845" s="401"/>
      <c r="F845" s="401"/>
      <c r="G845" s="401"/>
      <c r="H845" s="401"/>
      <c r="I845" s="401"/>
      <c r="J845" s="402">
        <v>5010001008846</v>
      </c>
      <c r="K845" s="403"/>
      <c r="L845" s="403"/>
      <c r="M845" s="403"/>
      <c r="N845" s="403"/>
      <c r="O845" s="403"/>
      <c r="P845" s="302" t="s">
        <v>704</v>
      </c>
      <c r="Q845" s="303"/>
      <c r="R845" s="303"/>
      <c r="S845" s="303"/>
      <c r="T845" s="303"/>
      <c r="U845" s="303"/>
      <c r="V845" s="303"/>
      <c r="W845" s="303"/>
      <c r="X845" s="303"/>
      <c r="Y845" s="304">
        <v>360</v>
      </c>
      <c r="Z845" s="305"/>
      <c r="AA845" s="305"/>
      <c r="AB845" s="306"/>
      <c r="AC845" s="308"/>
      <c r="AD845" s="309"/>
      <c r="AE845" s="309"/>
      <c r="AF845" s="309"/>
      <c r="AG845" s="309"/>
      <c r="AH845" s="404" t="s">
        <v>636</v>
      </c>
      <c r="AI845" s="405"/>
      <c r="AJ845" s="405"/>
      <c r="AK845" s="405"/>
      <c r="AL845" s="312" t="s">
        <v>635</v>
      </c>
      <c r="AM845" s="313"/>
      <c r="AN845" s="313"/>
      <c r="AO845" s="314"/>
      <c r="AP845" s="307" t="s">
        <v>635</v>
      </c>
      <c r="AQ845" s="307"/>
      <c r="AR845" s="307"/>
      <c r="AS845" s="307"/>
      <c r="AT845" s="307"/>
      <c r="AU845" s="307"/>
      <c r="AV845" s="307"/>
      <c r="AW845" s="307"/>
      <c r="AX845" s="307"/>
    </row>
    <row r="846" spans="1:51" ht="45.75" customHeight="1" x14ac:dyDescent="0.15">
      <c r="A846" s="387">
        <v>2</v>
      </c>
      <c r="B846" s="387">
        <v>1</v>
      </c>
      <c r="C846" s="406" t="s">
        <v>690</v>
      </c>
      <c r="D846" s="401"/>
      <c r="E846" s="401"/>
      <c r="F846" s="401"/>
      <c r="G846" s="401"/>
      <c r="H846" s="401"/>
      <c r="I846" s="401"/>
      <c r="J846" s="402">
        <v>3070001003513</v>
      </c>
      <c r="K846" s="403"/>
      <c r="L846" s="403"/>
      <c r="M846" s="403"/>
      <c r="N846" s="403"/>
      <c r="O846" s="403"/>
      <c r="P846" s="302" t="s">
        <v>704</v>
      </c>
      <c r="Q846" s="303"/>
      <c r="R846" s="303"/>
      <c r="S846" s="303"/>
      <c r="T846" s="303"/>
      <c r="U846" s="303"/>
      <c r="V846" s="303"/>
      <c r="W846" s="303"/>
      <c r="X846" s="303"/>
      <c r="Y846" s="304">
        <v>12</v>
      </c>
      <c r="Z846" s="305"/>
      <c r="AA846" s="305"/>
      <c r="AB846" s="306"/>
      <c r="AC846" s="308"/>
      <c r="AD846" s="309"/>
      <c r="AE846" s="309"/>
      <c r="AF846" s="309"/>
      <c r="AG846" s="309"/>
      <c r="AH846" s="404" t="s">
        <v>636</v>
      </c>
      <c r="AI846" s="405"/>
      <c r="AJ846" s="405"/>
      <c r="AK846" s="405"/>
      <c r="AL846" s="312" t="s">
        <v>635</v>
      </c>
      <c r="AM846" s="313"/>
      <c r="AN846" s="313"/>
      <c r="AO846" s="314"/>
      <c r="AP846" s="307" t="s">
        <v>635</v>
      </c>
      <c r="AQ846" s="307"/>
      <c r="AR846" s="307"/>
      <c r="AS846" s="307"/>
      <c r="AT846" s="307"/>
      <c r="AU846" s="307"/>
      <c r="AV846" s="307"/>
      <c r="AW846" s="307"/>
      <c r="AX846" s="307"/>
      <c r="AY846">
        <f>COUNTA($C$846)</f>
        <v>1</v>
      </c>
    </row>
    <row r="847" spans="1:51" ht="45.75" customHeight="1" x14ac:dyDescent="0.15">
      <c r="A847" s="387">
        <v>3</v>
      </c>
      <c r="B847" s="387">
        <v>1</v>
      </c>
      <c r="C847" s="406" t="s">
        <v>691</v>
      </c>
      <c r="D847" s="401"/>
      <c r="E847" s="401"/>
      <c r="F847" s="401"/>
      <c r="G847" s="401"/>
      <c r="H847" s="401"/>
      <c r="I847" s="401"/>
      <c r="J847" s="402">
        <v>2010001120389</v>
      </c>
      <c r="K847" s="403"/>
      <c r="L847" s="403"/>
      <c r="M847" s="403"/>
      <c r="N847" s="403"/>
      <c r="O847" s="403"/>
      <c r="P847" s="302" t="s">
        <v>704</v>
      </c>
      <c r="Q847" s="303"/>
      <c r="R847" s="303"/>
      <c r="S847" s="303"/>
      <c r="T847" s="303"/>
      <c r="U847" s="303"/>
      <c r="V847" s="303"/>
      <c r="W847" s="303"/>
      <c r="X847" s="303"/>
      <c r="Y847" s="304">
        <v>10</v>
      </c>
      <c r="Z847" s="305"/>
      <c r="AA847" s="305"/>
      <c r="AB847" s="306"/>
      <c r="AC847" s="308"/>
      <c r="AD847" s="309"/>
      <c r="AE847" s="309"/>
      <c r="AF847" s="309"/>
      <c r="AG847" s="309"/>
      <c r="AH847" s="310" t="s">
        <v>636</v>
      </c>
      <c r="AI847" s="311"/>
      <c r="AJ847" s="311"/>
      <c r="AK847" s="311"/>
      <c r="AL847" s="312" t="s">
        <v>635</v>
      </c>
      <c r="AM847" s="313"/>
      <c r="AN847" s="313"/>
      <c r="AO847" s="314"/>
      <c r="AP847" s="307" t="s">
        <v>635</v>
      </c>
      <c r="AQ847" s="307"/>
      <c r="AR847" s="307"/>
      <c r="AS847" s="307"/>
      <c r="AT847" s="307"/>
      <c r="AU847" s="307"/>
      <c r="AV847" s="307"/>
      <c r="AW847" s="307"/>
      <c r="AX847" s="307"/>
      <c r="AY847">
        <f>COUNTA($C$847)</f>
        <v>1</v>
      </c>
    </row>
    <row r="848" spans="1:51" ht="45.75" customHeight="1" x14ac:dyDescent="0.15">
      <c r="A848" s="387">
        <v>4</v>
      </c>
      <c r="B848" s="387">
        <v>1</v>
      </c>
      <c r="C848" s="406" t="s">
        <v>692</v>
      </c>
      <c r="D848" s="401"/>
      <c r="E848" s="401"/>
      <c r="F848" s="401"/>
      <c r="G848" s="401"/>
      <c r="H848" s="401"/>
      <c r="I848" s="401"/>
      <c r="J848" s="402">
        <v>5190001000892</v>
      </c>
      <c r="K848" s="403"/>
      <c r="L848" s="403"/>
      <c r="M848" s="403"/>
      <c r="N848" s="403"/>
      <c r="O848" s="403"/>
      <c r="P848" s="302" t="s">
        <v>704</v>
      </c>
      <c r="Q848" s="303"/>
      <c r="R848" s="303"/>
      <c r="S848" s="303"/>
      <c r="T848" s="303"/>
      <c r="U848" s="303"/>
      <c r="V848" s="303"/>
      <c r="W848" s="303"/>
      <c r="X848" s="303"/>
      <c r="Y848" s="304">
        <v>10</v>
      </c>
      <c r="Z848" s="305"/>
      <c r="AA848" s="305"/>
      <c r="AB848" s="306"/>
      <c r="AC848" s="308"/>
      <c r="AD848" s="309"/>
      <c r="AE848" s="309"/>
      <c r="AF848" s="309"/>
      <c r="AG848" s="309"/>
      <c r="AH848" s="310" t="s">
        <v>636</v>
      </c>
      <c r="AI848" s="311"/>
      <c r="AJ848" s="311"/>
      <c r="AK848" s="311"/>
      <c r="AL848" s="312" t="s">
        <v>635</v>
      </c>
      <c r="AM848" s="313"/>
      <c r="AN848" s="313"/>
      <c r="AO848" s="314"/>
      <c r="AP848" s="307" t="s">
        <v>635</v>
      </c>
      <c r="AQ848" s="307"/>
      <c r="AR848" s="307"/>
      <c r="AS848" s="307"/>
      <c r="AT848" s="307"/>
      <c r="AU848" s="307"/>
      <c r="AV848" s="307"/>
      <c r="AW848" s="307"/>
      <c r="AX848" s="307"/>
      <c r="AY848">
        <f>COUNTA($C$848)</f>
        <v>1</v>
      </c>
    </row>
    <row r="849" spans="1:51" ht="45.75" customHeight="1" x14ac:dyDescent="0.15">
      <c r="A849" s="387">
        <v>5</v>
      </c>
      <c r="B849" s="387">
        <v>1</v>
      </c>
      <c r="C849" s="406" t="s">
        <v>693</v>
      </c>
      <c r="D849" s="401"/>
      <c r="E849" s="401"/>
      <c r="F849" s="401"/>
      <c r="G849" s="401"/>
      <c r="H849" s="401"/>
      <c r="I849" s="401"/>
      <c r="J849" s="402">
        <v>8430001022711</v>
      </c>
      <c r="K849" s="403"/>
      <c r="L849" s="403"/>
      <c r="M849" s="403"/>
      <c r="N849" s="403"/>
      <c r="O849" s="403"/>
      <c r="P849" s="302" t="s">
        <v>704</v>
      </c>
      <c r="Q849" s="303"/>
      <c r="R849" s="303"/>
      <c r="S849" s="303"/>
      <c r="T849" s="303"/>
      <c r="U849" s="303"/>
      <c r="V849" s="303"/>
      <c r="W849" s="303"/>
      <c r="X849" s="303"/>
      <c r="Y849" s="304">
        <v>4</v>
      </c>
      <c r="Z849" s="305"/>
      <c r="AA849" s="305"/>
      <c r="AB849" s="306"/>
      <c r="AC849" s="308"/>
      <c r="AD849" s="309"/>
      <c r="AE849" s="309"/>
      <c r="AF849" s="309"/>
      <c r="AG849" s="309"/>
      <c r="AH849" s="310" t="s">
        <v>636</v>
      </c>
      <c r="AI849" s="311"/>
      <c r="AJ849" s="311"/>
      <c r="AK849" s="311"/>
      <c r="AL849" s="312" t="s">
        <v>635</v>
      </c>
      <c r="AM849" s="313"/>
      <c r="AN849" s="313"/>
      <c r="AO849" s="314"/>
      <c r="AP849" s="307" t="s">
        <v>635</v>
      </c>
      <c r="AQ849" s="307"/>
      <c r="AR849" s="307"/>
      <c r="AS849" s="307"/>
      <c r="AT849" s="307"/>
      <c r="AU849" s="307"/>
      <c r="AV849" s="307"/>
      <c r="AW849" s="307"/>
      <c r="AX849" s="307"/>
      <c r="AY849">
        <f>COUNTA($C$849)</f>
        <v>1</v>
      </c>
    </row>
    <row r="850" spans="1:51" ht="45.75" customHeight="1" x14ac:dyDescent="0.15">
      <c r="A850" s="387">
        <v>6</v>
      </c>
      <c r="B850" s="387">
        <v>1</v>
      </c>
      <c r="C850" s="406" t="s">
        <v>694</v>
      </c>
      <c r="D850" s="401"/>
      <c r="E850" s="401"/>
      <c r="F850" s="401"/>
      <c r="G850" s="401"/>
      <c r="H850" s="401"/>
      <c r="I850" s="401"/>
      <c r="J850" s="402">
        <v>7400001000423</v>
      </c>
      <c r="K850" s="403"/>
      <c r="L850" s="403"/>
      <c r="M850" s="403"/>
      <c r="N850" s="403"/>
      <c r="O850" s="403"/>
      <c r="P850" s="302" t="s">
        <v>704</v>
      </c>
      <c r="Q850" s="303"/>
      <c r="R850" s="303"/>
      <c r="S850" s="303"/>
      <c r="T850" s="303"/>
      <c r="U850" s="303"/>
      <c r="V850" s="303"/>
      <c r="W850" s="303"/>
      <c r="X850" s="303"/>
      <c r="Y850" s="304">
        <v>3</v>
      </c>
      <c r="Z850" s="305"/>
      <c r="AA850" s="305"/>
      <c r="AB850" s="306"/>
      <c r="AC850" s="308"/>
      <c r="AD850" s="309"/>
      <c r="AE850" s="309"/>
      <c r="AF850" s="309"/>
      <c r="AG850" s="309"/>
      <c r="AH850" s="310" t="s">
        <v>636</v>
      </c>
      <c r="AI850" s="311"/>
      <c r="AJ850" s="311"/>
      <c r="AK850" s="311"/>
      <c r="AL850" s="312" t="s">
        <v>635</v>
      </c>
      <c r="AM850" s="313"/>
      <c r="AN850" s="313"/>
      <c r="AO850" s="314"/>
      <c r="AP850" s="307" t="s">
        <v>635</v>
      </c>
      <c r="AQ850" s="307"/>
      <c r="AR850" s="307"/>
      <c r="AS850" s="307"/>
      <c r="AT850" s="307"/>
      <c r="AU850" s="307"/>
      <c r="AV850" s="307"/>
      <c r="AW850" s="307"/>
      <c r="AX850" s="307"/>
      <c r="AY850">
        <f>COUNTA($C$850)</f>
        <v>1</v>
      </c>
    </row>
    <row r="851" spans="1:51" ht="45.75" customHeight="1" x14ac:dyDescent="0.15">
      <c r="A851" s="387">
        <v>7</v>
      </c>
      <c r="B851" s="387">
        <v>1</v>
      </c>
      <c r="C851" s="406" t="s">
        <v>695</v>
      </c>
      <c r="D851" s="401"/>
      <c r="E851" s="401"/>
      <c r="F851" s="401"/>
      <c r="G851" s="401"/>
      <c r="H851" s="401"/>
      <c r="I851" s="401"/>
      <c r="J851" s="402">
        <v>9010001120408</v>
      </c>
      <c r="K851" s="403"/>
      <c r="L851" s="403"/>
      <c r="M851" s="403"/>
      <c r="N851" s="403"/>
      <c r="O851" s="403"/>
      <c r="P851" s="302" t="s">
        <v>704</v>
      </c>
      <c r="Q851" s="303"/>
      <c r="R851" s="303"/>
      <c r="S851" s="303"/>
      <c r="T851" s="303"/>
      <c r="U851" s="303"/>
      <c r="V851" s="303"/>
      <c r="W851" s="303"/>
      <c r="X851" s="303"/>
      <c r="Y851" s="304">
        <v>0.01</v>
      </c>
      <c r="Z851" s="305"/>
      <c r="AA851" s="305"/>
      <c r="AB851" s="306"/>
      <c r="AC851" s="308"/>
      <c r="AD851" s="309"/>
      <c r="AE851" s="309"/>
      <c r="AF851" s="309"/>
      <c r="AG851" s="309"/>
      <c r="AH851" s="310" t="s">
        <v>636</v>
      </c>
      <c r="AI851" s="311"/>
      <c r="AJ851" s="311"/>
      <c r="AK851" s="311"/>
      <c r="AL851" s="312" t="s">
        <v>635</v>
      </c>
      <c r="AM851" s="313"/>
      <c r="AN851" s="313"/>
      <c r="AO851" s="314"/>
      <c r="AP851" s="307" t="s">
        <v>635</v>
      </c>
      <c r="AQ851" s="307"/>
      <c r="AR851" s="307"/>
      <c r="AS851" s="307"/>
      <c r="AT851" s="307"/>
      <c r="AU851" s="307"/>
      <c r="AV851" s="307"/>
      <c r="AW851" s="307"/>
      <c r="AX851" s="307"/>
      <c r="AY851">
        <f>COUNTA($C$851)</f>
        <v>1</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t="s">
        <v>704</v>
      </c>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t="s">
        <v>704</v>
      </c>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t="s">
        <v>704</v>
      </c>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t="s">
        <v>704</v>
      </c>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t="s">
        <v>704</v>
      </c>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t="s">
        <v>704</v>
      </c>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t="s">
        <v>704</v>
      </c>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t="s">
        <v>704</v>
      </c>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t="s">
        <v>704</v>
      </c>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t="s">
        <v>704</v>
      </c>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t="s">
        <v>704</v>
      </c>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t="s">
        <v>704</v>
      </c>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t="s">
        <v>704</v>
      </c>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t="s">
        <v>704</v>
      </c>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t="s">
        <v>704</v>
      </c>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t="s">
        <v>704</v>
      </c>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t="s">
        <v>704</v>
      </c>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t="s">
        <v>704</v>
      </c>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t="s">
        <v>704</v>
      </c>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t="s">
        <v>704</v>
      </c>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t="s">
        <v>704</v>
      </c>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t="s">
        <v>704</v>
      </c>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t="s">
        <v>704</v>
      </c>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74.25" customHeight="1" x14ac:dyDescent="0.15">
      <c r="A878" s="387">
        <v>1</v>
      </c>
      <c r="B878" s="387">
        <v>1</v>
      </c>
      <c r="C878" s="406" t="s">
        <v>696</v>
      </c>
      <c r="D878" s="401"/>
      <c r="E878" s="401"/>
      <c r="F878" s="401"/>
      <c r="G878" s="401"/>
      <c r="H878" s="401"/>
      <c r="I878" s="401"/>
      <c r="J878" s="402" t="s">
        <v>664</v>
      </c>
      <c r="K878" s="403"/>
      <c r="L878" s="403"/>
      <c r="M878" s="403"/>
      <c r="N878" s="403"/>
      <c r="O878" s="403"/>
      <c r="P878" s="302" t="s">
        <v>697</v>
      </c>
      <c r="Q878" s="303"/>
      <c r="R878" s="303"/>
      <c r="S878" s="303"/>
      <c r="T878" s="303"/>
      <c r="U878" s="303"/>
      <c r="V878" s="303"/>
      <c r="W878" s="303"/>
      <c r="X878" s="303"/>
      <c r="Y878" s="304">
        <v>320</v>
      </c>
      <c r="Z878" s="305"/>
      <c r="AA878" s="305"/>
      <c r="AB878" s="306"/>
      <c r="AC878" s="308" t="s">
        <v>295</v>
      </c>
      <c r="AD878" s="309"/>
      <c r="AE878" s="309"/>
      <c r="AF878" s="309"/>
      <c r="AG878" s="309"/>
      <c r="AH878" s="404">
        <v>1</v>
      </c>
      <c r="AI878" s="405"/>
      <c r="AJ878" s="405"/>
      <c r="AK878" s="405"/>
      <c r="AL878" s="312">
        <v>100</v>
      </c>
      <c r="AM878" s="313"/>
      <c r="AN878" s="313"/>
      <c r="AO878" s="314"/>
      <c r="AP878" s="307" t="s">
        <v>664</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0"/>
      <c r="E1109" s="262" t="s">
        <v>214</v>
      </c>
      <c r="F1109" s="870"/>
      <c r="G1109" s="870"/>
      <c r="H1109" s="870"/>
      <c r="I1109" s="870"/>
      <c r="J1109" s="262" t="s">
        <v>221</v>
      </c>
      <c r="K1109" s="262"/>
      <c r="L1109" s="262"/>
      <c r="M1109" s="262"/>
      <c r="N1109" s="262"/>
      <c r="O1109" s="262"/>
      <c r="P1109" s="331" t="s">
        <v>27</v>
      </c>
      <c r="Q1109" s="331"/>
      <c r="R1109" s="331"/>
      <c r="S1109" s="331"/>
      <c r="T1109" s="331"/>
      <c r="U1109" s="331"/>
      <c r="V1109" s="331"/>
      <c r="W1109" s="331"/>
      <c r="X1109" s="331"/>
      <c r="Y1109" s="262" t="s">
        <v>223</v>
      </c>
      <c r="Z1109" s="870"/>
      <c r="AA1109" s="870"/>
      <c r="AB1109" s="870"/>
      <c r="AC1109" s="262" t="s">
        <v>197</v>
      </c>
      <c r="AD1109" s="262"/>
      <c r="AE1109" s="262"/>
      <c r="AF1109" s="262"/>
      <c r="AG1109" s="262"/>
      <c r="AH1109" s="331" t="s">
        <v>210</v>
      </c>
      <c r="AI1109" s="332"/>
      <c r="AJ1109" s="332"/>
      <c r="AK1109" s="332"/>
      <c r="AL1109" s="332" t="s">
        <v>21</v>
      </c>
      <c r="AM1109" s="332"/>
      <c r="AN1109" s="332"/>
      <c r="AO1109" s="873"/>
      <c r="AP1109" s="408" t="s">
        <v>251</v>
      </c>
      <c r="AQ1109" s="408"/>
      <c r="AR1109" s="408"/>
      <c r="AS1109" s="408"/>
      <c r="AT1109" s="408"/>
      <c r="AU1109" s="408"/>
      <c r="AV1109" s="408"/>
      <c r="AW1109" s="408"/>
      <c r="AX1109" s="408"/>
    </row>
    <row r="1110" spans="1:51" ht="30" hidden="1" customHeight="1" x14ac:dyDescent="0.15">
      <c r="A1110" s="387">
        <v>1</v>
      </c>
      <c r="B1110" s="387">
        <v>1</v>
      </c>
      <c r="C1110" s="872"/>
      <c r="D1110" s="872"/>
      <c r="E1110" s="871"/>
      <c r="F1110" s="871"/>
      <c r="G1110" s="871"/>
      <c r="H1110" s="871"/>
      <c r="I1110" s="871"/>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2"/>
      <c r="D1111" s="872"/>
      <c r="E1111" s="871"/>
      <c r="F1111" s="871"/>
      <c r="G1111" s="871"/>
      <c r="H1111" s="871"/>
      <c r="I1111" s="871"/>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2"/>
      <c r="D1112" s="872"/>
      <c r="E1112" s="871"/>
      <c r="F1112" s="871"/>
      <c r="G1112" s="871"/>
      <c r="H1112" s="871"/>
      <c r="I1112" s="871"/>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2"/>
      <c r="D1113" s="872"/>
      <c r="E1113" s="871"/>
      <c r="F1113" s="871"/>
      <c r="G1113" s="871"/>
      <c r="H1113" s="871"/>
      <c r="I1113" s="871"/>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2"/>
      <c r="D1114" s="872"/>
      <c r="E1114" s="871"/>
      <c r="F1114" s="871"/>
      <c r="G1114" s="871"/>
      <c r="H1114" s="871"/>
      <c r="I1114" s="871"/>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2"/>
      <c r="D1115" s="872"/>
      <c r="E1115" s="871"/>
      <c r="F1115" s="871"/>
      <c r="G1115" s="871"/>
      <c r="H1115" s="871"/>
      <c r="I1115" s="871"/>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2"/>
      <c r="D1116" s="872"/>
      <c r="E1116" s="871"/>
      <c r="F1116" s="871"/>
      <c r="G1116" s="871"/>
      <c r="H1116" s="871"/>
      <c r="I1116" s="871"/>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2"/>
      <c r="D1117" s="872"/>
      <c r="E1117" s="871"/>
      <c r="F1117" s="871"/>
      <c r="G1117" s="871"/>
      <c r="H1117" s="871"/>
      <c r="I1117" s="871"/>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2"/>
      <c r="D1118" s="872"/>
      <c r="E1118" s="871"/>
      <c r="F1118" s="871"/>
      <c r="G1118" s="871"/>
      <c r="H1118" s="871"/>
      <c r="I1118" s="871"/>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2"/>
      <c r="D1119" s="872"/>
      <c r="E1119" s="871"/>
      <c r="F1119" s="871"/>
      <c r="G1119" s="871"/>
      <c r="H1119" s="871"/>
      <c r="I1119" s="871"/>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2"/>
      <c r="D1120" s="872"/>
      <c r="E1120" s="871"/>
      <c r="F1120" s="871"/>
      <c r="G1120" s="871"/>
      <c r="H1120" s="871"/>
      <c r="I1120" s="871"/>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2"/>
      <c r="D1121" s="872"/>
      <c r="E1121" s="871"/>
      <c r="F1121" s="871"/>
      <c r="G1121" s="871"/>
      <c r="H1121" s="871"/>
      <c r="I1121" s="871"/>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2"/>
      <c r="D1122" s="872"/>
      <c r="E1122" s="871"/>
      <c r="F1122" s="871"/>
      <c r="G1122" s="871"/>
      <c r="H1122" s="871"/>
      <c r="I1122" s="871"/>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2"/>
      <c r="D1123" s="872"/>
      <c r="E1123" s="871"/>
      <c r="F1123" s="871"/>
      <c r="G1123" s="871"/>
      <c r="H1123" s="871"/>
      <c r="I1123" s="871"/>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2"/>
      <c r="D1124" s="872"/>
      <c r="E1124" s="871"/>
      <c r="F1124" s="871"/>
      <c r="G1124" s="871"/>
      <c r="H1124" s="871"/>
      <c r="I1124" s="871"/>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2"/>
      <c r="D1125" s="872"/>
      <c r="E1125" s="871"/>
      <c r="F1125" s="871"/>
      <c r="G1125" s="871"/>
      <c r="H1125" s="871"/>
      <c r="I1125" s="871"/>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2"/>
      <c r="D1126" s="872"/>
      <c r="E1126" s="871"/>
      <c r="F1126" s="871"/>
      <c r="G1126" s="871"/>
      <c r="H1126" s="871"/>
      <c r="I1126" s="871"/>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2"/>
      <c r="D1127" s="872"/>
      <c r="E1127" s="247"/>
      <c r="F1127" s="871"/>
      <c r="G1127" s="871"/>
      <c r="H1127" s="871"/>
      <c r="I1127" s="871"/>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2"/>
      <c r="D1128" s="872"/>
      <c r="E1128" s="871"/>
      <c r="F1128" s="871"/>
      <c r="G1128" s="871"/>
      <c r="H1128" s="871"/>
      <c r="I1128" s="871"/>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2"/>
      <c r="D1129" s="872"/>
      <c r="E1129" s="871"/>
      <c r="F1129" s="871"/>
      <c r="G1129" s="871"/>
      <c r="H1129" s="871"/>
      <c r="I1129" s="871"/>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2"/>
      <c r="D1130" s="872"/>
      <c r="E1130" s="871"/>
      <c r="F1130" s="871"/>
      <c r="G1130" s="871"/>
      <c r="H1130" s="871"/>
      <c r="I1130" s="871"/>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2"/>
      <c r="D1131" s="872"/>
      <c r="E1131" s="871"/>
      <c r="F1131" s="871"/>
      <c r="G1131" s="871"/>
      <c r="H1131" s="871"/>
      <c r="I1131" s="871"/>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2"/>
      <c r="D1132" s="872"/>
      <c r="E1132" s="871"/>
      <c r="F1132" s="871"/>
      <c r="G1132" s="871"/>
      <c r="H1132" s="871"/>
      <c r="I1132" s="871"/>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2"/>
      <c r="D1133" s="872"/>
      <c r="E1133" s="871"/>
      <c r="F1133" s="871"/>
      <c r="G1133" s="871"/>
      <c r="H1133" s="871"/>
      <c r="I1133" s="871"/>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2"/>
      <c r="D1134" s="872"/>
      <c r="E1134" s="871"/>
      <c r="F1134" s="871"/>
      <c r="G1134" s="871"/>
      <c r="H1134" s="871"/>
      <c r="I1134" s="871"/>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2"/>
      <c r="D1135" s="872"/>
      <c r="E1135" s="871"/>
      <c r="F1135" s="871"/>
      <c r="G1135" s="871"/>
      <c r="H1135" s="871"/>
      <c r="I1135" s="871"/>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2"/>
      <c r="D1136" s="872"/>
      <c r="E1136" s="871"/>
      <c r="F1136" s="871"/>
      <c r="G1136" s="871"/>
      <c r="H1136" s="871"/>
      <c r="I1136" s="871"/>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2"/>
      <c r="D1137" s="872"/>
      <c r="E1137" s="871"/>
      <c r="F1137" s="871"/>
      <c r="G1137" s="871"/>
      <c r="H1137" s="871"/>
      <c r="I1137" s="871"/>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2"/>
      <c r="D1138" s="872"/>
      <c r="E1138" s="871"/>
      <c r="F1138" s="871"/>
      <c r="G1138" s="871"/>
      <c r="H1138" s="871"/>
      <c r="I1138" s="871"/>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2"/>
      <c r="D1139" s="872"/>
      <c r="E1139" s="871"/>
      <c r="F1139" s="871"/>
      <c r="G1139" s="871"/>
      <c r="H1139" s="871"/>
      <c r="I1139" s="871"/>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row r="1140" spans="1:51" hidden="1" x14ac:dyDescent="0.15"/>
    <row r="1141" spans="1:51" ht="17.25"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P13: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633</v>
      </c>
      <c r="M2" s="13" t="str">
        <f>IF(L2="","",K2)</f>
        <v>社会保障</v>
      </c>
      <c r="N2" s="13" t="str">
        <f>IF(M2="","",IF(N1&lt;&gt;"",CONCATENATE(N1,"、",M2),M2))</f>
        <v>社会保障</v>
      </c>
      <c r="O2" s="13"/>
      <c r="P2" s="12" t="s">
        <v>73</v>
      </c>
      <c r="Q2" s="17" t="s">
        <v>633</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633</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633</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2021-06-18T08:16:21Z</cp:lastPrinted>
  <dcterms:created xsi:type="dcterms:W3CDTF">2012-03-13T00:50:25Z</dcterms:created>
  <dcterms:modified xsi:type="dcterms:W3CDTF">2021-06-28T05:48:52Z</dcterms:modified>
</cp:coreProperties>
</file>