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1029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<sst xmlns="http://schemas.openxmlformats.org/spreadsheetml/2006/main" count="2377" uniqueCount="702">
  <si>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</si>
  <si>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</si>
  <si>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</si>
  <si>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</si>
  <si>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</si>
  <si>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</si>
  <si>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</si>
  <si>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</si>
  <si>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</si>
  <si>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</si>
  <si>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</si>
  <si>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</si>
  <si>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</si>
  <si>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</si>
  <si>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</si>
  <si>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</si>
  <si>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</si>
  <si>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</si>
  <si>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</si>
  <si>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</si>
  <si>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</si>
  <si>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</si>
  <si>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</si>
  <si>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</si>
  <si>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</si>
  <si>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</si>
  <si>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</si>
  <si>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</si>
  <si>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</si>
  <si>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</si>
  <si>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</si>
  <si>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</si>
  <si>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</si>
  <si>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</si>
  <si>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</si>
  <si>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</si>
  <si>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</si>
  <si>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</si>
  <si>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</si>
  <si>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</si>
  <si>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</si>
  <si>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</si>
  <si>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</si>
  <si>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</si>
  <si>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</si>
  <si>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</si>
  <si>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</si>
  <si>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</si>
  <si>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</si>
  <si>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</si>
  <si>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</si>
  <si>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</si>
  <si>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</si>
  <si>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</si>
  <si>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</si>
  <si>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</si>
  <si>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</si>
  <si>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</si>
  <si>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</si>
  <si>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</si>
  <si>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</si>
  <si>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</si>
  <si>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</si>
  <si>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</si>
  <si>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</si>
  <si>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</si>
  <si>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</si>
  <si>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</si>
  <si>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</si>
  <si>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</si>
  <si>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</si>
  <si>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</si>
  <si>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</si>
  <si>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</si>
  <si>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</si>
  <si>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</si>
  <si>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</si>
  <si>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</si>
  <si>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</si>
  <si>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</si>
  <si>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</si>
  <si>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</si>
  <si>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</si>
  <si>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</si>
  <si>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</si>
  <si>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</si>
  <si>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</si>
  <si>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</si>
  <si>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</si>
  <si>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</si>
  <si>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</si>
  <si>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</si>
  <si>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</si>
  <si>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</si>
  <si>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</si>
  <si>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</si>
  <si>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</si>
  <si>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</si>
  <si>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</si>
  <si>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</si>
  <si>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</si>
  <si>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</si>
  <si>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</si>
  <si>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</si>
  <si>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</si>
  <si>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</si>
  <si>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</si>
  <si>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</si>
  <si>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</si>
  <si>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</si>
  <si>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</si>
  <si>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</si>
  <si>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</si>
  <si>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</si>
  <si>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</si>
  <si>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</si>
  <si>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</si>
  <si>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</si>
  <si>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</si>
  <si>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</si>
  <si>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</si>
  <si>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</si>
  <si>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</si>
  <si>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</si>
  <si>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</si>
  <si>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</si>
  <si>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</si>
  <si>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</si>
  <si>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</si>
  <si>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</si>
  <si>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</si>
  <si>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</si>
  <si>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</si>
  <si>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</si>
  <si>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</si>
  <si>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</si>
  <si>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</si>
  <si>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</si>
  <si>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</si>
  <si>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</si>
  <si>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</si>
  <si>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</si>
  <si>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</si>
  <si>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</si>
  <si>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</si>
  <si>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</si>
  <si>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</si>
  <si>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</si>
  <si>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</si>
  <si>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</si>
  <si>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</si>
  <si>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</si>
  <si>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</si>
  <si>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</si>
  <si>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</si>
  <si>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</si>
  <si>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</si>
  <si>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</si>
  <si>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</si>
  <si>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</si>
  <si>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</si>
  <si>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</si>
  <si>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</si>
  <si>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</si>
  <si>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</si>
  <si>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</si>
  <si>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</si>
  <si>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</si>
  <si>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</si>
  <si>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</si>
  <si>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</si>
  <si>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</si>
  <si>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</si>
  <si>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</si>
  <si>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</si>
  <si>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</si>
  <si>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</si>
  <si>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</si>
  <si>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</si>
  <si>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</si>
  <si>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</si>
  <si>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</si>
  <si>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</si>
  <si>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</si>
  <si>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</si>
  <si>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</si>
  <si>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</si>
  <si>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</si>
  <si>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</si>
  <si>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</si>
  <si>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</si>
  <si>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</si>
  <si>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</si>
  <si>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</si>
  <si>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</si>
  <si>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</si>
  <si>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</si>
  <si>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</si>
  <si>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</si>
  <si>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</si>
  <si>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</si>
  <si>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</si>
  <si>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</si>
  <si>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</si>
  <si>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</si>
  <si>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</si>
  <si>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</si>
  <si>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</si>
  <si>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</si>
  <si>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</si>
  <si>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</si>
  <si>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</si>
  <si>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</si>
  <si>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</si>
  <si>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</si>
  <si>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</si>
  <si>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</si>
  <si>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</si>
  <si>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</si>
  <si>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</si>
  <si>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</si>
  <si>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</si>
  <si>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</si>
  <si>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</si>
  <si>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</si>
  <si>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</si>
  <si>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</si>
  <si>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</si>
  <si>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</si>
  <si>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</si>
  <si>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</si>
  <si>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</si>
  <si>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</si>
  <si>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</si>
  <si>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</si>
  <si>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</si>
  <si>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</si>
  <si>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</si>
  <si>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</si>
  <si>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</si>
  <si>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</si>
  <si>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</si>
  <si>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</si>
  <si>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</si>
  <si>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</si>
  <si>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</si>
  <si>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</si>
  <si>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</si>
  <si>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</si>
  <si>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</si>
  <si>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</si>
  <si>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</si>
  <si>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</si>
  <si>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</si>
  <si>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</si>
  <si>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</si>
  <si>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</si>
  <si>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</si>
  <si>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</si>
  <si>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</si>
  <si>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</si>
  <si>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</si>
  <si>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</si>
  <si>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</si>
  <si>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</si>
  <si>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</si>
  <si>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</si>
  <si>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</si>
  <si>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</si>
  <si>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</si>
  <si>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</si>
  <si>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</si>
  <si>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</si>
  <si>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</si>
  <si>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</si>
  <si>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</si>
  <si>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</si>
  <si>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</si>
  <si>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</si>
  <si>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</si>
  <si>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</si>
  <si>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</si>
  <si>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</si>
  <si>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</si>
  <si>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</si>
  <si>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</si>
  <si>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</si>
  <si>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</si>
  <si>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</si>
  <si>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</si>
  <si>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</si>
  <si>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</si>
  <si>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</si>
  <si>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</si>
  <si>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</si>
  <si>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</si>
  <si>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</si>
  <si>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</si>
  <si>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</si>
  <si>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</si>
  <si>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</si>
  <si>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</si>
  <si>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</si>
  <si>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</si>
  <si>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</si>
  <si>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</si>
  <si>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</si>
  <si>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</si>
  <si>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</si>
  <si>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</si>
  <si>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</si>
  <si>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</si>
  <si>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</si>
  <si>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</si>
  <si>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</si>
  <si>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</si>
  <si>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</si>
  <si>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</si>
  <si>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</si>
  <si>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</si>
  <si>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</si>
  <si>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</si>
  <si>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</si>
  <si>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</si>
  <si>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</si>
  <si>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</si>
  <si>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</si>
  <si>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</si>
  <si>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</si>
  <si>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</si>
  <si>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</si>
  <si>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</si>
  <si>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</si>
  <si>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</si>
  <si>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</si>
  <si>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</si>
  <si>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</si>
  <si>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</si>
  <si>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</si>
  <si>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</si>
  <si>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</si>
  <si>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</si>
  <si>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</si>
  <si>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</si>
  <si>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</si>
  <si>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</si>
  <si>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</si>
  <si>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</si>
  <si>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</si>
  <si>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</si>
  <si>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</si>
  <si>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</si>
  <si>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</si>
  <si>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</si>
  <si>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</si>
  <si>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</si>
  <si>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</si>
  <si>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</si>
  <si>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</si>
  <si>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</si>
  <si>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</si>
  <si>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</si>
  <si>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</si>
  <si>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</si>
  <si>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</si>
  <si>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</si>
  <si>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</si>
  <si>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</si>
  <si>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</si>
  <si>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</si>
  <si>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</si>
  <si>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</si>
  <si>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</si>
  <si>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</si>
  <si>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</si>
  <si>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</si>
  <si>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</si>
  <si>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</si>
  <si>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</si>
  <si>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</si>
  <si>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</si>
  <si>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</si>
  <si>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</si>
  <si>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</si>
  <si>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</si>
  <si>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</si>
  <si>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</si>
  <si>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</si>
  <si>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</si>
  <si>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</si>
  <si>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</si>
  <si>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</si>
  <si>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</si>
  <si>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</si>
  <si>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</si>
  <si>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</si>
  <si>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</si>
  <si>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</si>
  <si>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</si>
  <si>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</si>
  <si>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</si>
  <si>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</si>
  <si>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</si>
  <si>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</si>
  <si>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</si>
  <si>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</si>
  <si>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</si>
  <si>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</si>
  <si>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</si>
  <si>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</si>
  <si>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</si>
  <si>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</si>
  <si>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</si>
  <si>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</si>
  <si>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</si>
  <si>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</si>
  <si>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</si>
  <si>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</si>
  <si>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</si>
  <si>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</si>
  <si>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</si>
  <si>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</si>
  <si>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</si>
  <si>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</si>
  <si>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</si>
  <si>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</si>
  <si>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</si>
  <si>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</si>
  <si>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</si>
  <si>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</si>
  <si>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</si>
  <si>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</si>
  <si>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</si>
  <si>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</si>
  <si>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</si>
  <si>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</si>
  <si>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</si>
  <si>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</si>
  <si>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</si>
  <si>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</si>
  <si>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</si>
  <si>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</si>
  <si>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</si>
  <si>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</si>
  <si>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</si>
  <si>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</si>
  <si>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</si>
  <si>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</si>
  <si>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</si>
  <si>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</si>
  <si>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</si>
  <si>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</si>
  <si>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</si>
  <si>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</si>
  <si>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</si>
  <si>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</si>
  <si>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</si>
  <si>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</si>
  <si>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</si>
  <si>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</si>
  <si>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</si>
  <si>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</si>
  <si>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</si>
  <si>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</si>
  <si>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</si>
  <si>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</si>
  <si>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</si>
  <si>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</si>
  <si>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</si>
  <si>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</si>
  <si>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</si>
  <si>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</si>
  <si>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</si>
  <si>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</si>
  <si>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</si>
  <si>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</si>
  <si>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</si>
  <si>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</si>
  <si>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</si>
  <si>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</si>
  <si>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</si>
  <si>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</si>
  <si>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</si>
  <si>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</si>
  <si>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</si>
  <si>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</si>
  <si>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</si>
  <si>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</si>
  <si>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</si>
  <si>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</si>
  <si>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</si>
  <si>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</si>
  <si>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</si>
  <si>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</si>
  <si>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</si>
  <si>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</si>
  <si>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</si>
  <si>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</si>
  <si>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</si>
  <si>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</si>
  <si>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</si>
  <si>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</si>
  <si>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</si>
  <si>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</si>
  <si>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</si>
  <si>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</si>
  <si>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</si>
  <si>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</si>
  <si>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</si>
  <si>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</si>
  <si>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</si>
  <si>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</si>
  <si>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</si>
  <si>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</si>
  <si>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</si>
  <si>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</si>
  <si>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</si>
  <si>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</si>
  <si>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</si>
  <si>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</si>
  <si>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</si>
  <si>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</si>
  <si>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</si>
  <si>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</si>
  <si>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</si>
  <si>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</si>
  <si>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</si>
  <si>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</si>
  <si>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</si>
  <si>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</si>
  <si>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</si>
  <si>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</si>
  <si>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</si>
  <si>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</si>
  <si>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</si>
  <si>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</si>
  <si>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</si>
  <si>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</si>
  <si>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</si>
  <si>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</si>
  <si>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</si>
  <si>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</si>
  <si>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</si>
  <si>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</si>
  <si>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</si>
  <si>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</si>
  <si>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</si>
  <si>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</si>
  <si>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</si>
  <si>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</si>
  <si>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</si>
  <si>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</si>
  <si>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</si>
  <si>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</si>
  <si>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</si>
  <si>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</si>
  <si>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</si>
  <si>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</si>
  <si>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</si>
  <si>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</si>
  <si>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</si>
  <si>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</si>
  <si>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</si>
  <si>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</si>
  <si>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</si>
  <si>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</si>
  <si>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</si>
  <si>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</si>
  <si>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</si>
  <si>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</si>
  <si>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</si>
  <si>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</si>
  <si>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</si>
  <si>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</si>
  <si>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</si>
  <si>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</si>
  <si>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</si>
  <si>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</si>
  <si>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</si>
  <si>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</si>
  <si>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</si>
  <si>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</si>
  <si>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</si>
  <si>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</si>
  <si>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</si>
  <si>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</si>
  <si>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</si>
  <si>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</si>
  <si>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</si>
  <si>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</si>
  <si>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</si>
  <si>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</si>
  <si>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</si>
  <si>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</si>
  <si>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</si>
  <si>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</si>
  <si>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</si>
  <si>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</si>
  <si>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</si>
  <si>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</si>
  <si>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</si>
  <si>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</si>
  <si>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</si>
  <si>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</si>
  <si>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</si>
  <si>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</si>
  <si>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</si>
  <si>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</si>
  <si>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</si>
  <si>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</si>
  <si>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</si>
  <si>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</si>
  <si>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</si>
  <si>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</si>
  <si>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</si>
  <si>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</si>
  <si>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</si>
  <si>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</si>
  <si>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</si>
  <si>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</si>
  <si>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</si>
  <si>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</si>
  <si>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</si>
  <si>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</si>
  <si>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</si>
  <si>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</si>
  <si>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</si>
  <si>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</si>
  <si>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</si>
  <si>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</si>
  <si>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</si>
  <si>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戦略産業雇用創造プロジェクト</t>
    <phoneticPr fontId="5"/>
  </si>
  <si>
    <t>地域雇用対策課</t>
    <rPh sb="0" eb="2">
      <t>チイキ</t>
    </rPh>
    <rPh sb="2" eb="4">
      <t>コヨウ</t>
    </rPh>
    <rPh sb="4" eb="6">
      <t>タイサク</t>
    </rPh>
    <rPh sb="6" eb="7">
      <t>カ</t>
    </rPh>
    <phoneticPr fontId="5"/>
  </si>
  <si>
    <t>職業安定局</t>
  </si>
  <si>
    <t>地域雇用対策課長
竹内 聡</t>
    <rPh sb="0" eb="2">
      <t>チイキ</t>
    </rPh>
    <rPh sb="2" eb="4">
      <t>コヨウ</t>
    </rPh>
    <rPh sb="4" eb="6">
      <t>タイサク</t>
    </rPh>
    <rPh sb="6" eb="7">
      <t>カ</t>
    </rPh>
    <rPh sb="7" eb="8">
      <t>チョウ</t>
    </rPh>
    <rPh sb="9" eb="11">
      <t>タケウチ</t>
    </rPh>
    <rPh sb="12" eb="13">
      <t>アキラ</t>
    </rPh>
    <phoneticPr fontId="5"/>
  </si>
  <si>
    <t>厚生労働省</t>
  </si>
  <si>
    <t>○</t>
  </si>
  <si>
    <t>雇用保険法第62条第1項第6号
雇用保険法第63条第1項第8号</t>
    <phoneticPr fontId="5"/>
  </si>
  <si>
    <t>－</t>
    <phoneticPr fontId="5"/>
  </si>
  <si>
    <t>　良質かつ安定的な雇用機会の創造に向けた取組を推進するため、製造業等の戦略産業を対象として産業政策と一体となって実施する地域の自主的な雇用創造プロジェクトを支援するとともに、雇用創造に向けた取組への準備が必要な地域については、必要な支援により地域の雇用創出力を強化する。</t>
    <phoneticPr fontId="5"/>
  </si>
  <si>
    <t>-</t>
  </si>
  <si>
    <t>-</t>
    <phoneticPr fontId="5"/>
  </si>
  <si>
    <t>地域雇用創造利子補給金</t>
    <phoneticPr fontId="5"/>
  </si>
  <si>
    <t>令和６年度までに戦略産業雇用創造プロジェクト関連融資利子補給金を伴う融資を受けた事業者の事業所において新たに2,958人以上を雇入れること。</t>
    <phoneticPr fontId="5"/>
  </si>
  <si>
    <t>雇用創出数</t>
    <phoneticPr fontId="5"/>
  </si>
  <si>
    <t>人</t>
    <phoneticPr fontId="5"/>
  </si>
  <si>
    <t>厚生労働省職業安定局調べ</t>
    <phoneticPr fontId="5"/>
  </si>
  <si>
    <t>事業を利用した事業者数</t>
    <phoneticPr fontId="5"/>
  </si>
  <si>
    <t>X　執行額（千円）／Y　雇用創出数（人）　　　　　</t>
    <phoneticPr fontId="5"/>
  </si>
  <si>
    <t>社</t>
    <rPh sb="0" eb="1">
      <t>シャ</t>
    </rPh>
    <phoneticPr fontId="5"/>
  </si>
  <si>
    <t>千円</t>
    <rPh sb="0" eb="2">
      <t>センエン</t>
    </rPh>
    <phoneticPr fontId="5"/>
  </si>
  <si>
    <t>　　Ｘ/Ｙ</t>
    <phoneticPr fontId="5"/>
  </si>
  <si>
    <t>46,945/81</t>
    <phoneticPr fontId="5"/>
  </si>
  <si>
    <t>475,272/472</t>
    <phoneticPr fontId="5"/>
  </si>
  <si>
    <t>雇用機会を創出するとともに、雇用の安定を図ること（Ⅴ-2）</t>
    <phoneticPr fontId="5"/>
  </si>
  <si>
    <t>地域、中小企業、産業の特性に応じ、雇用の創出及び雇用の安定を図ること（Ⅴ-2-1）</t>
    <phoneticPr fontId="5"/>
  </si>
  <si>
    <t>産業政策と一体的に雇用を創出する取り組みを支援する本事業は、地域における安定した雇用の創出等の推進に資するものと考えられる。</t>
    <phoneticPr fontId="5"/>
  </si>
  <si>
    <t>平成30年度に終了した事業の経過措置経費である。</t>
    <phoneticPr fontId="5"/>
  </si>
  <si>
    <t>‐</t>
  </si>
  <si>
    <t>国の施策による融資の補填費用であるため国が実施するべき事業である。</t>
    <phoneticPr fontId="5"/>
  </si>
  <si>
    <t>戦略産業雇用創造プロジェクトに参加した企業の雇用創造効果が確認された場合、金融機関に当該融資にかかる利子補給を行うものであり、事業の実施に必要な分として使途は限定されている。</t>
    <phoneticPr fontId="5"/>
  </si>
  <si>
    <t>支給額の減額・停止があったため不用が生じている。</t>
    <phoneticPr fontId="5"/>
  </si>
  <si>
    <t>△</t>
  </si>
  <si>
    <t>支給期間終了時の雇用創出数を成果目標としているため、当初予定した支給期間を待たず事業を終了する場合があるため、目標と実績に乖離が生じる。</t>
    <phoneticPr fontId="5"/>
  </si>
  <si>
    <t>戦略産業雇用創造プロジェクトに参加する企業であって、融資期間内に雇用創造効果が確認できたものに対し、金融機関に当該融資にかかる利子補給（支給期間最大５年間、支給率最大１％）を行っており低コストで実施できている。</t>
    <phoneticPr fontId="5"/>
  </si>
  <si>
    <t>活動実績は概ね見込み通りである。</t>
    <phoneticPr fontId="5"/>
  </si>
  <si>
    <t>戦略産業雇用創造プロジェクトについては、平成28年度をもって新規採択を行わないこととし、地域活性化雇用創造プロジェクトの実施により、地域における安定的な正社員雇用の創造を図る。</t>
    <phoneticPr fontId="5"/>
  </si>
  <si>
    <t>地域活性化雇用創造プロジェクト</t>
    <phoneticPr fontId="5"/>
  </si>
  <si>
    <t>平成30年度で事業は終了しているが、戦略産業雇用創造プロジェクト事業の実施期間内に実施された事業関連融資に対して5年間の利子補給を行うこととしていることから、令和６年度まで経過措置として継続する必要がある。</t>
    <phoneticPr fontId="5"/>
  </si>
  <si>
    <t>本事業は既に経過措置事業であり、執行実績等を勘案し、概算要求額を検討する。</t>
    <phoneticPr fontId="5"/>
  </si>
  <si>
    <t>新25-036</t>
    <phoneticPr fontId="5"/>
  </si>
  <si>
    <t>514</t>
    <phoneticPr fontId="5"/>
  </si>
  <si>
    <t>523</t>
    <phoneticPr fontId="5"/>
  </si>
  <si>
    <t>521</t>
    <phoneticPr fontId="5"/>
  </si>
  <si>
    <t>517</t>
    <phoneticPr fontId="5"/>
  </si>
  <si>
    <t>536</t>
    <phoneticPr fontId="5"/>
  </si>
  <si>
    <t>戦略産業雇用創造プロジェクト関連融資利子補給事業に係る利子補給契約</t>
    <phoneticPr fontId="5"/>
  </si>
  <si>
    <t>利子補給金</t>
    <phoneticPr fontId="5"/>
  </si>
  <si>
    <t>株式会社群馬銀行</t>
  </si>
  <si>
    <t>株式会社日本政策投資銀行</t>
  </si>
  <si>
    <t>株式会社岩手銀行</t>
  </si>
  <si>
    <t>戦略産業雇用創造プロジェクトの実施に必要な経費</t>
  </si>
  <si>
    <t>補助金等交付</t>
  </si>
  <si>
    <t>厚労</t>
  </si>
  <si>
    <t>株式会社荘内銀行</t>
    <phoneticPr fontId="5"/>
  </si>
  <si>
    <t>株式会社百五銀行</t>
    <phoneticPr fontId="5"/>
  </si>
  <si>
    <t>株式会社みずほ銀行</t>
    <phoneticPr fontId="5"/>
  </si>
  <si>
    <t>株式会社商工組合中央金庫</t>
    <phoneticPr fontId="5"/>
  </si>
  <si>
    <t>株式会社三重銀行</t>
    <phoneticPr fontId="5"/>
  </si>
  <si>
    <t>株式会社京都銀行</t>
    <phoneticPr fontId="5"/>
  </si>
  <si>
    <t>株式会社三菱UFJ銀行</t>
    <phoneticPr fontId="5"/>
  </si>
  <si>
    <t>A.株式会社三菱UFJ銀行</t>
    <phoneticPr fontId="5"/>
  </si>
  <si>
    <t>334,973/1,139</t>
    <phoneticPr fontId="5"/>
  </si>
  <si>
    <t>-</t>
    <phoneticPr fontId="5"/>
  </si>
  <si>
    <t>単位当たりのコストは約30万円であり、戦略産業雇用創造プロジェクトの雇用創出数１人当たり250万円（上限額）を下回っており、妥当である。</t>
    <phoneticPr fontId="5"/>
  </si>
  <si>
    <t>238,143/704</t>
  </si>
  <si>
    <t>無</t>
  </si>
  <si>
    <t>①戦略産業雇用創造プロジェクト（平成30年度まで）
  雇用情勢の厳しい都道府県が提案する事業から、コンテスト方式により、産業政策と一体となった雇用創造効果が高いプランを選定し、その費用について補助を行う（実施期間最大３年、補助率８割（雇用創造効果に応じて年間上限10億円））。事業を選定された都道府県は、地域の関係者（自治体、経済団体、教育・研究機関等）で構成する協議会を設置した上で事業を実施する。
②戦略産業雇用創造プロジェクト関連融資利子補給事業（経過措置）
　戦略産業雇用創造プロジェクトに参加する企業であって、融資期間内に一定数以上雇用を増大させることを誓約したものに対し、金融機関に当該融資にかかる利子補給（支給期間最大５年間、支給率最大１％）を行う。</t>
    <phoneticPr fontId="5"/>
  </si>
  <si>
    <t>-</t>
    <phoneticPr fontId="5"/>
  </si>
  <si>
    <t>B. -</t>
    <phoneticPr fontId="5"/>
  </si>
  <si>
    <t>-</t>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</si>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</sst>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131782</xdr:colOff>
      <xdr:row>756</xdr:row>
      <xdr:rowOff>142280</xdr:rowOff>
    </xdr:from>
    <xdr:to>
      <xdr:col>36</xdr:col>
      <xdr:colOff>144123</xdr:colOff>
      <xdr:row>757</xdr:row>
      <xdr:rowOff>46104</xdr:rowOff>
    </xdr:to>
    <xdr:sp macro="" textlink="">
      <xdr:nvSpPr>
        <xdr:cNvPr id="3" name="テキスト ボックス 2"/>
        <xdr:cNvSpPr txBox="1"/>
      </xdr:nvSpPr>
      <xdr:spPr>
        <a:xfrm>
          <a:off x="2932132" y="42176105"/>
          <a:ext cx="4412891" cy="256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［戦略産業雇用創造プロジェクトに参加する企業への低利融資］お</a:t>
          </a:r>
        </a:p>
      </xdr:txBody>
    </xdr:sp>
    <xdr:clientData/>
  </xdr:twoCellAnchor>
  <xdr:twoCellAnchor>
    <xdr:from>
      <xdr:col>11</xdr:col>
      <xdr:colOff>25757</xdr:colOff>
      <xdr:row>748</xdr:row>
      <xdr:rowOff>36616</xdr:rowOff>
    </xdr:from>
    <xdr:to>
      <xdr:col>29</xdr:col>
      <xdr:colOff>123831</xdr:colOff>
      <xdr:row>749</xdr:row>
      <xdr:rowOff>39603</xdr:rowOff>
    </xdr:to>
    <xdr:sp macro="" textlink="">
      <xdr:nvSpPr>
        <xdr:cNvPr id="4" name="テキスト ボックス 3"/>
        <xdr:cNvSpPr txBox="1"/>
      </xdr:nvSpPr>
      <xdr:spPr>
        <a:xfrm>
          <a:off x="2226032" y="39251041"/>
          <a:ext cx="3698524" cy="355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戦略産業雇用創造プロジェクト関連融資利子補給事業</a:t>
          </a:r>
        </a:p>
      </xdr:txBody>
    </xdr:sp>
    <xdr:clientData/>
  </xdr:twoCellAnchor>
  <xdr:twoCellAnchor>
    <xdr:from>
      <xdr:col>17</xdr:col>
      <xdr:colOff>24000</xdr:colOff>
      <xdr:row>749</xdr:row>
      <xdr:rowOff>226837</xdr:rowOff>
    </xdr:from>
    <xdr:to>
      <xdr:col>32</xdr:col>
      <xdr:colOff>139565</xdr:colOff>
      <xdr:row>752</xdr:row>
      <xdr:rowOff>250918</xdr:rowOff>
    </xdr:to>
    <xdr:sp macro="" textlink="">
      <xdr:nvSpPr>
        <xdr:cNvPr id="5" name="正方形/長方形 4"/>
        <xdr:cNvSpPr/>
      </xdr:nvSpPr>
      <xdr:spPr>
        <a:xfrm>
          <a:off x="3424425" y="39793687"/>
          <a:ext cx="3115940" cy="10813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国</a:t>
          </a:r>
        </a:p>
      </xdr:txBody>
    </xdr:sp>
    <xdr:clientData/>
  </xdr:twoCellAnchor>
  <xdr:twoCellAnchor>
    <xdr:from>
      <xdr:col>17</xdr:col>
      <xdr:colOff>135746</xdr:colOff>
      <xdr:row>753</xdr:row>
      <xdr:rowOff>238545</xdr:rowOff>
    </xdr:from>
    <xdr:to>
      <xdr:col>31</xdr:col>
      <xdr:colOff>197089</xdr:colOff>
      <xdr:row>756</xdr:row>
      <xdr:rowOff>114331</xdr:rowOff>
    </xdr:to>
    <xdr:sp macro="" textlink="">
      <xdr:nvSpPr>
        <xdr:cNvPr id="6" name="正方形/長方形 5"/>
        <xdr:cNvSpPr/>
      </xdr:nvSpPr>
      <xdr:spPr>
        <a:xfrm>
          <a:off x="3536171" y="41215095"/>
          <a:ext cx="2861693" cy="93306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指定金融機関</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株式会社三菱</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UFJ</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銀行（他</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51</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行）</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335</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24</xdr:col>
      <xdr:colOff>166418</xdr:colOff>
      <xdr:row>752</xdr:row>
      <xdr:rowOff>79722</xdr:rowOff>
    </xdr:from>
    <xdr:to>
      <xdr:col>24</xdr:col>
      <xdr:colOff>171451</xdr:colOff>
      <xdr:row>753</xdr:row>
      <xdr:rowOff>238545</xdr:rowOff>
    </xdr:to>
    <xdr:cxnSp macro="">
      <xdr:nvCxnSpPr>
        <xdr:cNvPr id="7" name="直線矢印コネクタ 6"/>
        <xdr:cNvCxnSpPr>
          <a:stCxn id="9" idx="2"/>
          <a:endCxn id="6" idx="0"/>
        </xdr:cNvCxnSpPr>
      </xdr:nvCxnSpPr>
      <xdr:spPr>
        <a:xfrm flipH="1">
          <a:off x="5024168" y="42906503"/>
          <a:ext cx="5033" cy="51601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24133</xdr:colOff>
      <xdr:row>752</xdr:row>
      <xdr:rowOff>234857</xdr:rowOff>
    </xdr:from>
    <xdr:to>
      <xdr:col>25</xdr:col>
      <xdr:colOff>194228</xdr:colOff>
      <xdr:row>753</xdr:row>
      <xdr:rowOff>304579</xdr:rowOff>
    </xdr:to>
    <xdr:sp macro="" textlink="">
      <xdr:nvSpPr>
        <xdr:cNvPr id="8" name="テキスト ボックス 7"/>
        <xdr:cNvSpPr txBox="1"/>
      </xdr:nvSpPr>
      <xdr:spPr>
        <a:xfrm>
          <a:off x="4011342" y="43113970"/>
          <a:ext cx="1166898" cy="424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利子補給</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20</xdr:col>
      <xdr:colOff>112268</xdr:colOff>
      <xdr:row>750</xdr:row>
      <xdr:rowOff>135797</xdr:rowOff>
    </xdr:from>
    <xdr:to>
      <xdr:col>29</xdr:col>
      <xdr:colOff>28227</xdr:colOff>
      <xdr:row>752</xdr:row>
      <xdr:rowOff>79722</xdr:rowOff>
    </xdr:to>
    <xdr:sp macro="" textlink="">
      <xdr:nvSpPr>
        <xdr:cNvPr id="9" name="正方形/長方形 8"/>
        <xdr:cNvSpPr/>
      </xdr:nvSpPr>
      <xdr:spPr>
        <a:xfrm>
          <a:off x="4160393" y="42248203"/>
          <a:ext cx="1737615" cy="6583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厚生労働省</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en-US" altLang="ja-JP" sz="1100" b="0" i="0" u="none" strike="noStrike">
              <a:solidFill>
                <a:sysClr val="windowText" lastClr="000000"/>
              </a:solidFill>
              <a:effectLst/>
              <a:latin typeface="Meiryo UI" panose="020B0604030504040204" pitchFamily="50" charset="-128"/>
              <a:ea typeface="Meiryo UI" panose="020B0604030504040204" pitchFamily="50" charset="-128"/>
              <a:cs typeface="+mn-cs"/>
            </a:rPr>
            <a:t>335</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2"/>
  <sheetViews>
    <sheetView tabSelected="1" view="pageBreakPreview" zoomScale="80" zoomScaleNormal="75" zoomScaleSheetLayoutView="80"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683</v>
      </c>
      <c r="AK2" s="191"/>
      <c r="AL2" s="191"/>
      <c r="AM2" s="191"/>
      <c r="AN2" s="83" t="s">
        <v>325</v>
      </c>
      <c r="AO2" s="191">
        <v>20</v>
      </c>
      <c r="AP2" s="191"/>
      <c r="AQ2" s="191"/>
      <c r="AR2" s="84" t="s">
        <v>630</v>
      </c>
      <c r="AS2" s="192">
        <v>611</v>
      </c>
      <c r="AT2" s="192"/>
      <c r="AU2" s="192"/>
      <c r="AV2" s="83" t="str">
        <f>IF(AW2="","","-")</f>
        <v/>
      </c>
      <c r="AW2" s="379"/>
      <c r="AX2" s="379"/>
    </row>
    <row r="3" spans="1:50" ht="21" customHeight="1" thickBot="1" x14ac:dyDescent="0.2">
      <c r="A3" s="504" t="s">
        <v>623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635</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422</v>
      </c>
      <c r="H5" s="540"/>
      <c r="I5" s="540"/>
      <c r="J5" s="540"/>
      <c r="K5" s="540"/>
      <c r="L5" s="540"/>
      <c r="M5" s="541" t="s">
        <v>65</v>
      </c>
      <c r="N5" s="542"/>
      <c r="O5" s="542"/>
      <c r="P5" s="542"/>
      <c r="Q5" s="542"/>
      <c r="R5" s="543"/>
      <c r="S5" s="544" t="s">
        <v>434</v>
      </c>
      <c r="T5" s="540"/>
      <c r="U5" s="540"/>
      <c r="V5" s="540"/>
      <c r="W5" s="540"/>
      <c r="X5" s="545"/>
      <c r="Y5" s="698" t="s">
        <v>3</v>
      </c>
      <c r="Z5" s="699"/>
      <c r="AA5" s="699"/>
      <c r="AB5" s="699"/>
      <c r="AC5" s="699"/>
      <c r="AD5" s="700"/>
      <c r="AE5" s="701" t="s">
        <v>632</v>
      </c>
      <c r="AF5" s="701"/>
      <c r="AG5" s="701"/>
      <c r="AH5" s="701"/>
      <c r="AI5" s="701"/>
      <c r="AJ5" s="701"/>
      <c r="AK5" s="701"/>
      <c r="AL5" s="701"/>
      <c r="AM5" s="701"/>
      <c r="AN5" s="701"/>
      <c r="AO5" s="701"/>
      <c r="AP5" s="702"/>
      <c r="AQ5" s="703" t="s">
        <v>634</v>
      </c>
      <c r="AR5" s="704"/>
      <c r="AS5" s="704"/>
      <c r="AT5" s="704"/>
      <c r="AU5" s="704"/>
      <c r="AV5" s="704"/>
      <c r="AW5" s="704"/>
      <c r="AX5" s="705"/>
    </row>
    <row r="6" spans="1:50" ht="39" customHeight="1" x14ac:dyDescent="0.15">
      <c r="A6" s="708" t="s">
        <v>4</v>
      </c>
      <c r="B6" s="709"/>
      <c r="C6" s="709"/>
      <c r="D6" s="709"/>
      <c r="E6" s="709"/>
      <c r="F6" s="709"/>
      <c r="G6" s="856" t="str">
        <f>入力規則等!F39</f>
        <v>労働保険特別会計雇用勘定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637</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638</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地方創生</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社会保障</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639</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116.25" customHeight="1" x14ac:dyDescent="0.15">
      <c r="A10" s="723" t="s">
        <v>29</v>
      </c>
      <c r="B10" s="724"/>
      <c r="C10" s="724"/>
      <c r="D10" s="724"/>
      <c r="E10" s="724"/>
      <c r="F10" s="724"/>
      <c r="G10" s="656" t="s">
        <v>697</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4864</v>
      </c>
      <c r="Q13" s="149"/>
      <c r="R13" s="149"/>
      <c r="S13" s="149"/>
      <c r="T13" s="149"/>
      <c r="U13" s="149"/>
      <c r="V13" s="150"/>
      <c r="W13" s="148">
        <v>706</v>
      </c>
      <c r="X13" s="149"/>
      <c r="Y13" s="149"/>
      <c r="Z13" s="149"/>
      <c r="AA13" s="149"/>
      <c r="AB13" s="149"/>
      <c r="AC13" s="150"/>
      <c r="AD13" s="148">
        <v>439</v>
      </c>
      <c r="AE13" s="149"/>
      <c r="AF13" s="149"/>
      <c r="AG13" s="149"/>
      <c r="AH13" s="149"/>
      <c r="AI13" s="149"/>
      <c r="AJ13" s="150"/>
      <c r="AK13" s="148">
        <v>310</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641</v>
      </c>
      <c r="Q14" s="149"/>
      <c r="R14" s="149"/>
      <c r="S14" s="149"/>
      <c r="T14" s="149"/>
      <c r="U14" s="149"/>
      <c r="V14" s="150"/>
      <c r="W14" s="148" t="s">
        <v>640</v>
      </c>
      <c r="X14" s="149"/>
      <c r="Y14" s="149"/>
      <c r="Z14" s="149"/>
      <c r="AA14" s="149"/>
      <c r="AB14" s="149"/>
      <c r="AC14" s="150"/>
      <c r="AD14" s="148" t="s">
        <v>640</v>
      </c>
      <c r="AE14" s="149"/>
      <c r="AF14" s="149"/>
      <c r="AG14" s="149"/>
      <c r="AH14" s="149"/>
      <c r="AI14" s="149"/>
      <c r="AJ14" s="150"/>
      <c r="AK14" s="148" t="s">
        <v>640</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641</v>
      </c>
      <c r="Q15" s="149"/>
      <c r="R15" s="149"/>
      <c r="S15" s="149"/>
      <c r="T15" s="149"/>
      <c r="U15" s="149"/>
      <c r="V15" s="150"/>
      <c r="W15" s="148" t="s">
        <v>640</v>
      </c>
      <c r="X15" s="149"/>
      <c r="Y15" s="149"/>
      <c r="Z15" s="149"/>
      <c r="AA15" s="149"/>
      <c r="AB15" s="149"/>
      <c r="AC15" s="150"/>
      <c r="AD15" s="148" t="s">
        <v>640</v>
      </c>
      <c r="AE15" s="149"/>
      <c r="AF15" s="149"/>
      <c r="AG15" s="149"/>
      <c r="AH15" s="149"/>
      <c r="AI15" s="149"/>
      <c r="AJ15" s="150"/>
      <c r="AK15" s="148" t="s">
        <v>640</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641</v>
      </c>
      <c r="Q16" s="149"/>
      <c r="R16" s="149"/>
      <c r="S16" s="149"/>
      <c r="T16" s="149"/>
      <c r="U16" s="149"/>
      <c r="V16" s="150"/>
      <c r="W16" s="148" t="s">
        <v>640</v>
      </c>
      <c r="X16" s="149"/>
      <c r="Y16" s="149"/>
      <c r="Z16" s="149"/>
      <c r="AA16" s="149"/>
      <c r="AB16" s="149"/>
      <c r="AC16" s="150"/>
      <c r="AD16" s="148" t="s">
        <v>640</v>
      </c>
      <c r="AE16" s="149"/>
      <c r="AF16" s="149"/>
      <c r="AG16" s="149"/>
      <c r="AH16" s="149"/>
      <c r="AI16" s="149"/>
      <c r="AJ16" s="150"/>
      <c r="AK16" s="148" t="s">
        <v>640</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641</v>
      </c>
      <c r="Q17" s="149"/>
      <c r="R17" s="149"/>
      <c r="S17" s="149"/>
      <c r="T17" s="149"/>
      <c r="U17" s="149"/>
      <c r="V17" s="150"/>
      <c r="W17" s="148" t="s">
        <v>640</v>
      </c>
      <c r="X17" s="149"/>
      <c r="Y17" s="149"/>
      <c r="Z17" s="149"/>
      <c r="AA17" s="149"/>
      <c r="AB17" s="149"/>
      <c r="AC17" s="150"/>
      <c r="AD17" s="148">
        <v>-62</v>
      </c>
      <c r="AE17" s="149"/>
      <c r="AF17" s="149"/>
      <c r="AG17" s="149"/>
      <c r="AH17" s="149"/>
      <c r="AI17" s="149"/>
      <c r="AJ17" s="150"/>
      <c r="AK17" s="148" t="s">
        <v>640</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4864</v>
      </c>
      <c r="Q18" s="155"/>
      <c r="R18" s="155"/>
      <c r="S18" s="155"/>
      <c r="T18" s="155"/>
      <c r="U18" s="155"/>
      <c r="V18" s="156"/>
      <c r="W18" s="154">
        <f>SUM(W13:AC17)</f>
        <v>706</v>
      </c>
      <c r="X18" s="155"/>
      <c r="Y18" s="155"/>
      <c r="Z18" s="155"/>
      <c r="AA18" s="155"/>
      <c r="AB18" s="155"/>
      <c r="AC18" s="156"/>
      <c r="AD18" s="154">
        <f>SUM(AD13:AJ17)</f>
        <v>377</v>
      </c>
      <c r="AE18" s="155"/>
      <c r="AF18" s="155"/>
      <c r="AG18" s="155"/>
      <c r="AH18" s="155"/>
      <c r="AI18" s="155"/>
      <c r="AJ18" s="156"/>
      <c r="AK18" s="154">
        <f>SUM(AK13:AQ17)</f>
        <v>310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4659</v>
      </c>
      <c r="Q19" s="149"/>
      <c r="R19" s="149"/>
      <c r="S19" s="149"/>
      <c r="T19" s="149"/>
      <c r="U19" s="149"/>
      <c r="V19" s="150"/>
      <c r="W19" s="148">
        <v>475</v>
      </c>
      <c r="X19" s="149"/>
      <c r="Y19" s="149"/>
      <c r="Z19" s="149"/>
      <c r="AA19" s="149"/>
      <c r="AB19" s="149"/>
      <c r="AC19" s="150"/>
      <c r="AD19" s="148">
        <v>335</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0.95785361842105265</v>
      </c>
      <c r="Q20" s="520"/>
      <c r="R20" s="520"/>
      <c r="S20" s="520"/>
      <c r="T20" s="520"/>
      <c r="U20" s="520"/>
      <c r="V20" s="520"/>
      <c r="W20" s="520">
        <f t="shared" ref="W20" si="0">IF(W18=0, "-", SUM(W19)/W18)</f>
        <v>0.67280453257790374</v>
      </c>
      <c r="X20" s="520"/>
      <c r="Y20" s="520"/>
      <c r="Z20" s="520"/>
      <c r="AA20" s="520"/>
      <c r="AB20" s="520"/>
      <c r="AC20" s="520"/>
      <c r="AD20" s="520">
        <f t="shared" ref="AD20" si="1">IF(AD18=0, "-", SUM(AD19)/AD18)</f>
        <v>0.8885941644562334</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0.95785361842105265</v>
      </c>
      <c r="Q21" s="520"/>
      <c r="R21" s="520"/>
      <c r="S21" s="520"/>
      <c r="T21" s="520"/>
      <c r="U21" s="520"/>
      <c r="V21" s="520"/>
      <c r="W21" s="520">
        <f t="shared" ref="W21" si="2">IF(W19=0, "-", SUM(W19)/SUM(W13,W14))</f>
        <v>0.67280453257790374</v>
      </c>
      <c r="X21" s="520"/>
      <c r="Y21" s="520"/>
      <c r="Z21" s="520"/>
      <c r="AA21" s="520"/>
      <c r="AB21" s="520"/>
      <c r="AC21" s="520"/>
      <c r="AD21" s="520">
        <f t="shared" ref="AD21" si="3">IF(AD19=0, "-", SUM(AD19)/SUM(AD13,AD14))</f>
        <v>0.7630979498861048</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642</v>
      </c>
      <c r="H23" s="118"/>
      <c r="I23" s="118"/>
      <c r="J23" s="118"/>
      <c r="K23" s="118"/>
      <c r="L23" s="118"/>
      <c r="M23" s="118"/>
      <c r="N23" s="118"/>
      <c r="O23" s="119"/>
      <c r="P23" s="145">
        <v>310</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310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641</v>
      </c>
      <c r="AR31" s="163"/>
      <c r="AS31" s="164" t="s">
        <v>185</v>
      </c>
      <c r="AT31" s="187"/>
      <c r="AU31" s="256">
        <v>6</v>
      </c>
      <c r="AV31" s="256"/>
      <c r="AW31" s="360" t="s">
        <v>175</v>
      </c>
      <c r="AX31" s="361"/>
    </row>
    <row r="32" spans="1:50" ht="23.25" customHeight="1" x14ac:dyDescent="0.15">
      <c r="A32" s="496"/>
      <c r="B32" s="494"/>
      <c r="C32" s="494"/>
      <c r="D32" s="494"/>
      <c r="E32" s="494"/>
      <c r="F32" s="495"/>
      <c r="G32" s="521" t="s">
        <v>643</v>
      </c>
      <c r="H32" s="522"/>
      <c r="I32" s="522"/>
      <c r="J32" s="522"/>
      <c r="K32" s="522"/>
      <c r="L32" s="522"/>
      <c r="M32" s="522"/>
      <c r="N32" s="522"/>
      <c r="O32" s="523"/>
      <c r="P32" s="176" t="s">
        <v>644</v>
      </c>
      <c r="Q32" s="176"/>
      <c r="R32" s="176"/>
      <c r="S32" s="176"/>
      <c r="T32" s="176"/>
      <c r="U32" s="176"/>
      <c r="V32" s="176"/>
      <c r="W32" s="176"/>
      <c r="X32" s="218"/>
      <c r="Y32" s="324" t="s">
        <v>12</v>
      </c>
      <c r="Z32" s="530"/>
      <c r="AA32" s="531"/>
      <c r="AB32" s="532" t="s">
        <v>645</v>
      </c>
      <c r="AC32" s="532"/>
      <c r="AD32" s="532"/>
      <c r="AE32" s="348">
        <v>81</v>
      </c>
      <c r="AF32" s="349"/>
      <c r="AG32" s="349"/>
      <c r="AH32" s="349"/>
      <c r="AI32" s="348">
        <v>472</v>
      </c>
      <c r="AJ32" s="349"/>
      <c r="AK32" s="349"/>
      <c r="AL32" s="349"/>
      <c r="AM32" s="348">
        <v>1139</v>
      </c>
      <c r="AN32" s="349"/>
      <c r="AO32" s="349"/>
      <c r="AP32" s="349"/>
      <c r="AQ32" s="151" t="s">
        <v>641</v>
      </c>
      <c r="AR32" s="152"/>
      <c r="AS32" s="152"/>
      <c r="AT32" s="153"/>
      <c r="AU32" s="349" t="s">
        <v>641</v>
      </c>
      <c r="AV32" s="349"/>
      <c r="AW32" s="349"/>
      <c r="AX32" s="350"/>
    </row>
    <row r="33" spans="1:51" ht="33"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645</v>
      </c>
      <c r="AC33" s="503"/>
      <c r="AD33" s="503"/>
      <c r="AE33" s="348">
        <v>16</v>
      </c>
      <c r="AF33" s="349"/>
      <c r="AG33" s="349"/>
      <c r="AH33" s="349"/>
      <c r="AI33" s="348">
        <v>197</v>
      </c>
      <c r="AJ33" s="349"/>
      <c r="AK33" s="349"/>
      <c r="AL33" s="349"/>
      <c r="AM33" s="348">
        <v>704</v>
      </c>
      <c r="AN33" s="349"/>
      <c r="AO33" s="349"/>
      <c r="AP33" s="349"/>
      <c r="AQ33" s="151" t="s">
        <v>641</v>
      </c>
      <c r="AR33" s="152"/>
      <c r="AS33" s="152"/>
      <c r="AT33" s="153"/>
      <c r="AU33" s="349">
        <v>2958</v>
      </c>
      <c r="AV33" s="349"/>
      <c r="AW33" s="349"/>
      <c r="AX33" s="350"/>
    </row>
    <row r="34" spans="1:51" ht="36"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506.3</v>
      </c>
      <c r="AF34" s="349"/>
      <c r="AG34" s="349"/>
      <c r="AH34" s="349"/>
      <c r="AI34" s="348">
        <v>239.6</v>
      </c>
      <c r="AJ34" s="349"/>
      <c r="AK34" s="349"/>
      <c r="AL34" s="349"/>
      <c r="AM34" s="348">
        <v>161.80000000000001</v>
      </c>
      <c r="AN34" s="349"/>
      <c r="AO34" s="349"/>
      <c r="AP34" s="349"/>
      <c r="AQ34" s="151" t="s">
        <v>641</v>
      </c>
      <c r="AR34" s="152"/>
      <c r="AS34" s="152"/>
      <c r="AT34" s="153"/>
      <c r="AU34" s="349" t="s">
        <v>641</v>
      </c>
      <c r="AV34" s="349"/>
      <c r="AW34" s="349"/>
      <c r="AX34" s="350"/>
    </row>
    <row r="35" spans="1:51" ht="23.25" customHeight="1" x14ac:dyDescent="0.15">
      <c r="A35" s="876" t="s">
        <v>299</v>
      </c>
      <c r="B35" s="877"/>
      <c r="C35" s="877"/>
      <c r="D35" s="877"/>
      <c r="E35" s="877"/>
      <c r="F35" s="878"/>
      <c r="G35" s="882" t="s">
        <v>646</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621</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462</v>
      </c>
      <c r="AV100" s="906"/>
      <c r="AW100" s="906"/>
      <c r="AX100" s="908"/>
    </row>
    <row r="101" spans="1:60" ht="23.25" customHeight="1" x14ac:dyDescent="0.15">
      <c r="A101" s="472"/>
      <c r="B101" s="473"/>
      <c r="C101" s="473"/>
      <c r="D101" s="473"/>
      <c r="E101" s="473"/>
      <c r="F101" s="474"/>
      <c r="G101" s="176" t="s">
        <v>647</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649</v>
      </c>
      <c r="AC101" s="532"/>
      <c r="AD101" s="532"/>
      <c r="AE101" s="343">
        <v>288</v>
      </c>
      <c r="AF101" s="343"/>
      <c r="AG101" s="343"/>
      <c r="AH101" s="343"/>
      <c r="AI101" s="343">
        <v>286</v>
      </c>
      <c r="AJ101" s="343"/>
      <c r="AK101" s="343"/>
      <c r="AL101" s="343"/>
      <c r="AM101" s="343">
        <v>238</v>
      </c>
      <c r="AN101" s="343"/>
      <c r="AO101" s="343"/>
      <c r="AP101" s="343"/>
      <c r="AQ101" s="343" t="s">
        <v>693</v>
      </c>
      <c r="AR101" s="343"/>
      <c r="AS101" s="343"/>
      <c r="AT101" s="343"/>
      <c r="AU101" s="348" t="s">
        <v>698</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649</v>
      </c>
      <c r="AC102" s="532"/>
      <c r="AD102" s="532"/>
      <c r="AE102" s="343">
        <v>289</v>
      </c>
      <c r="AF102" s="343"/>
      <c r="AG102" s="343"/>
      <c r="AH102" s="343"/>
      <c r="AI102" s="343">
        <v>298</v>
      </c>
      <c r="AJ102" s="343"/>
      <c r="AK102" s="343"/>
      <c r="AL102" s="343"/>
      <c r="AM102" s="343">
        <v>257</v>
      </c>
      <c r="AN102" s="343"/>
      <c r="AO102" s="343"/>
      <c r="AP102" s="343"/>
      <c r="AQ102" s="343">
        <v>178</v>
      </c>
      <c r="AR102" s="343"/>
      <c r="AS102" s="343"/>
      <c r="AT102" s="343"/>
      <c r="AU102" s="356" t="s">
        <v>698</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462</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462</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462</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462</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463</v>
      </c>
      <c r="AR115" s="322"/>
      <c r="AS115" s="322"/>
      <c r="AT115" s="322"/>
      <c r="AU115" s="322"/>
      <c r="AV115" s="322"/>
      <c r="AW115" s="322"/>
      <c r="AX115" s="323"/>
    </row>
    <row r="116" spans="1:51" ht="23.25" customHeight="1" x14ac:dyDescent="0.15">
      <c r="A116" s="277"/>
      <c r="B116" s="278"/>
      <c r="C116" s="278"/>
      <c r="D116" s="278"/>
      <c r="E116" s="278"/>
      <c r="F116" s="279"/>
      <c r="G116" s="336" t="s">
        <v>648</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650</v>
      </c>
      <c r="AC116" s="286"/>
      <c r="AD116" s="287"/>
      <c r="AE116" s="343">
        <v>580</v>
      </c>
      <c r="AF116" s="343"/>
      <c r="AG116" s="343"/>
      <c r="AH116" s="343"/>
      <c r="AI116" s="343">
        <v>1007</v>
      </c>
      <c r="AJ116" s="343"/>
      <c r="AK116" s="343"/>
      <c r="AL116" s="343"/>
      <c r="AM116" s="343">
        <v>294</v>
      </c>
      <c r="AN116" s="343"/>
      <c r="AO116" s="343"/>
      <c r="AP116" s="343"/>
      <c r="AQ116" s="348">
        <v>338</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651</v>
      </c>
      <c r="AC117" s="328"/>
      <c r="AD117" s="329"/>
      <c r="AE117" s="291" t="s">
        <v>652</v>
      </c>
      <c r="AF117" s="291"/>
      <c r="AG117" s="291"/>
      <c r="AH117" s="291"/>
      <c r="AI117" s="291" t="s">
        <v>653</v>
      </c>
      <c r="AJ117" s="291"/>
      <c r="AK117" s="291"/>
      <c r="AL117" s="291"/>
      <c r="AM117" s="291" t="s">
        <v>692</v>
      </c>
      <c r="AN117" s="291"/>
      <c r="AO117" s="291"/>
      <c r="AP117" s="291"/>
      <c r="AQ117" s="291" t="s">
        <v>695</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463</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463</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463</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463</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654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655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700</v>
      </c>
      <c r="AR133" s="256"/>
      <c r="AS133" s="164" t="s">
        <v>185</v>
      </c>
      <c r="AT133" s="187"/>
      <c r="AU133" s="163" t="s">
        <v>700</v>
      </c>
      <c r="AV133" s="163"/>
      <c r="AW133" s="164" t="s">
        <v>175</v>
      </c>
      <c r="AX133" s="165"/>
      <c r="AY133">
        <f>$AY$132</f>
        <v>1</v>
      </c>
    </row>
    <row r="134" spans="1:51" ht="39.75" customHeight="1" x14ac:dyDescent="0.15">
      <c r="A134" s="973"/>
      <c r="B134" s="238"/>
      <c r="C134" s="237"/>
      <c r="D134" s="238"/>
      <c r="E134" s="237"/>
      <c r="F134" s="299"/>
      <c r="G134" s="217" t="s">
        <v>700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700</v>
      </c>
      <c r="AC134" s="209"/>
      <c r="AD134" s="209"/>
      <c r="AE134" s="251" t="s">
        <v>700</v>
      </c>
      <c r="AF134" s="152"/>
      <c r="AG134" s="152"/>
      <c r="AH134" s="152"/>
      <c r="AI134" s="251" t="s">
        <v>700</v>
      </c>
      <c r="AJ134" s="152"/>
      <c r="AK134" s="152"/>
      <c r="AL134" s="152"/>
      <c r="AM134" s="251" t="s">
        <v>700</v>
      </c>
      <c r="AN134" s="152"/>
      <c r="AO134" s="152"/>
      <c r="AP134" s="152"/>
      <c r="AQ134" s="251" t="s">
        <v>700</v>
      </c>
      <c r="AR134" s="152"/>
      <c r="AS134" s="152"/>
      <c r="AT134" s="152"/>
      <c r="AU134" s="251" t="s">
        <v>700</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700</v>
      </c>
      <c r="AC135" s="160"/>
      <c r="AD135" s="160"/>
      <c r="AE135" s="251" t="s">
        <v>700</v>
      </c>
      <c r="AF135" s="152"/>
      <c r="AG135" s="152"/>
      <c r="AH135" s="152"/>
      <c r="AI135" s="251" t="s">
        <v>700</v>
      </c>
      <c r="AJ135" s="152"/>
      <c r="AK135" s="152"/>
      <c r="AL135" s="152"/>
      <c r="AM135" s="251" t="s">
        <v>700</v>
      </c>
      <c r="AN135" s="152"/>
      <c r="AO135" s="152"/>
      <c r="AP135" s="152"/>
      <c r="AQ135" s="251" t="s">
        <v>700</v>
      </c>
      <c r="AR135" s="152"/>
      <c r="AS135" s="152"/>
      <c r="AT135" s="152"/>
      <c r="AU135" s="251" t="s">
        <v>700</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5"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3"/>
      <c r="B154" s="238"/>
      <c r="C154" s="237"/>
      <c r="D154" s="238"/>
      <c r="E154" s="237"/>
      <c r="F154" s="299"/>
      <c r="G154" s="217" t="s">
        <v>700</v>
      </c>
      <c r="H154" s="176"/>
      <c r="I154" s="176"/>
      <c r="J154" s="176"/>
      <c r="K154" s="176"/>
      <c r="L154" s="176"/>
      <c r="M154" s="176"/>
      <c r="N154" s="176"/>
      <c r="O154" s="176"/>
      <c r="P154" s="218"/>
      <c r="Q154" s="175" t="s">
        <v>700</v>
      </c>
      <c r="R154" s="176"/>
      <c r="S154" s="176"/>
      <c r="T154" s="176"/>
      <c r="U154" s="176"/>
      <c r="V154" s="176"/>
      <c r="W154" s="176"/>
      <c r="X154" s="176"/>
      <c r="Y154" s="176"/>
      <c r="Z154" s="176"/>
      <c r="AA154" s="900"/>
      <c r="AB154" s="241" t="s">
        <v>700</v>
      </c>
      <c r="AC154" s="242"/>
      <c r="AD154" s="242"/>
      <c r="AE154" s="247" t="s">
        <v>700</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t="s">
        <v>700</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656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592</v>
      </c>
      <c r="D430" s="236"/>
      <c r="E430" s="224" t="s">
        <v>318</v>
      </c>
      <c r="F430" s="429"/>
      <c r="G430" s="226" t="s">
        <v>204</v>
      </c>
      <c r="H430" s="173"/>
      <c r="I430" s="173"/>
      <c r="J430" s="227" t="s">
        <v>640</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693</v>
      </c>
      <c r="AF432" s="163"/>
      <c r="AG432" s="164" t="s">
        <v>185</v>
      </c>
      <c r="AH432" s="187"/>
      <c r="AI432" s="201"/>
      <c r="AJ432" s="201"/>
      <c r="AK432" s="201"/>
      <c r="AL432" s="202"/>
      <c r="AM432" s="201"/>
      <c r="AN432" s="201"/>
      <c r="AO432" s="201"/>
      <c r="AP432" s="202"/>
      <c r="AQ432" s="216" t="s">
        <v>693</v>
      </c>
      <c r="AR432" s="163"/>
      <c r="AS432" s="164" t="s">
        <v>185</v>
      </c>
      <c r="AT432" s="187"/>
      <c r="AU432" s="163" t="s">
        <v>693</v>
      </c>
      <c r="AV432" s="163"/>
      <c r="AW432" s="164" t="s">
        <v>175</v>
      </c>
      <c r="AX432" s="165"/>
      <c r="AY432">
        <f>$AY$431</f>
        <v>1</v>
      </c>
    </row>
    <row r="433" spans="1:51" ht="23.25" customHeight="1" x14ac:dyDescent="0.15">
      <c r="A433" s="973"/>
      <c r="B433" s="238"/>
      <c r="C433" s="237"/>
      <c r="D433" s="238"/>
      <c r="E433" s="181"/>
      <c r="F433" s="182"/>
      <c r="G433" s="217" t="s">
        <v>693</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693</v>
      </c>
      <c r="AC433" s="160"/>
      <c r="AD433" s="160"/>
      <c r="AE433" s="151" t="s">
        <v>693</v>
      </c>
      <c r="AF433" s="152"/>
      <c r="AG433" s="152"/>
      <c r="AH433" s="152"/>
      <c r="AI433" s="151" t="s">
        <v>693</v>
      </c>
      <c r="AJ433" s="152"/>
      <c r="AK433" s="152"/>
      <c r="AL433" s="152"/>
      <c r="AM433" s="151" t="s">
        <v>693</v>
      </c>
      <c r="AN433" s="152"/>
      <c r="AO433" s="152"/>
      <c r="AP433" s="153"/>
      <c r="AQ433" s="151" t="s">
        <v>693</v>
      </c>
      <c r="AR433" s="152"/>
      <c r="AS433" s="152"/>
      <c r="AT433" s="153"/>
      <c r="AU433" s="152" t="s">
        <v>693</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693</v>
      </c>
      <c r="AC434" s="209"/>
      <c r="AD434" s="209"/>
      <c r="AE434" s="151" t="s">
        <v>693</v>
      </c>
      <c r="AF434" s="152"/>
      <c r="AG434" s="152"/>
      <c r="AH434" s="153"/>
      <c r="AI434" s="151" t="s">
        <v>693</v>
      </c>
      <c r="AJ434" s="152"/>
      <c r="AK434" s="152"/>
      <c r="AL434" s="152"/>
      <c r="AM434" s="151" t="s">
        <v>693</v>
      </c>
      <c r="AN434" s="152"/>
      <c r="AO434" s="152"/>
      <c r="AP434" s="153"/>
      <c r="AQ434" s="151" t="s">
        <v>693</v>
      </c>
      <c r="AR434" s="152"/>
      <c r="AS434" s="152"/>
      <c r="AT434" s="153"/>
      <c r="AU434" s="152" t="s">
        <v>693</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693</v>
      </c>
      <c r="AF435" s="152"/>
      <c r="AG435" s="152"/>
      <c r="AH435" s="153"/>
      <c r="AI435" s="151" t="s">
        <v>693</v>
      </c>
      <c r="AJ435" s="152"/>
      <c r="AK435" s="152"/>
      <c r="AL435" s="152"/>
      <c r="AM435" s="151" t="s">
        <v>693</v>
      </c>
      <c r="AN435" s="152"/>
      <c r="AO435" s="152"/>
      <c r="AP435" s="153"/>
      <c r="AQ435" s="151" t="s">
        <v>693</v>
      </c>
      <c r="AR435" s="152"/>
      <c r="AS435" s="152"/>
      <c r="AT435" s="153"/>
      <c r="AU435" s="152" t="s">
        <v>693</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693</v>
      </c>
      <c r="AF457" s="163"/>
      <c r="AG457" s="164" t="s">
        <v>185</v>
      </c>
      <c r="AH457" s="187"/>
      <c r="AI457" s="201"/>
      <c r="AJ457" s="201"/>
      <c r="AK457" s="201"/>
      <c r="AL457" s="202"/>
      <c r="AM457" s="201"/>
      <c r="AN457" s="201"/>
      <c r="AO457" s="201"/>
      <c r="AP457" s="202"/>
      <c r="AQ457" s="216" t="s">
        <v>693</v>
      </c>
      <c r="AR457" s="163"/>
      <c r="AS457" s="164" t="s">
        <v>185</v>
      </c>
      <c r="AT457" s="187"/>
      <c r="AU457" s="163" t="s">
        <v>693</v>
      </c>
      <c r="AV457" s="163"/>
      <c r="AW457" s="164" t="s">
        <v>175</v>
      </c>
      <c r="AX457" s="165"/>
      <c r="AY457">
        <f>$AY$456</f>
        <v>1</v>
      </c>
    </row>
    <row r="458" spans="1:51" ht="23.25" customHeight="1" x14ac:dyDescent="0.15">
      <c r="A458" s="973"/>
      <c r="B458" s="238"/>
      <c r="C458" s="237"/>
      <c r="D458" s="238"/>
      <c r="E458" s="181"/>
      <c r="F458" s="182"/>
      <c r="G458" s="217" t="s">
        <v>693</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693</v>
      </c>
      <c r="AC458" s="160"/>
      <c r="AD458" s="160"/>
      <c r="AE458" s="151" t="s">
        <v>693</v>
      </c>
      <c r="AF458" s="152"/>
      <c r="AG458" s="152"/>
      <c r="AH458" s="152"/>
      <c r="AI458" s="151" t="s">
        <v>693</v>
      </c>
      <c r="AJ458" s="152"/>
      <c r="AK458" s="152"/>
      <c r="AL458" s="152"/>
      <c r="AM458" s="151" t="s">
        <v>693</v>
      </c>
      <c r="AN458" s="152"/>
      <c r="AO458" s="152"/>
      <c r="AP458" s="153"/>
      <c r="AQ458" s="151" t="s">
        <v>693</v>
      </c>
      <c r="AR458" s="152"/>
      <c r="AS458" s="152"/>
      <c r="AT458" s="153"/>
      <c r="AU458" s="152" t="s">
        <v>693</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693</v>
      </c>
      <c r="AC459" s="209"/>
      <c r="AD459" s="209"/>
      <c r="AE459" s="151" t="s">
        <v>693</v>
      </c>
      <c r="AF459" s="152"/>
      <c r="AG459" s="152"/>
      <c r="AH459" s="153"/>
      <c r="AI459" s="151" t="s">
        <v>693</v>
      </c>
      <c r="AJ459" s="152"/>
      <c r="AK459" s="152"/>
      <c r="AL459" s="152"/>
      <c r="AM459" s="151" t="s">
        <v>693</v>
      </c>
      <c r="AN459" s="152"/>
      <c r="AO459" s="152"/>
      <c r="AP459" s="153"/>
      <c r="AQ459" s="151" t="s">
        <v>693</v>
      </c>
      <c r="AR459" s="152"/>
      <c r="AS459" s="152"/>
      <c r="AT459" s="153"/>
      <c r="AU459" s="152" t="s">
        <v>693</v>
      </c>
      <c r="AV459" s="152"/>
      <c r="AW459" s="152"/>
      <c r="AX459" s="193"/>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693</v>
      </c>
      <c r="AF460" s="152"/>
      <c r="AG460" s="152"/>
      <c r="AH460" s="153"/>
      <c r="AI460" s="151" t="s">
        <v>693</v>
      </c>
      <c r="AJ460" s="152"/>
      <c r="AK460" s="152"/>
      <c r="AL460" s="152"/>
      <c r="AM460" s="151" t="s">
        <v>693</v>
      </c>
      <c r="AN460" s="152"/>
      <c r="AO460" s="152"/>
      <c r="AP460" s="153"/>
      <c r="AQ460" s="151" t="s">
        <v>693</v>
      </c>
      <c r="AR460" s="152"/>
      <c r="AS460" s="152"/>
      <c r="AT460" s="153"/>
      <c r="AU460" s="152" t="s">
        <v>693</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1</v>
      </c>
    </row>
    <row r="536" spans="1:51" ht="24.75" customHeight="1" x14ac:dyDescent="0.15">
      <c r="A536" s="973"/>
      <c r="B536" s="238"/>
      <c r="C536" s="237"/>
      <c r="D536" s="238"/>
      <c r="E536" s="175" t="s">
        <v>693</v>
      </c>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1</v>
      </c>
    </row>
    <row r="537" spans="1:51" ht="24.75" customHeight="1" thickBot="1" x14ac:dyDescent="0.2">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1</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27"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658</v>
      </c>
      <c r="AE702" s="875"/>
      <c r="AF702" s="875"/>
      <c r="AG702" s="864" t="s">
        <v>657</v>
      </c>
      <c r="AH702" s="865"/>
      <c r="AI702" s="865"/>
      <c r="AJ702" s="865"/>
      <c r="AK702" s="865"/>
      <c r="AL702" s="865"/>
      <c r="AM702" s="865"/>
      <c r="AN702" s="865"/>
      <c r="AO702" s="865"/>
      <c r="AP702" s="865"/>
      <c r="AQ702" s="865"/>
      <c r="AR702" s="865"/>
      <c r="AS702" s="865"/>
      <c r="AT702" s="865"/>
      <c r="AU702" s="865"/>
      <c r="AV702" s="865"/>
      <c r="AW702" s="865"/>
      <c r="AX702" s="866"/>
    </row>
    <row r="703" spans="1:51" ht="27"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636</v>
      </c>
      <c r="AE703" s="170"/>
      <c r="AF703" s="170"/>
      <c r="AG703" s="648" t="s">
        <v>659</v>
      </c>
      <c r="AH703" s="649"/>
      <c r="AI703" s="649"/>
      <c r="AJ703" s="649"/>
      <c r="AK703" s="649"/>
      <c r="AL703" s="649"/>
      <c r="AM703" s="649"/>
      <c r="AN703" s="649"/>
      <c r="AO703" s="649"/>
      <c r="AP703" s="649"/>
      <c r="AQ703" s="649"/>
      <c r="AR703" s="649"/>
      <c r="AS703" s="649"/>
      <c r="AT703" s="649"/>
      <c r="AU703" s="649"/>
      <c r="AV703" s="649"/>
      <c r="AW703" s="649"/>
      <c r="AX703" s="650"/>
    </row>
    <row r="704" spans="1:51" ht="27"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658</v>
      </c>
      <c r="AE704" s="567"/>
      <c r="AF704" s="567"/>
      <c r="AG704" s="409" t="s">
        <v>657</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658</v>
      </c>
      <c r="AE705" s="717"/>
      <c r="AF705" s="717"/>
      <c r="AG705" s="175" t="s">
        <v>641</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696</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696</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658</v>
      </c>
      <c r="AE708" s="652"/>
      <c r="AF708" s="652"/>
      <c r="AG708" s="507" t="s">
        <v>698</v>
      </c>
      <c r="AH708" s="508"/>
      <c r="AI708" s="508"/>
      <c r="AJ708" s="508"/>
      <c r="AK708" s="508"/>
      <c r="AL708" s="508"/>
      <c r="AM708" s="508"/>
      <c r="AN708" s="508"/>
      <c r="AO708" s="508"/>
      <c r="AP708" s="508"/>
      <c r="AQ708" s="508"/>
      <c r="AR708" s="508"/>
      <c r="AS708" s="508"/>
      <c r="AT708" s="508"/>
      <c r="AU708" s="508"/>
      <c r="AV708" s="508"/>
      <c r="AW708" s="508"/>
      <c r="AX708" s="509"/>
    </row>
    <row r="709" spans="1:50" ht="64.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636</v>
      </c>
      <c r="AE709" s="170"/>
      <c r="AF709" s="170"/>
      <c r="AG709" s="648" t="s">
        <v>694</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658</v>
      </c>
      <c r="AE710" s="170"/>
      <c r="AF710" s="170"/>
      <c r="AG710" s="648" t="s">
        <v>698</v>
      </c>
      <c r="AH710" s="649"/>
      <c r="AI710" s="649"/>
      <c r="AJ710" s="649"/>
      <c r="AK710" s="649"/>
      <c r="AL710" s="649"/>
      <c r="AM710" s="649"/>
      <c r="AN710" s="649"/>
      <c r="AO710" s="649"/>
      <c r="AP710" s="649"/>
      <c r="AQ710" s="649"/>
      <c r="AR710" s="649"/>
      <c r="AS710" s="649"/>
      <c r="AT710" s="649"/>
      <c r="AU710" s="649"/>
      <c r="AV710" s="649"/>
      <c r="AW710" s="649"/>
      <c r="AX710" s="650"/>
    </row>
    <row r="711" spans="1:50" ht="79.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636</v>
      </c>
      <c r="AE711" s="170"/>
      <c r="AF711" s="170"/>
      <c r="AG711" s="648" t="s">
        <v>660</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662</v>
      </c>
      <c r="AE712" s="567"/>
      <c r="AF712" s="567"/>
      <c r="AG712" s="575" t="s">
        <v>661</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658</v>
      </c>
      <c r="AE713" s="170"/>
      <c r="AF713" s="171"/>
      <c r="AG713" s="648" t="s">
        <v>698</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658</v>
      </c>
      <c r="AE714" s="573"/>
      <c r="AF714" s="574"/>
      <c r="AG714" s="673" t="s">
        <v>698</v>
      </c>
      <c r="AH714" s="674"/>
      <c r="AI714" s="674"/>
      <c r="AJ714" s="674"/>
      <c r="AK714" s="674"/>
      <c r="AL714" s="674"/>
      <c r="AM714" s="674"/>
      <c r="AN714" s="674"/>
      <c r="AO714" s="674"/>
      <c r="AP714" s="674"/>
      <c r="AQ714" s="674"/>
      <c r="AR714" s="674"/>
      <c r="AS714" s="674"/>
      <c r="AT714" s="674"/>
      <c r="AU714" s="674"/>
      <c r="AV714" s="674"/>
      <c r="AW714" s="674"/>
      <c r="AX714" s="675"/>
    </row>
    <row r="715" spans="1:50" ht="102"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662</v>
      </c>
      <c r="AE715" s="652"/>
      <c r="AF715" s="758"/>
      <c r="AG715" s="507" t="s">
        <v>663</v>
      </c>
      <c r="AH715" s="508"/>
      <c r="AI715" s="508"/>
      <c r="AJ715" s="508"/>
      <c r="AK715" s="508"/>
      <c r="AL715" s="508"/>
      <c r="AM715" s="508"/>
      <c r="AN715" s="508"/>
      <c r="AO715" s="508"/>
      <c r="AP715" s="508"/>
      <c r="AQ715" s="508"/>
      <c r="AR715" s="508"/>
      <c r="AS715" s="508"/>
      <c r="AT715" s="508"/>
      <c r="AU715" s="508"/>
      <c r="AV715" s="508"/>
      <c r="AW715" s="508"/>
      <c r="AX715" s="509"/>
    </row>
    <row r="716" spans="1:50" ht="79.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636</v>
      </c>
      <c r="AE716" s="740"/>
      <c r="AF716" s="740"/>
      <c r="AG716" s="648" t="s">
        <v>664</v>
      </c>
      <c r="AH716" s="649"/>
      <c r="AI716" s="649"/>
      <c r="AJ716" s="649"/>
      <c r="AK716" s="649"/>
      <c r="AL716" s="649"/>
      <c r="AM716" s="649"/>
      <c r="AN716" s="649"/>
      <c r="AO716" s="649"/>
      <c r="AP716" s="649"/>
      <c r="AQ716" s="649"/>
      <c r="AR716" s="649"/>
      <c r="AS716" s="649"/>
      <c r="AT716" s="649"/>
      <c r="AU716" s="649"/>
      <c r="AV716" s="649"/>
      <c r="AW716" s="649"/>
      <c r="AX716" s="650"/>
    </row>
    <row r="717" spans="1:50" ht="35.25"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662</v>
      </c>
      <c r="AE717" s="170"/>
      <c r="AF717" s="170"/>
      <c r="AG717" s="648" t="s">
        <v>665</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658</v>
      </c>
      <c r="AE718" s="170"/>
      <c r="AF718" s="170"/>
      <c r="AG718" s="178" t="s">
        <v>698</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636</v>
      </c>
      <c r="AE719" s="652"/>
      <c r="AF719" s="652"/>
      <c r="AG719" s="175" t="s">
        <v>666</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t="s">
        <v>635</v>
      </c>
      <c r="D721" s="898"/>
      <c r="E721" s="898"/>
      <c r="F721" s="899"/>
      <c r="G721" s="915"/>
      <c r="H721" s="916"/>
      <c r="I721" s="63" t="str">
        <f>IF(OR(G721="　", G721=""), "", "-")</f>
        <v/>
      </c>
      <c r="J721" s="896">
        <v>613</v>
      </c>
      <c r="K721" s="896"/>
      <c r="L721" s="63" t="str">
        <f>IF(M721="","","-")</f>
        <v/>
      </c>
      <c r="M721" s="64"/>
      <c r="N721" s="893" t="s">
        <v>667</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668</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669</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t="s">
        <v>701</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593</v>
      </c>
      <c r="B737" s="143"/>
      <c r="C737" s="143"/>
      <c r="D737" s="144"/>
      <c r="E737" s="90" t="s">
        <v>638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641</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641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670</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671</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672</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673</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674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675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635</v>
      </c>
      <c r="F746" s="98"/>
      <c r="G746" s="98"/>
      <c r="H746" s="85" t="str">
        <f>IF(E746="","","-")</f>
        <v>-</v>
      </c>
      <c r="I746" s="98"/>
      <c r="J746" s="98"/>
      <c r="K746" s="85" t="str">
        <f>IF(I746="","","-")</f>
        <v/>
      </c>
      <c r="L746" s="89">
        <v>550</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635</v>
      </c>
      <c r="F747" s="98"/>
      <c r="G747" s="98"/>
      <c r="H747" s="85" t="str">
        <f>IF(E747="","","-")</f>
        <v>-</v>
      </c>
      <c r="I747" s="98"/>
      <c r="J747" s="98"/>
      <c r="K747" s="85" t="str">
        <f>IF(I747="","","-")</f>
        <v/>
      </c>
      <c r="L747" s="89">
        <v>557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thickBo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691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699</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42" customHeight="1" x14ac:dyDescent="0.15">
      <c r="A789" s="537"/>
      <c r="B789" s="744"/>
      <c r="C789" s="744"/>
      <c r="D789" s="744"/>
      <c r="E789" s="744"/>
      <c r="F789" s="745"/>
      <c r="G789" s="430" t="s">
        <v>677</v>
      </c>
      <c r="H789" s="431"/>
      <c r="I789" s="431"/>
      <c r="J789" s="431"/>
      <c r="K789" s="432"/>
      <c r="L789" s="433" t="s">
        <v>676</v>
      </c>
      <c r="M789" s="434"/>
      <c r="N789" s="434"/>
      <c r="O789" s="434"/>
      <c r="P789" s="434"/>
      <c r="Q789" s="434"/>
      <c r="R789" s="434"/>
      <c r="S789" s="434"/>
      <c r="T789" s="434"/>
      <c r="U789" s="434"/>
      <c r="V789" s="434"/>
      <c r="W789" s="434"/>
      <c r="X789" s="435"/>
      <c r="Y789" s="436">
        <v>75</v>
      </c>
      <c r="Z789" s="437"/>
      <c r="AA789" s="437"/>
      <c r="AB789" s="538"/>
      <c r="AC789" s="430" t="s">
        <v>698</v>
      </c>
      <c r="AD789" s="431"/>
      <c r="AE789" s="431"/>
      <c r="AF789" s="431"/>
      <c r="AG789" s="432"/>
      <c r="AH789" s="433" t="s">
        <v>698</v>
      </c>
      <c r="AI789" s="434"/>
      <c r="AJ789" s="434"/>
      <c r="AK789" s="434"/>
      <c r="AL789" s="434"/>
      <c r="AM789" s="434"/>
      <c r="AN789" s="434"/>
      <c r="AO789" s="434"/>
      <c r="AP789" s="434"/>
      <c r="AQ789" s="434"/>
      <c r="AR789" s="434"/>
      <c r="AS789" s="434"/>
      <c r="AT789" s="435"/>
      <c r="AU789" s="436" t="s">
        <v>698</v>
      </c>
      <c r="AV789" s="437"/>
      <c r="AW789" s="437"/>
      <c r="AX789" s="438"/>
    </row>
    <row r="790" spans="1:51" ht="24.75" hidden="1"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36.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75</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690</v>
      </c>
      <c r="D845" s="400"/>
      <c r="E845" s="400"/>
      <c r="F845" s="400"/>
      <c r="G845" s="400"/>
      <c r="H845" s="400"/>
      <c r="I845" s="400"/>
      <c r="J845" s="401">
        <v>5010001008846</v>
      </c>
      <c r="K845" s="402"/>
      <c r="L845" s="402"/>
      <c r="M845" s="402"/>
      <c r="N845" s="402"/>
      <c r="O845" s="402"/>
      <c r="P845" s="302" t="s">
        <v>681</v>
      </c>
      <c r="Q845" s="302"/>
      <c r="R845" s="302"/>
      <c r="S845" s="302"/>
      <c r="T845" s="302"/>
      <c r="U845" s="302"/>
      <c r="V845" s="302"/>
      <c r="W845" s="302"/>
      <c r="X845" s="302"/>
      <c r="Y845" s="303">
        <v>75</v>
      </c>
      <c r="Z845" s="304"/>
      <c r="AA845" s="304"/>
      <c r="AB845" s="305"/>
      <c r="AC845" s="307" t="s">
        <v>682</v>
      </c>
      <c r="AD845" s="308"/>
      <c r="AE845" s="308"/>
      <c r="AF845" s="308"/>
      <c r="AG845" s="308"/>
      <c r="AH845" s="403" t="s">
        <v>641</v>
      </c>
      <c r="AI845" s="404"/>
      <c r="AJ845" s="404"/>
      <c r="AK845" s="404"/>
      <c r="AL845" s="311" t="s">
        <v>640</v>
      </c>
      <c r="AM845" s="312"/>
      <c r="AN845" s="312"/>
      <c r="AO845" s="313"/>
      <c r="AP845" s="306" t="s">
        <v>640</v>
      </c>
      <c r="AQ845" s="306"/>
      <c r="AR845" s="306"/>
      <c r="AS845" s="306"/>
      <c r="AT845" s="306"/>
      <c r="AU845" s="306"/>
      <c r="AV845" s="306"/>
      <c r="AW845" s="306"/>
      <c r="AX845" s="306"/>
    </row>
    <row r="846" spans="1:51" ht="30" customHeight="1" x14ac:dyDescent="0.15">
      <c r="A846" s="386">
        <v>2</v>
      </c>
      <c r="B846" s="386">
        <v>1</v>
      </c>
      <c r="C846" s="405" t="s">
        <v>678</v>
      </c>
      <c r="D846" s="400"/>
      <c r="E846" s="400"/>
      <c r="F846" s="400"/>
      <c r="G846" s="400"/>
      <c r="H846" s="400"/>
      <c r="I846" s="400"/>
      <c r="J846" s="401">
        <v>3070001003513</v>
      </c>
      <c r="K846" s="402"/>
      <c r="L846" s="402"/>
      <c r="M846" s="402"/>
      <c r="N846" s="402"/>
      <c r="O846" s="402"/>
      <c r="P846" s="302" t="s">
        <v>681</v>
      </c>
      <c r="Q846" s="302"/>
      <c r="R846" s="302"/>
      <c r="S846" s="302"/>
      <c r="T846" s="302"/>
      <c r="U846" s="302"/>
      <c r="V846" s="302"/>
      <c r="W846" s="302"/>
      <c r="X846" s="302"/>
      <c r="Y846" s="303">
        <v>49</v>
      </c>
      <c r="Z846" s="304"/>
      <c r="AA846" s="304"/>
      <c r="AB846" s="305"/>
      <c r="AC846" s="307" t="s">
        <v>682</v>
      </c>
      <c r="AD846" s="308"/>
      <c r="AE846" s="308"/>
      <c r="AF846" s="308"/>
      <c r="AG846" s="308"/>
      <c r="AH846" s="403" t="s">
        <v>641</v>
      </c>
      <c r="AI846" s="404"/>
      <c r="AJ846" s="404"/>
      <c r="AK846" s="404"/>
      <c r="AL846" s="311" t="s">
        <v>640</v>
      </c>
      <c r="AM846" s="312"/>
      <c r="AN846" s="312"/>
      <c r="AO846" s="313"/>
      <c r="AP846" s="306" t="s">
        <v>640</v>
      </c>
      <c r="AQ846" s="306"/>
      <c r="AR846" s="306"/>
      <c r="AS846" s="306"/>
      <c r="AT846" s="306"/>
      <c r="AU846" s="306"/>
      <c r="AV846" s="306"/>
      <c r="AW846" s="306"/>
      <c r="AX846" s="306"/>
      <c r="AY846">
        <f>COUNTA($C$846)</f>
        <v>1</v>
      </c>
    </row>
    <row r="847" spans="1:51" ht="30" customHeight="1" x14ac:dyDescent="0.15">
      <c r="A847" s="386">
        <v>3</v>
      </c>
      <c r="B847" s="386">
        <v>1</v>
      </c>
      <c r="C847" s="405" t="s">
        <v>679</v>
      </c>
      <c r="D847" s="400"/>
      <c r="E847" s="400"/>
      <c r="F847" s="400"/>
      <c r="G847" s="400"/>
      <c r="H847" s="400"/>
      <c r="I847" s="400"/>
      <c r="J847" s="401">
        <v>2010001120389</v>
      </c>
      <c r="K847" s="402"/>
      <c r="L847" s="402"/>
      <c r="M847" s="402"/>
      <c r="N847" s="402"/>
      <c r="O847" s="402"/>
      <c r="P847" s="406" t="s">
        <v>681</v>
      </c>
      <c r="Q847" s="302"/>
      <c r="R847" s="302"/>
      <c r="S847" s="302"/>
      <c r="T847" s="302"/>
      <c r="U847" s="302"/>
      <c r="V847" s="302"/>
      <c r="W847" s="302"/>
      <c r="X847" s="302"/>
      <c r="Y847" s="303">
        <v>20</v>
      </c>
      <c r="Z847" s="304"/>
      <c r="AA847" s="304"/>
      <c r="AB847" s="305"/>
      <c r="AC847" s="307" t="s">
        <v>682</v>
      </c>
      <c r="AD847" s="308"/>
      <c r="AE847" s="308"/>
      <c r="AF847" s="308"/>
      <c r="AG847" s="308"/>
      <c r="AH847" s="309" t="s">
        <v>641</v>
      </c>
      <c r="AI847" s="310"/>
      <c r="AJ847" s="310"/>
      <c r="AK847" s="310"/>
      <c r="AL847" s="311" t="s">
        <v>640</v>
      </c>
      <c r="AM847" s="312"/>
      <c r="AN847" s="312"/>
      <c r="AO847" s="313"/>
      <c r="AP847" s="306" t="s">
        <v>640</v>
      </c>
      <c r="AQ847" s="306"/>
      <c r="AR847" s="306"/>
      <c r="AS847" s="306"/>
      <c r="AT847" s="306"/>
      <c r="AU847" s="306"/>
      <c r="AV847" s="306"/>
      <c r="AW847" s="306"/>
      <c r="AX847" s="306"/>
      <c r="AY847">
        <f>COUNTA($C$847)</f>
        <v>1</v>
      </c>
    </row>
    <row r="848" spans="1:51" ht="30" customHeight="1" x14ac:dyDescent="0.15">
      <c r="A848" s="386">
        <v>4</v>
      </c>
      <c r="B848" s="386">
        <v>1</v>
      </c>
      <c r="C848" s="405" t="s">
        <v>684</v>
      </c>
      <c r="D848" s="400"/>
      <c r="E848" s="400"/>
      <c r="F848" s="400"/>
      <c r="G848" s="400"/>
      <c r="H848" s="400"/>
      <c r="I848" s="400"/>
      <c r="J848" s="401">
        <v>2390001007367</v>
      </c>
      <c r="K848" s="402"/>
      <c r="L848" s="402"/>
      <c r="M848" s="402"/>
      <c r="N848" s="402"/>
      <c r="O848" s="402"/>
      <c r="P848" s="406" t="s">
        <v>681</v>
      </c>
      <c r="Q848" s="302"/>
      <c r="R848" s="302"/>
      <c r="S848" s="302"/>
      <c r="T848" s="302"/>
      <c r="U848" s="302"/>
      <c r="V848" s="302"/>
      <c r="W848" s="302"/>
      <c r="X848" s="302"/>
      <c r="Y848" s="303">
        <v>14</v>
      </c>
      <c r="Z848" s="304"/>
      <c r="AA848" s="304"/>
      <c r="AB848" s="305"/>
      <c r="AC848" s="307" t="s">
        <v>682</v>
      </c>
      <c r="AD848" s="308"/>
      <c r="AE848" s="308"/>
      <c r="AF848" s="308"/>
      <c r="AG848" s="308"/>
      <c r="AH848" s="309" t="s">
        <v>641</v>
      </c>
      <c r="AI848" s="310"/>
      <c r="AJ848" s="310"/>
      <c r="AK848" s="310"/>
      <c r="AL848" s="311" t="s">
        <v>640</v>
      </c>
      <c r="AM848" s="312"/>
      <c r="AN848" s="312"/>
      <c r="AO848" s="313"/>
      <c r="AP848" s="306" t="s">
        <v>640</v>
      </c>
      <c r="AQ848" s="306"/>
      <c r="AR848" s="306"/>
      <c r="AS848" s="306"/>
      <c r="AT848" s="306"/>
      <c r="AU848" s="306"/>
      <c r="AV848" s="306"/>
      <c r="AW848" s="306"/>
      <c r="AX848" s="306"/>
      <c r="AY848">
        <f>COUNTA($C$848)</f>
        <v>1</v>
      </c>
    </row>
    <row r="849" spans="1:51" ht="30" customHeight="1" x14ac:dyDescent="0.15">
      <c r="A849" s="386">
        <v>5</v>
      </c>
      <c r="B849" s="386">
        <v>1</v>
      </c>
      <c r="C849" s="405" t="s">
        <v>685</v>
      </c>
      <c r="D849" s="400"/>
      <c r="E849" s="400"/>
      <c r="F849" s="400"/>
      <c r="G849" s="400"/>
      <c r="H849" s="400"/>
      <c r="I849" s="400"/>
      <c r="J849" s="401">
        <v>5190001000892</v>
      </c>
      <c r="K849" s="402"/>
      <c r="L849" s="402"/>
      <c r="M849" s="402"/>
      <c r="N849" s="402"/>
      <c r="O849" s="402"/>
      <c r="P849" s="302" t="s">
        <v>681</v>
      </c>
      <c r="Q849" s="302"/>
      <c r="R849" s="302"/>
      <c r="S849" s="302"/>
      <c r="T849" s="302"/>
      <c r="U849" s="302"/>
      <c r="V849" s="302"/>
      <c r="W849" s="302"/>
      <c r="X849" s="302"/>
      <c r="Y849" s="303">
        <v>12</v>
      </c>
      <c r="Z849" s="304"/>
      <c r="AA849" s="304"/>
      <c r="AB849" s="305"/>
      <c r="AC849" s="307" t="s">
        <v>682</v>
      </c>
      <c r="AD849" s="308"/>
      <c r="AE849" s="308"/>
      <c r="AF849" s="308"/>
      <c r="AG849" s="308"/>
      <c r="AH849" s="309" t="s">
        <v>641</v>
      </c>
      <c r="AI849" s="310"/>
      <c r="AJ849" s="310"/>
      <c r="AK849" s="310"/>
      <c r="AL849" s="311" t="s">
        <v>640</v>
      </c>
      <c r="AM849" s="312"/>
      <c r="AN849" s="312"/>
      <c r="AO849" s="313"/>
      <c r="AP849" s="306" t="s">
        <v>640</v>
      </c>
      <c r="AQ849" s="306"/>
      <c r="AR849" s="306"/>
      <c r="AS849" s="306"/>
      <c r="AT849" s="306"/>
      <c r="AU849" s="306"/>
      <c r="AV849" s="306"/>
      <c r="AW849" s="306"/>
      <c r="AX849" s="306"/>
      <c r="AY849">
        <f>COUNTA($C$849)</f>
        <v>1</v>
      </c>
    </row>
    <row r="850" spans="1:51" ht="30" customHeight="1" x14ac:dyDescent="0.15">
      <c r="A850" s="386">
        <v>6</v>
      </c>
      <c r="B850" s="386">
        <v>1</v>
      </c>
      <c r="C850" s="405" t="s">
        <v>680</v>
      </c>
      <c r="D850" s="400"/>
      <c r="E850" s="400"/>
      <c r="F850" s="400"/>
      <c r="G850" s="400"/>
      <c r="H850" s="400"/>
      <c r="I850" s="400"/>
      <c r="J850" s="401">
        <v>7400001000423</v>
      </c>
      <c r="K850" s="402"/>
      <c r="L850" s="402"/>
      <c r="M850" s="402"/>
      <c r="N850" s="402"/>
      <c r="O850" s="402"/>
      <c r="P850" s="302" t="s">
        <v>681</v>
      </c>
      <c r="Q850" s="302"/>
      <c r="R850" s="302"/>
      <c r="S850" s="302"/>
      <c r="T850" s="302"/>
      <c r="U850" s="302"/>
      <c r="V850" s="302"/>
      <c r="W850" s="302"/>
      <c r="X850" s="302"/>
      <c r="Y850" s="303">
        <v>12</v>
      </c>
      <c r="Z850" s="304"/>
      <c r="AA850" s="304"/>
      <c r="AB850" s="305"/>
      <c r="AC850" s="307" t="s">
        <v>682</v>
      </c>
      <c r="AD850" s="308"/>
      <c r="AE850" s="308"/>
      <c r="AF850" s="308"/>
      <c r="AG850" s="308"/>
      <c r="AH850" s="309" t="s">
        <v>641</v>
      </c>
      <c r="AI850" s="310"/>
      <c r="AJ850" s="310"/>
      <c r="AK850" s="310"/>
      <c r="AL850" s="311" t="s">
        <v>640</v>
      </c>
      <c r="AM850" s="312"/>
      <c r="AN850" s="312"/>
      <c r="AO850" s="313"/>
      <c r="AP850" s="306" t="s">
        <v>640</v>
      </c>
      <c r="AQ850" s="306"/>
      <c r="AR850" s="306"/>
      <c r="AS850" s="306"/>
      <c r="AT850" s="306"/>
      <c r="AU850" s="306"/>
      <c r="AV850" s="306"/>
      <c r="AW850" s="306"/>
      <c r="AX850" s="306"/>
      <c r="AY850">
        <f>COUNTA($C$850)</f>
        <v>1</v>
      </c>
    </row>
    <row r="851" spans="1:51" ht="30" customHeight="1" x14ac:dyDescent="0.15">
      <c r="A851" s="386">
        <v>7</v>
      </c>
      <c r="B851" s="386">
        <v>1</v>
      </c>
      <c r="C851" s="405" t="s">
        <v>686</v>
      </c>
      <c r="D851" s="400"/>
      <c r="E851" s="400"/>
      <c r="F851" s="400"/>
      <c r="G851" s="400"/>
      <c r="H851" s="400"/>
      <c r="I851" s="400"/>
      <c r="J851" s="401">
        <v>6010001008845</v>
      </c>
      <c r="K851" s="402"/>
      <c r="L851" s="402"/>
      <c r="M851" s="402"/>
      <c r="N851" s="402"/>
      <c r="O851" s="402"/>
      <c r="P851" s="302" t="s">
        <v>681</v>
      </c>
      <c r="Q851" s="302"/>
      <c r="R851" s="302"/>
      <c r="S851" s="302"/>
      <c r="T851" s="302"/>
      <c r="U851" s="302"/>
      <c r="V851" s="302"/>
      <c r="W851" s="302"/>
      <c r="X851" s="302"/>
      <c r="Y851" s="303">
        <v>11</v>
      </c>
      <c r="Z851" s="304"/>
      <c r="AA851" s="304"/>
      <c r="AB851" s="305"/>
      <c r="AC851" s="307" t="s">
        <v>682</v>
      </c>
      <c r="AD851" s="308"/>
      <c r="AE851" s="308"/>
      <c r="AF851" s="308"/>
      <c r="AG851" s="308"/>
      <c r="AH851" s="309" t="s">
        <v>641</v>
      </c>
      <c r="AI851" s="310"/>
      <c r="AJ851" s="310"/>
      <c r="AK851" s="310"/>
      <c r="AL851" s="311" t="s">
        <v>640</v>
      </c>
      <c r="AM851" s="312"/>
      <c r="AN851" s="312"/>
      <c r="AO851" s="313"/>
      <c r="AP851" s="306" t="s">
        <v>640</v>
      </c>
      <c r="AQ851" s="306"/>
      <c r="AR851" s="306"/>
      <c r="AS851" s="306"/>
      <c r="AT851" s="306"/>
      <c r="AU851" s="306"/>
      <c r="AV851" s="306"/>
      <c r="AW851" s="306"/>
      <c r="AX851" s="306"/>
      <c r="AY851">
        <f>COUNTA($C$851)</f>
        <v>1</v>
      </c>
    </row>
    <row r="852" spans="1:51" ht="30" customHeight="1" x14ac:dyDescent="0.15">
      <c r="A852" s="386">
        <v>8</v>
      </c>
      <c r="B852" s="386">
        <v>1</v>
      </c>
      <c r="C852" s="405" t="s">
        <v>687</v>
      </c>
      <c r="D852" s="400"/>
      <c r="E852" s="400"/>
      <c r="F852" s="400"/>
      <c r="G852" s="400"/>
      <c r="H852" s="400"/>
      <c r="I852" s="400"/>
      <c r="J852" s="401">
        <v>9010001120408</v>
      </c>
      <c r="K852" s="402"/>
      <c r="L852" s="402"/>
      <c r="M852" s="402"/>
      <c r="N852" s="402"/>
      <c r="O852" s="402"/>
      <c r="P852" s="302" t="s">
        <v>681</v>
      </c>
      <c r="Q852" s="302"/>
      <c r="R852" s="302"/>
      <c r="S852" s="302"/>
      <c r="T852" s="302"/>
      <c r="U852" s="302"/>
      <c r="V852" s="302"/>
      <c r="W852" s="302"/>
      <c r="X852" s="302"/>
      <c r="Y852" s="303">
        <v>10</v>
      </c>
      <c r="Z852" s="304"/>
      <c r="AA852" s="304"/>
      <c r="AB852" s="305"/>
      <c r="AC852" s="307" t="s">
        <v>682</v>
      </c>
      <c r="AD852" s="308"/>
      <c r="AE852" s="308"/>
      <c r="AF852" s="308"/>
      <c r="AG852" s="308"/>
      <c r="AH852" s="309" t="s">
        <v>641</v>
      </c>
      <c r="AI852" s="310"/>
      <c r="AJ852" s="310"/>
      <c r="AK852" s="310"/>
      <c r="AL852" s="311" t="s">
        <v>640</v>
      </c>
      <c r="AM852" s="312"/>
      <c r="AN852" s="312"/>
      <c r="AO852" s="313"/>
      <c r="AP852" s="306" t="s">
        <v>640</v>
      </c>
      <c r="AQ852" s="306"/>
      <c r="AR852" s="306"/>
      <c r="AS852" s="306"/>
      <c r="AT852" s="306"/>
      <c r="AU852" s="306"/>
      <c r="AV852" s="306"/>
      <c r="AW852" s="306"/>
      <c r="AX852" s="306"/>
      <c r="AY852">
        <f>COUNTA($C$852)</f>
        <v>1</v>
      </c>
    </row>
    <row r="853" spans="1:51" ht="30" customHeight="1" x14ac:dyDescent="0.15">
      <c r="A853" s="386">
        <v>9</v>
      </c>
      <c r="B853" s="386">
        <v>1</v>
      </c>
      <c r="C853" s="405" t="s">
        <v>688</v>
      </c>
      <c r="D853" s="400"/>
      <c r="E853" s="400"/>
      <c r="F853" s="400"/>
      <c r="G853" s="400"/>
      <c r="H853" s="400"/>
      <c r="I853" s="400"/>
      <c r="J853" s="401">
        <v>8190001016358</v>
      </c>
      <c r="K853" s="402"/>
      <c r="L853" s="402"/>
      <c r="M853" s="402"/>
      <c r="N853" s="402"/>
      <c r="O853" s="402"/>
      <c r="P853" s="302" t="s">
        <v>681</v>
      </c>
      <c r="Q853" s="302"/>
      <c r="R853" s="302"/>
      <c r="S853" s="302"/>
      <c r="T853" s="302"/>
      <c r="U853" s="302"/>
      <c r="V853" s="302"/>
      <c r="W853" s="302"/>
      <c r="X853" s="302"/>
      <c r="Y853" s="303">
        <v>10</v>
      </c>
      <c r="Z853" s="304"/>
      <c r="AA853" s="304"/>
      <c r="AB853" s="305"/>
      <c r="AC853" s="307" t="s">
        <v>682</v>
      </c>
      <c r="AD853" s="308"/>
      <c r="AE853" s="308"/>
      <c r="AF853" s="308"/>
      <c r="AG853" s="308"/>
      <c r="AH853" s="309" t="s">
        <v>641</v>
      </c>
      <c r="AI853" s="310"/>
      <c r="AJ853" s="310"/>
      <c r="AK853" s="310"/>
      <c r="AL853" s="311" t="s">
        <v>640</v>
      </c>
      <c r="AM853" s="312"/>
      <c r="AN853" s="312"/>
      <c r="AO853" s="313"/>
      <c r="AP853" s="306" t="s">
        <v>640</v>
      </c>
      <c r="AQ853" s="306"/>
      <c r="AR853" s="306"/>
      <c r="AS853" s="306"/>
      <c r="AT853" s="306"/>
      <c r="AU853" s="306"/>
      <c r="AV853" s="306"/>
      <c r="AW853" s="306"/>
      <c r="AX853" s="306"/>
      <c r="AY853">
        <f>COUNTA($C$853)</f>
        <v>1</v>
      </c>
    </row>
    <row r="854" spans="1:51" ht="30" customHeight="1" x14ac:dyDescent="0.15">
      <c r="A854" s="386">
        <v>10</v>
      </c>
      <c r="B854" s="386">
        <v>1</v>
      </c>
      <c r="C854" s="405" t="s">
        <v>689</v>
      </c>
      <c r="D854" s="400"/>
      <c r="E854" s="400"/>
      <c r="F854" s="400"/>
      <c r="G854" s="400"/>
      <c r="H854" s="400"/>
      <c r="I854" s="400"/>
      <c r="J854" s="401">
        <v>9130001000028</v>
      </c>
      <c r="K854" s="402"/>
      <c r="L854" s="402"/>
      <c r="M854" s="402"/>
      <c r="N854" s="402"/>
      <c r="O854" s="402"/>
      <c r="P854" s="302" t="s">
        <v>681</v>
      </c>
      <c r="Q854" s="302"/>
      <c r="R854" s="302"/>
      <c r="S854" s="302"/>
      <c r="T854" s="302"/>
      <c r="U854" s="302"/>
      <c r="V854" s="302"/>
      <c r="W854" s="302"/>
      <c r="X854" s="302"/>
      <c r="Y854" s="303">
        <v>10</v>
      </c>
      <c r="Z854" s="304"/>
      <c r="AA854" s="304"/>
      <c r="AB854" s="305"/>
      <c r="AC854" s="307" t="s">
        <v>682</v>
      </c>
      <c r="AD854" s="308"/>
      <c r="AE854" s="308"/>
      <c r="AF854" s="308"/>
      <c r="AG854" s="308"/>
      <c r="AH854" s="309" t="s">
        <v>641</v>
      </c>
      <c r="AI854" s="310"/>
      <c r="AJ854" s="310"/>
      <c r="AK854" s="310"/>
      <c r="AL854" s="311" t="s">
        <v>640</v>
      </c>
      <c r="AM854" s="312"/>
      <c r="AN854" s="312"/>
      <c r="AO854" s="313"/>
      <c r="AP854" s="306" t="s">
        <v>640</v>
      </c>
      <c r="AQ854" s="306"/>
      <c r="AR854" s="306"/>
      <c r="AS854" s="306"/>
      <c r="AT854" s="306"/>
      <c r="AU854" s="306"/>
      <c r="AV854" s="306"/>
      <c r="AW854" s="306"/>
      <c r="AX854" s="306"/>
      <c r="AY854">
        <f>COUNTA($C$854)</f>
        <v>1</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row r="1140" spans="1:51" hidden="1" x14ac:dyDescent="0.15"/>
    <row r="1141" spans="1:51" hidden="1" x14ac:dyDescent="0.15"/>
    <row r="1142" spans="1:51" hidden="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75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636</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636</v>
      </c>
      <c r="R4" s="13" t="str">
        <f t="shared" si="3"/>
        <v>補助</v>
      </c>
      <c r="S4" s="13" t="str">
        <f t="shared" si="4"/>
        <v>補助</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補助</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補助</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補助</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補助</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636</v>
      </c>
      <c r="H14" s="13" t="str">
        <f t="shared" si="1"/>
        <v>労働保険特別会計雇用勘定</v>
      </c>
      <c r="I14" s="13" t="str">
        <f t="shared" si="5"/>
        <v>労働保険特別会計雇用勘定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t="s">
        <v>636</v>
      </c>
      <c r="C21" s="13" t="str">
        <f t="shared" si="9"/>
        <v>地方創生</v>
      </c>
      <c r="D21" s="13" t="str">
        <f t="shared" si="8"/>
        <v>地方創生</v>
      </c>
      <c r="F21" s="18" t="s">
        <v>126</v>
      </c>
      <c r="G21" s="17"/>
      <c r="H21" s="13" t="str">
        <f t="shared" si="1"/>
        <v/>
      </c>
      <c r="I21" s="13" t="str">
        <f t="shared" si="5"/>
        <v>労働保険特別会計雇用勘定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地方創生</v>
      </c>
      <c r="F22" s="18" t="s">
        <v>127</v>
      </c>
      <c r="G22" s="17"/>
      <c r="H22" s="13" t="str">
        <f t="shared" si="1"/>
        <v/>
      </c>
      <c r="I22" s="13" t="str">
        <f t="shared" si="5"/>
        <v>労働保険特別会計雇用勘定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地方創生</v>
      </c>
      <c r="F23" s="18" t="s">
        <v>128</v>
      </c>
      <c r="G23" s="17"/>
      <c r="H23" s="13" t="str">
        <f t="shared" si="1"/>
        <v/>
      </c>
      <c r="I23" s="13" t="str">
        <f t="shared" si="5"/>
        <v>労働保険特別会計雇用勘定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地方創生</v>
      </c>
      <c r="F24" s="18" t="s">
        <v>328</v>
      </c>
      <c r="G24" s="17"/>
      <c r="H24" s="13" t="str">
        <f t="shared" si="1"/>
        <v/>
      </c>
      <c r="I24" s="13" t="str">
        <f t="shared" si="5"/>
        <v>労働保険特別会計雇用勘定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地方創生</v>
      </c>
      <c r="B27" s="13"/>
      <c r="F27" s="18" t="s">
        <v>131</v>
      </c>
      <c r="G27" s="17"/>
      <c r="H27" s="13" t="str">
        <f t="shared" si="1"/>
        <v/>
      </c>
      <c r="I27" s="13" t="str">
        <f t="shared" si="5"/>
        <v>労働保険特別会計雇用勘定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恵利花(watanabe-erika.1o5)</dc:creator>
  <cp:lastModifiedBy>厚生労働省ネットワークシステム</cp:lastModifiedBy>
  <cp:lastPrinted>2021-03-08T07:58:12Z</cp:lastPrinted>
  <dcterms:created xsi:type="dcterms:W3CDTF">2012-03-13T00:50:25Z</dcterms:created>
  <dcterms:modified xsi:type="dcterms:W3CDTF">2021-06-28T05:47:15Z</dcterms:modified>
</cp:coreProperties>
</file>