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<sst xmlns="http://schemas.openxmlformats.org/spreadsheetml/2006/main" count="2327" uniqueCount="703">
  <si>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</si>
  <si>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</si>
  <si>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</si>
  <si>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</si>
  <si>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</si>
  <si>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</si>
  <si>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</si>
  <si>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</si>
  <si>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</si>
  <si>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</si>
  <si>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</si>
  <si>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</si>
  <si>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</si>
  <si>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</si>
  <si>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</si>
  <si>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</si>
  <si>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</si>
  <si>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</si>
  <si>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</si>
  <si>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</si>
  <si>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</si>
  <si>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</si>
  <si>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</si>
  <si>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</si>
  <si>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</si>
  <si>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</si>
  <si>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</si>
  <si>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</si>
  <si>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</si>
  <si>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</si>
  <si>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</si>
  <si>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</si>
  <si>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</si>
  <si>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</si>
  <si>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</si>
  <si>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</si>
  <si>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</si>
  <si>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</si>
  <si>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</si>
  <si>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</si>
  <si>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</si>
  <si>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</si>
  <si>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</si>
  <si>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</si>
  <si>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</si>
  <si>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</si>
  <si>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</si>
  <si>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</si>
  <si>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</si>
  <si>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</si>
  <si>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</si>
  <si>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</si>
  <si>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</si>
  <si>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</si>
  <si>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</si>
  <si>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</si>
  <si>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</si>
  <si>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</si>
  <si>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</si>
  <si>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</si>
  <si>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</si>
  <si>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</si>
  <si>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</si>
  <si>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</si>
  <si>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</si>
  <si>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</si>
  <si>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</si>
  <si>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</si>
  <si>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</si>
  <si>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</si>
  <si>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</si>
  <si>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</si>
  <si>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</si>
  <si>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</si>
  <si>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</si>
  <si>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</si>
  <si>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</si>
  <si>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</si>
  <si>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</si>
  <si>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</si>
  <si>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</si>
  <si>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</si>
  <si>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</si>
  <si>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</si>
  <si>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</si>
  <si>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</si>
  <si>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</si>
  <si>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</si>
  <si>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</si>
  <si>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</si>
  <si>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</si>
  <si>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</si>
  <si>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</si>
  <si>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</si>
  <si>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</si>
  <si>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</si>
  <si>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</si>
  <si>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</si>
  <si>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</si>
  <si>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</si>
  <si>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</si>
  <si>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</si>
  <si>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</si>
  <si>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</si>
  <si>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</si>
  <si>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</si>
  <si>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</si>
  <si>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</si>
  <si>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</si>
  <si>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</si>
  <si>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</si>
  <si>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</si>
  <si>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</si>
  <si>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</si>
  <si>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</si>
  <si>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</si>
  <si>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</si>
  <si>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</si>
  <si>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</si>
  <si>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</si>
  <si>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</si>
  <si>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</si>
  <si>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</si>
  <si>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</si>
  <si>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</si>
  <si>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</si>
  <si>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</si>
  <si>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</si>
  <si>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</si>
  <si>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</si>
  <si>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</si>
  <si>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</si>
  <si>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</si>
  <si>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</si>
  <si>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</si>
  <si>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</si>
  <si>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</si>
  <si>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</si>
  <si>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</si>
  <si>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</si>
  <si>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</si>
  <si>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</si>
  <si>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</si>
  <si>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</si>
  <si>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</si>
  <si>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</si>
  <si>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</si>
  <si>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</si>
  <si>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</si>
  <si>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</si>
  <si>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</si>
  <si>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</si>
  <si>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</si>
  <si>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</si>
  <si>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</si>
  <si>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</si>
  <si>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</si>
  <si>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</si>
  <si>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</si>
  <si>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</si>
  <si>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</si>
  <si>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</si>
  <si>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</si>
  <si>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</si>
  <si>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</si>
  <si>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</si>
  <si>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</si>
  <si>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</si>
  <si>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</si>
  <si>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</si>
  <si>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</si>
  <si>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</si>
  <si>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</si>
  <si>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</si>
  <si>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</si>
  <si>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</si>
  <si>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</si>
  <si>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</si>
  <si>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</si>
  <si>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</si>
  <si>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</si>
  <si>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</si>
  <si>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</si>
  <si>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</si>
  <si>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</si>
  <si>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</si>
  <si>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</si>
  <si>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</si>
  <si>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</si>
  <si>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</si>
  <si>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</si>
  <si>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</si>
  <si>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</si>
  <si>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</si>
  <si>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</si>
  <si>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</si>
  <si>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</si>
  <si>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</si>
  <si>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</si>
  <si>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</si>
  <si>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</si>
  <si>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</si>
  <si>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</si>
  <si>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</si>
  <si>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</si>
  <si>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</si>
  <si>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</si>
  <si>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</si>
  <si>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</si>
  <si>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</si>
  <si>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</si>
  <si>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</si>
  <si>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</si>
  <si>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</si>
  <si>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</si>
  <si>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</si>
  <si>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</si>
  <si>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</si>
  <si>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</si>
  <si>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</si>
  <si>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</si>
  <si>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</si>
  <si>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</si>
  <si>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</si>
  <si>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</si>
  <si>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</si>
  <si>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</si>
  <si>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</si>
  <si>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</si>
  <si>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</si>
  <si>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</si>
  <si>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</si>
  <si>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</si>
  <si>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</si>
  <si>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</si>
  <si>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</si>
  <si>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</si>
  <si>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</si>
  <si>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</si>
  <si>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</si>
  <si>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</si>
  <si>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</si>
  <si>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</si>
  <si>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</si>
  <si>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</si>
  <si>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</si>
  <si>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</si>
  <si>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</si>
  <si>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</si>
  <si>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</si>
  <si>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</si>
  <si>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</si>
  <si>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</si>
  <si>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</si>
  <si>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</si>
  <si>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</si>
  <si>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</si>
  <si>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</si>
  <si>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</si>
  <si>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</si>
  <si>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</si>
  <si>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</si>
  <si>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</si>
  <si>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</si>
  <si>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</si>
  <si>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</si>
  <si>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</si>
  <si>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</si>
  <si>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</si>
  <si>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</si>
  <si>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</si>
  <si>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</si>
  <si>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</si>
  <si>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</si>
  <si>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</si>
  <si>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</si>
  <si>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</si>
  <si>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</si>
  <si>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</si>
  <si>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</si>
  <si>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</si>
  <si>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</si>
  <si>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</si>
  <si>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</si>
  <si>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</si>
  <si>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</si>
  <si>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</si>
  <si>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</si>
  <si>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</si>
  <si>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</si>
  <si>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</si>
  <si>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</si>
  <si>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</si>
  <si>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</si>
  <si>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</si>
  <si>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</si>
  <si>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</si>
  <si>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</si>
  <si>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</si>
  <si>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</si>
  <si>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</si>
  <si>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</si>
  <si>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</si>
  <si>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</si>
  <si>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</si>
  <si>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</si>
  <si>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</si>
  <si>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</si>
  <si>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</si>
  <si>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</si>
  <si>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</si>
  <si>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</si>
  <si>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</si>
  <si>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</si>
  <si>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</si>
  <si>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</si>
  <si>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</si>
  <si>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</si>
  <si>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</si>
  <si>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</si>
  <si>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</si>
  <si>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</si>
  <si>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</si>
  <si>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</si>
  <si>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</si>
  <si>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</si>
  <si>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</si>
  <si>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</si>
  <si>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</si>
  <si>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</si>
  <si>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</si>
  <si>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</si>
  <si>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</si>
  <si>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</si>
  <si>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</si>
  <si>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</si>
  <si>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</si>
  <si>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</si>
  <si>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</si>
  <si>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</si>
  <si>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</si>
  <si>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</si>
  <si>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</si>
  <si>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</si>
  <si>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</si>
  <si>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</si>
  <si>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</si>
  <si>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</si>
  <si>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</si>
  <si>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</si>
  <si>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</si>
  <si>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</si>
  <si>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</si>
  <si>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</si>
  <si>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</si>
  <si>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</si>
  <si>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</si>
  <si>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</si>
  <si>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</si>
  <si>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</si>
  <si>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</si>
  <si>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</si>
  <si>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</si>
  <si>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</si>
  <si>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</si>
  <si>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</si>
  <si>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</si>
  <si>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</si>
  <si>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</si>
  <si>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</si>
  <si>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</si>
  <si>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</si>
  <si>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</si>
  <si>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</si>
  <si>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</si>
  <si>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</si>
  <si>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</si>
  <si>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</si>
  <si>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</si>
  <si>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</si>
  <si>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</si>
  <si>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</si>
  <si>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</si>
  <si>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</si>
  <si>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</si>
  <si>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</si>
  <si>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</si>
  <si>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</si>
  <si>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</si>
  <si>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</si>
  <si>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</si>
  <si>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</si>
  <si>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</si>
  <si>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</si>
  <si>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</si>
  <si>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</si>
  <si>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</si>
  <si>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</si>
  <si>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</si>
  <si>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</si>
  <si>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</si>
  <si>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</si>
  <si>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</si>
  <si>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</si>
  <si>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</si>
  <si>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</si>
  <si>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</si>
  <si>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</si>
  <si>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</si>
  <si>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</si>
  <si>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</si>
  <si>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</si>
  <si>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</si>
  <si>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</si>
  <si>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</si>
  <si>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</si>
  <si>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</si>
  <si>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</si>
  <si>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</si>
  <si>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</si>
  <si>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</si>
  <si>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</si>
  <si>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</si>
  <si>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</si>
  <si>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</si>
  <si>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</si>
  <si>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</si>
  <si>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</si>
  <si>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</si>
  <si>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</si>
  <si>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</si>
  <si>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</si>
  <si>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</si>
  <si>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</si>
  <si>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</si>
  <si>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</si>
  <si>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</si>
  <si>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</si>
  <si>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</si>
  <si>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</si>
  <si>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</si>
  <si>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</si>
  <si>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</si>
  <si>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</si>
  <si>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</si>
  <si>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</si>
  <si>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</si>
  <si>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</si>
  <si>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</si>
  <si>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</si>
  <si>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</si>
  <si>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</si>
  <si>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</si>
  <si>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</si>
  <si>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</si>
  <si>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</si>
  <si>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</si>
  <si>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</si>
  <si>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</si>
  <si>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</si>
  <si>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</si>
  <si>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</si>
  <si>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</si>
  <si>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</si>
  <si>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</si>
  <si>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</si>
  <si>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</si>
  <si>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</si>
  <si>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</si>
  <si>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</si>
  <si>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</si>
  <si>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</si>
  <si>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</si>
  <si>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</si>
  <si>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</si>
  <si>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</si>
  <si>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</si>
  <si>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</si>
  <si>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</si>
  <si>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</si>
  <si>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</si>
  <si>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</si>
  <si>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</si>
  <si>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</si>
  <si>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</si>
  <si>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</si>
  <si>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</si>
  <si>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</si>
  <si>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</si>
  <si>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</si>
  <si>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</si>
  <si>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</si>
  <si>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</si>
  <si>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</si>
  <si>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</si>
  <si>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</si>
  <si>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</si>
  <si>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</si>
  <si>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</si>
  <si>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</si>
  <si>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</si>
  <si>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</si>
  <si>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</si>
  <si>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</si>
  <si>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</si>
  <si>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</si>
  <si>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</si>
  <si>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</si>
  <si>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</si>
  <si>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</si>
  <si>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</si>
  <si>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</si>
  <si>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</si>
  <si>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</si>
  <si>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</si>
  <si>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</si>
  <si>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</si>
  <si>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</si>
  <si>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</si>
  <si>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</si>
  <si>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</si>
  <si>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</si>
  <si>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</si>
  <si>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</si>
  <si>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</si>
  <si>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</si>
  <si>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</si>
  <si>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</si>
  <si>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</si>
  <si>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</si>
  <si>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</si>
  <si>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</si>
  <si>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</si>
  <si>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</si>
  <si>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</si>
  <si>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</si>
  <si>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</si>
  <si>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</si>
  <si>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</si>
  <si>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</si>
  <si>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</si>
  <si>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</si>
  <si>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</si>
  <si>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</si>
  <si>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</si>
  <si>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</si>
  <si>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</si>
  <si>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</si>
  <si>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</si>
  <si>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</si>
  <si>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</si>
  <si>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</si>
  <si>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</si>
  <si>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</si>
  <si>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</si>
  <si>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</si>
  <si>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</si>
  <si>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</si>
  <si>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</si>
  <si>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</si>
  <si>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</si>
  <si>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</si>
  <si>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</si>
  <si>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</si>
  <si>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</si>
  <si>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</si>
  <si>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</si>
  <si>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</si>
  <si>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</si>
  <si>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</si>
  <si>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</si>
  <si>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</si>
  <si>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</si>
  <si>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</si>
  <si>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</si>
  <si>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</si>
  <si>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</si>
  <si>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</si>
  <si>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</si>
  <si>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</si>
  <si>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</si>
  <si>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</si>
  <si>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</si>
  <si>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</si>
  <si>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</si>
  <si>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</si>
  <si>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</si>
  <si>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</si>
  <si>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</si>
  <si>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</si>
  <si>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</si>
  <si>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</si>
  <si>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</si>
  <si>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</si>
  <si>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</si>
  <si>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</si>
  <si>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</si>
  <si>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</si>
  <si>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</si>
  <si>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</si>
  <si>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</si>
  <si>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</si>
  <si>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</si>
  <si>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</si>
  <si>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</si>
  <si>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</si>
  <si>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</si>
  <si>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</si>
  <si>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</si>
  <si>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</si>
  <si>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</si>
  <si>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</si>
  <si>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</si>
  <si>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</si>
  <si>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</si>
  <si>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</si>
  <si>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</si>
  <si>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</si>
  <si>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</si>
  <si>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</si>
  <si>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</si>
  <si>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</si>
  <si>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</si>
  <si>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</si>
  <si>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</si>
  <si>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</si>
  <si>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</si>
  <si>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</si>
  <si>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</si>
  <si>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</si>
  <si>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</si>
  <si>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職業安定局</t>
    <rPh sb="0" eb="2">
      <t>ショクギョウ</t>
    </rPh>
    <rPh sb="2" eb="5">
      <t>アンテイキョク</t>
    </rPh>
    <phoneticPr fontId="5"/>
  </si>
  <si>
    <t>雇用開発企画課介護労働対策室</t>
    <rPh sb="0" eb="2">
      <t>コヨウ</t>
    </rPh>
    <rPh sb="2" eb="4">
      <t>カイハツ</t>
    </rPh>
    <rPh sb="4" eb="7">
      <t>キカクカ</t>
    </rPh>
    <rPh sb="7" eb="9">
      <t>カイゴ</t>
    </rPh>
    <rPh sb="9" eb="11">
      <t>ロウドウ</t>
    </rPh>
    <rPh sb="11" eb="14">
      <t>タイサクシツ</t>
    </rPh>
    <phoneticPr fontId="5"/>
  </si>
  <si>
    <t>介護労働対策室長
木嶋　淳</t>
    <rPh sb="0" eb="2">
      <t>カイゴ</t>
    </rPh>
    <rPh sb="2" eb="4">
      <t>ロウドウ</t>
    </rPh>
    <rPh sb="4" eb="7">
      <t>タイサクシツ</t>
    </rPh>
    <rPh sb="7" eb="8">
      <t>チョウ</t>
    </rPh>
    <rPh sb="9" eb="11">
      <t>キシマ</t>
    </rPh>
    <rPh sb="12" eb="13">
      <t>ジュン</t>
    </rPh>
    <phoneticPr fontId="5"/>
  </si>
  <si>
    <t>○</t>
  </si>
  <si>
    <t>厚労</t>
  </si>
  <si>
    <t>雇用保険法第62条第１項第6号
介護労働者の雇用管理の改善等に関する法律第23条</t>
    <phoneticPr fontId="5"/>
  </si>
  <si>
    <t>介護労働者及び介護労働者になろうとする者について、雇用管理の改善等に関し必要な事業を実施することにより、介護労働者等の職業の安定、その他の福祉の増進に資する。</t>
    <phoneticPr fontId="5"/>
  </si>
  <si>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t>
    <phoneticPr fontId="5"/>
  </si>
  <si>
    <t>-</t>
  </si>
  <si>
    <t>-</t>
    <phoneticPr fontId="5"/>
  </si>
  <si>
    <t>介護労働者雇用管理改善援助事業等交付金</t>
    <rPh sb="0" eb="2">
      <t>カイゴ</t>
    </rPh>
    <rPh sb="2" eb="5">
      <t>ロウドウシャ</t>
    </rPh>
    <rPh sb="5" eb="7">
      <t>コヨウ</t>
    </rPh>
    <rPh sb="7" eb="9">
      <t>カンリ</t>
    </rPh>
    <rPh sb="9" eb="11">
      <t>カイゼン</t>
    </rPh>
    <rPh sb="11" eb="13">
      <t>エンジョ</t>
    </rPh>
    <rPh sb="13" eb="15">
      <t>ジギョウ</t>
    </rPh>
    <rPh sb="15" eb="16">
      <t>トウ</t>
    </rPh>
    <rPh sb="16" eb="19">
      <t>コウフキン</t>
    </rPh>
    <phoneticPr fontId="5"/>
  </si>
  <si>
    <t>令和３年までの間、雇用管理改善等相談援助事業を受けた事業所における離職率を14.0%以下とする。</t>
    <phoneticPr fontId="5"/>
  </si>
  <si>
    <t>雇用管理改善等相談援助事業を受けた事業所において、本事業を受けた時から１年経過した時点における離職率
（相談援助を受けた日から１年後までに離職した労働者の数／相談援助を受けた日における労働者の数）</t>
    <phoneticPr fontId="5"/>
  </si>
  <si>
    <t>『介護労働実態調査』 公益財団法人 介護労働安定センター、『雇用動向調査』 厚生労働省</t>
    <phoneticPr fontId="5"/>
  </si>
  <si>
    <t>％</t>
    <phoneticPr fontId="5"/>
  </si>
  <si>
    <t>事業所訪問件数</t>
    <rPh sb="0" eb="3">
      <t>ジギョウショ</t>
    </rPh>
    <rPh sb="3" eb="5">
      <t>ホウモン</t>
    </rPh>
    <rPh sb="5" eb="7">
      <t>ケンスウ</t>
    </rPh>
    <phoneticPr fontId="5"/>
  </si>
  <si>
    <t>専門家による相談時間</t>
    <rPh sb="0" eb="3">
      <t>センモンカ</t>
    </rPh>
    <rPh sb="6" eb="8">
      <t>ソウダン</t>
    </rPh>
    <rPh sb="8" eb="10">
      <t>ジカン</t>
    </rPh>
    <phoneticPr fontId="5"/>
  </si>
  <si>
    <t>件</t>
    <rPh sb="0" eb="1">
      <t>ケン</t>
    </rPh>
    <phoneticPr fontId="5"/>
  </si>
  <si>
    <t>時間</t>
    <rPh sb="0" eb="2">
      <t>ジカン</t>
    </rPh>
    <phoneticPr fontId="5"/>
  </si>
  <si>
    <t>X：執行額（百万円）／Y：事業所訪問件数　　　　　　　　　　　　　　　　　　　　　　　　　　</t>
    <phoneticPr fontId="5"/>
  </si>
  <si>
    <t>X：執行額（百万円）／Y：専門家による相談時間　</t>
    <phoneticPr fontId="5"/>
  </si>
  <si>
    <t>雇用機会を創出するとともに雇用の安定を図ること(Ⅴ-2)</t>
    <phoneticPr fontId="5"/>
  </si>
  <si>
    <t>地域、中小企業、産業の特性に応じ、雇用の創出及び雇用の安定を図ること(Ⅴ-2-1)</t>
    <phoneticPr fontId="5"/>
  </si>
  <si>
    <t xml:space="preserve"> </t>
    <phoneticPr fontId="5"/>
  </si>
  <si>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
介護労働者及び介護労働者になろうとする者について、雇用管理の改善等に関し必要な事業を実施することにより、施策目標の達成に寄与するものと考えられる。</t>
    <phoneticPr fontId="5"/>
  </si>
  <si>
    <t>‐</t>
  </si>
  <si>
    <t>受益者である事業主が負担する雇用保険料を財源としており妥当である。</t>
    <phoneticPr fontId="5"/>
  </si>
  <si>
    <t>効率的な事業執行に努めており、妥当なコスト水準と考えている。</t>
    <phoneticPr fontId="5"/>
  </si>
  <si>
    <t>事業運営に必要な経費に限定されている。</t>
    <phoneticPr fontId="5"/>
  </si>
  <si>
    <t>効率化の観点から、前年度の実績等を踏まえ必要経費を見直し、事業内容の一部を削減するなど、予算要求に反映している。</t>
    <phoneticPr fontId="5"/>
  </si>
  <si>
    <t>成果目標は目標値を達成している。</t>
    <phoneticPr fontId="5"/>
  </si>
  <si>
    <t>全国に支部所を有する介護労働安定センターが当該事業を実施することにより、より効率的、効果的に事業を実施できている。</t>
    <phoneticPr fontId="5"/>
  </si>
  <si>
    <t>厚生労働省</t>
  </si>
  <si>
    <t>本事業において、介護労働者の雇用管理改善に係る事業を行い、左記事業において介護労働者の能力の開発及び向上に係る事業について実施しており、適切な役割分担となっている。</t>
    <phoneticPr fontId="5"/>
  </si>
  <si>
    <t>円</t>
    <rPh sb="0" eb="1">
      <t>エン</t>
    </rPh>
    <phoneticPr fontId="5"/>
  </si>
  <si>
    <t>470百万円/
20,797件</t>
    <phoneticPr fontId="5"/>
  </si>
  <si>
    <t>460百万円/
21,117件</t>
    <phoneticPr fontId="5"/>
  </si>
  <si>
    <t>　X/Y</t>
    <phoneticPr fontId="5"/>
  </si>
  <si>
    <t>　　X/Y</t>
    <phoneticPr fontId="5"/>
  </si>
  <si>
    <t>470百万円/
7,095時間</t>
    <phoneticPr fontId="5"/>
  </si>
  <si>
    <t>460百万円/
6,547時間</t>
    <phoneticPr fontId="5"/>
  </si>
  <si>
    <t>事業費</t>
    <phoneticPr fontId="5"/>
  </si>
  <si>
    <t>謝金、旅費、通信運搬費、健康診断受診促進費等</t>
    <phoneticPr fontId="5"/>
  </si>
  <si>
    <t>A.（公財）介護労働安定センター</t>
    <phoneticPr fontId="5"/>
  </si>
  <si>
    <t>（公財）介護労働安定センター</t>
    <phoneticPr fontId="5"/>
  </si>
  <si>
    <t>介護関係業務に従事する労働者について、雇用管理の改善の支援等を行う。</t>
    <phoneticPr fontId="5"/>
  </si>
  <si>
    <t>補助金等交付</t>
  </si>
  <si>
    <t>-</t>
    <phoneticPr fontId="5"/>
  </si>
  <si>
    <t>733</t>
    <phoneticPr fontId="5"/>
  </si>
  <si>
    <t>665</t>
    <phoneticPr fontId="5"/>
  </si>
  <si>
    <t>599</t>
    <phoneticPr fontId="5"/>
  </si>
  <si>
    <t>502</t>
    <phoneticPr fontId="5"/>
  </si>
  <si>
    <t>514</t>
    <phoneticPr fontId="5"/>
  </si>
  <si>
    <t>513</t>
    <phoneticPr fontId="5"/>
  </si>
  <si>
    <t>510</t>
    <phoneticPr fontId="5"/>
  </si>
  <si>
    <t>529</t>
    <phoneticPr fontId="5"/>
  </si>
  <si>
    <t xml:space="preserve"> 介護労働者雇用改善援助事業等交付金事業</t>
    <phoneticPr fontId="5"/>
  </si>
  <si>
    <t>介護雇用管理改善等計画（令和３年厚生労働省告示第117号）</t>
    <rPh sb="12" eb="14">
      <t>レイワ</t>
    </rPh>
    <phoneticPr fontId="5"/>
  </si>
  <si>
    <t>-</t>
    <phoneticPr fontId="5"/>
  </si>
  <si>
    <t>-</t>
    <phoneticPr fontId="5"/>
  </si>
  <si>
    <t>535百万円/20,500件</t>
    <rPh sb="3" eb="5">
      <t>ヒャクマン</t>
    </rPh>
    <rPh sb="5" eb="6">
      <t>エン</t>
    </rPh>
    <rPh sb="13" eb="14">
      <t>ケン</t>
    </rPh>
    <phoneticPr fontId="5"/>
  </si>
  <si>
    <t>535百万円/5,450時間</t>
    <rPh sb="3" eb="5">
      <t>ヒャクマン</t>
    </rPh>
    <rPh sb="5" eb="6">
      <t>エン</t>
    </rPh>
    <rPh sb="12" eb="14">
      <t>ジカン</t>
    </rPh>
    <phoneticPr fontId="5"/>
  </si>
  <si>
    <t>令和３年度においては、新型コロナウイルス感染状況を踏まえ、対面式の相談支援の他に、オンラインを活用した相談支援を取り組んでいくこととする。</t>
    <rPh sb="0" eb="2">
      <t>レイワ</t>
    </rPh>
    <rPh sb="3" eb="5">
      <t>ネンド</t>
    </rPh>
    <rPh sb="11" eb="13">
      <t>シンガタ</t>
    </rPh>
    <rPh sb="20" eb="22">
      <t>カンセン</t>
    </rPh>
    <rPh sb="22" eb="24">
      <t>ジョウキョウ</t>
    </rPh>
    <rPh sb="25" eb="26">
      <t>フ</t>
    </rPh>
    <rPh sb="29" eb="31">
      <t>タイメン</t>
    </rPh>
    <rPh sb="31" eb="32">
      <t>シキ</t>
    </rPh>
    <rPh sb="33" eb="35">
      <t>ソウダン</t>
    </rPh>
    <rPh sb="35" eb="37">
      <t>シエン</t>
    </rPh>
    <rPh sb="38" eb="39">
      <t>ホカ</t>
    </rPh>
    <rPh sb="47" eb="49">
      <t>カツヨウ</t>
    </rPh>
    <rPh sb="51" eb="53">
      <t>ソウダン</t>
    </rPh>
    <rPh sb="53" eb="55">
      <t>シエン</t>
    </rPh>
    <rPh sb="56" eb="57">
      <t>ト</t>
    </rPh>
    <rPh sb="58" eb="59">
      <t>ク</t>
    </rPh>
    <phoneticPr fontId="5"/>
  </si>
  <si>
    <t>×</t>
  </si>
  <si>
    <t>新型コロナウイルス感染症の影響により活動実績である訪問件数及び相談時間実績は、当初見込みを達成できなかった。</t>
    <rPh sb="0" eb="2">
      <t>シンガタ</t>
    </rPh>
    <rPh sb="9" eb="12">
      <t>カンセンショウ</t>
    </rPh>
    <rPh sb="13" eb="15">
      <t>エイキョウ</t>
    </rPh>
    <rPh sb="45" eb="47">
      <t>タッセイ</t>
    </rPh>
    <phoneticPr fontId="5"/>
  </si>
  <si>
    <t>今後ますます高齢化が進展し、介護サービス需要が増加することにより介護業務に従事する労働者の不足が見込まれ、介護分野における労働力を確保することが喫緊の課題とされている。一方で、介護労働者の離職率は全産業平均と比べて乖離があり、雇用管理改善等を図ることにより労働環境を改善し離職率の改善を図ることは社会のニーズが高いといえる。</t>
    <rPh sb="128" eb="130">
      <t>ロウドウ</t>
    </rPh>
    <rPh sb="130" eb="132">
      <t>カンキョウ</t>
    </rPh>
    <rPh sb="133" eb="135">
      <t>カイゼン</t>
    </rPh>
    <rPh sb="148" eb="150">
      <t>シャカイ</t>
    </rPh>
    <phoneticPr fontId="5"/>
  </si>
  <si>
    <t>介護労働者の雇用管理の改善等の対策を実施していくことは、介護労働者の雇用管理の改善等に関する法律第4条に国の責務として規定されている。</t>
    <rPh sb="0" eb="2">
      <t>カイゴ</t>
    </rPh>
    <phoneticPr fontId="5"/>
  </si>
  <si>
    <t>上述のとおり、高齢化の進展により介護業務に従事する労働者の不足が見込まれる一方で、介護労働者の離職率は全産業平均と比べて乖離があり、雇用管理改善等を図ることにより労働環境を改善し離職率の改善を図ることは優先度の高い事業といえる。</t>
    <rPh sb="0" eb="2">
      <t>ジョウジュツ</t>
    </rPh>
    <rPh sb="37" eb="39">
      <t>イッポウ</t>
    </rPh>
    <rPh sb="101" eb="104">
      <t>ユウセンド</t>
    </rPh>
    <rPh sb="107" eb="109">
      <t>ジギョウ</t>
    </rPh>
    <phoneticPr fontId="5"/>
  </si>
  <si>
    <t>「介護労働安定センターの組織及び運営に係る検討会」の中間報告における交付金の用途の特化・重点化により、効率化の観点から毎年度必要経費を見直し、適切な執行に努めている。また、成果実績である「雇用管理改善等相談援助事業を受けた事業所において、本事業を受けた時から１年経過した時点における離職率」は目標の水準を達成できているところであるが、活動実績については、今般の新型コロナウイルス感染症の影響により、緊急事態宣言の発令に伴い、外出が制限されるなど対面での相談支援等が制約されたことから目標見込みを達成できなかった。</t>
    <rPh sb="152" eb="154">
      <t>タッセイ</t>
    </rPh>
    <rPh sb="167" eb="169">
      <t>カツドウ</t>
    </rPh>
    <rPh sb="169" eb="171">
      <t>ジッセキ</t>
    </rPh>
    <rPh sb="177" eb="179">
      <t>コンパン</t>
    </rPh>
    <rPh sb="180" eb="182">
      <t>シンガタ</t>
    </rPh>
    <rPh sb="189" eb="192">
      <t>カンセンショウ</t>
    </rPh>
    <rPh sb="193" eb="195">
      <t>エイキョウ</t>
    </rPh>
    <rPh sb="199" eb="201">
      <t>キンキュウ</t>
    </rPh>
    <rPh sb="201" eb="203">
      <t>ジタイ</t>
    </rPh>
    <rPh sb="203" eb="205">
      <t>センゲン</t>
    </rPh>
    <rPh sb="206" eb="208">
      <t>ハツレイ</t>
    </rPh>
    <rPh sb="209" eb="210">
      <t>トモナ</t>
    </rPh>
    <rPh sb="212" eb="214">
      <t>ガイシュツ</t>
    </rPh>
    <rPh sb="215" eb="217">
      <t>セイゲン</t>
    </rPh>
    <rPh sb="222" eb="224">
      <t>タイメン</t>
    </rPh>
    <rPh sb="226" eb="228">
      <t>ソウダン</t>
    </rPh>
    <rPh sb="228" eb="230">
      <t>シエン</t>
    </rPh>
    <rPh sb="230" eb="231">
      <t>トウ</t>
    </rPh>
    <rPh sb="232" eb="234">
      <t>セイヤク</t>
    </rPh>
    <rPh sb="241" eb="243">
      <t>モクヒョウ</t>
    </rPh>
    <rPh sb="243" eb="245">
      <t>ミコ</t>
    </rPh>
    <rPh sb="247" eb="249">
      <t>タッセイ</t>
    </rPh>
    <phoneticPr fontId="5"/>
  </si>
  <si>
    <t>-</t>
    <phoneticPr fontId="5"/>
  </si>
  <si>
    <t>介護雇用管理改善等対策費</t>
    <rPh sb="9" eb="11">
      <t>タイサク</t>
    </rPh>
    <rPh sb="11" eb="12">
      <t>ヒ</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</si>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</sst>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33</xdr:col>
      <xdr:colOff>123986</xdr:colOff>
      <xdr:row>751</xdr:row>
      <xdr:rowOff>5451</xdr:rowOff>
    </xdr:to>
    <xdr:sp macro="" textlink="">
      <xdr:nvSpPr>
        <xdr:cNvPr id="2" name="テキスト ボックス 1"/>
        <xdr:cNvSpPr txBox="1"/>
      </xdr:nvSpPr>
      <xdr:spPr>
        <a:xfrm>
          <a:off x="4600575" y="43634025"/>
          <a:ext cx="2124236" cy="7103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100">
              <a:latin typeface="+mj-ea"/>
              <a:ea typeface="+mj-ea"/>
            </a:rPr>
            <a:t>516</a:t>
          </a:r>
          <a:r>
            <a:rPr kumimoji="1" lang="ja-JP" altLang="en-US" sz="1100"/>
            <a:t>百万円</a:t>
          </a:r>
        </a:p>
      </xdr:txBody>
    </xdr:sp>
    <xdr:clientData/>
  </xdr:twoCellAnchor>
  <xdr:twoCellAnchor>
    <xdr:from>
      <xdr:col>12</xdr:col>
      <xdr:colOff>34636</xdr:colOff>
      <xdr:row>751</xdr:row>
      <xdr:rowOff>181842</xdr:rowOff>
    </xdr:from>
    <xdr:to>
      <xdr:col>26</xdr:col>
      <xdr:colOff>149152</xdr:colOff>
      <xdr:row>752</xdr:row>
      <xdr:rowOff>345932</xdr:rowOff>
    </xdr:to>
    <xdr:sp macro="" textlink="">
      <xdr:nvSpPr>
        <xdr:cNvPr id="3" name="テキスト ボックス 2"/>
        <xdr:cNvSpPr txBox="1"/>
      </xdr:nvSpPr>
      <xdr:spPr>
        <a:xfrm>
          <a:off x="2434936" y="44520717"/>
          <a:ext cx="2914866" cy="516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交付金（根拠</a:t>
          </a:r>
          <a:r>
            <a:rPr kumimoji="1" lang="en-US" altLang="ja-JP" sz="1100">
              <a:solidFill>
                <a:sysClr val="windowText" lastClr="000000"/>
              </a:solidFill>
            </a:rPr>
            <a:t>:</a:t>
          </a:r>
          <a:r>
            <a:rPr kumimoji="1" lang="ja-JP" altLang="en-US" sz="1100">
              <a:solidFill>
                <a:sysClr val="windowText" lastClr="000000"/>
              </a:solidFill>
            </a:rPr>
            <a:t>介護労働者の雇用管理の</a:t>
          </a:r>
          <a:endParaRPr kumimoji="1" lang="en-US" altLang="ja-JP" sz="1100">
            <a:solidFill>
              <a:sysClr val="windowText" lastClr="000000"/>
            </a:solidFill>
          </a:endParaRPr>
        </a:p>
        <a:p>
          <a:r>
            <a:rPr kumimoji="1" lang="ja-JP" altLang="en-US" sz="1100">
              <a:solidFill>
                <a:sysClr val="windowText" lastClr="000000"/>
              </a:solidFill>
            </a:rPr>
            <a:t>改善等に関する法律第</a:t>
          </a:r>
          <a:r>
            <a:rPr kumimoji="1" lang="en-US" altLang="ja-JP" sz="1100">
              <a:solidFill>
                <a:sysClr val="windowText" lastClr="000000"/>
              </a:solidFill>
            </a:rPr>
            <a:t>23</a:t>
          </a:r>
          <a:r>
            <a:rPr kumimoji="1" lang="ja-JP" altLang="en-US" sz="1100">
              <a:solidFill>
                <a:sysClr val="windowText" lastClr="000000"/>
              </a:solidFill>
            </a:rPr>
            <a:t>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181840</xdr:colOff>
      <xdr:row>749</xdr:row>
      <xdr:rowOff>60614</xdr:rowOff>
    </xdr:from>
    <xdr:to>
      <xdr:col>48</xdr:col>
      <xdr:colOff>170078</xdr:colOff>
      <xdr:row>752</xdr:row>
      <xdr:rowOff>338571</xdr:rowOff>
    </xdr:to>
    <xdr:sp macro="" textlink="">
      <xdr:nvSpPr>
        <xdr:cNvPr id="4" name="テキスト ボックス 3"/>
        <xdr:cNvSpPr txBox="1"/>
      </xdr:nvSpPr>
      <xdr:spPr>
        <a:xfrm>
          <a:off x="7182715" y="43694639"/>
          <a:ext cx="2588563" cy="1335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福祉の増進に資することを目的とする。</a:t>
          </a:r>
        </a:p>
      </xdr:txBody>
    </xdr:sp>
    <xdr:clientData/>
  </xdr:twoCellAnchor>
  <xdr:twoCellAnchor>
    <xdr:from>
      <xdr:col>35</xdr:col>
      <xdr:colOff>43296</xdr:colOff>
      <xdr:row>748</xdr:row>
      <xdr:rowOff>207818</xdr:rowOff>
    </xdr:from>
    <xdr:to>
      <xdr:col>48</xdr:col>
      <xdr:colOff>139858</xdr:colOff>
      <xdr:row>751</xdr:row>
      <xdr:rowOff>344861</xdr:rowOff>
    </xdr:to>
    <xdr:sp macro="" textlink="">
      <xdr:nvSpPr>
        <xdr:cNvPr id="5" name="大かっこ 4"/>
        <xdr:cNvSpPr/>
      </xdr:nvSpPr>
      <xdr:spPr>
        <a:xfrm>
          <a:off x="7044171" y="43489418"/>
          <a:ext cx="2696887" cy="11943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77931</xdr:colOff>
      <xdr:row>751</xdr:row>
      <xdr:rowOff>17318</xdr:rowOff>
    </xdr:from>
    <xdr:to>
      <xdr:col>28</xdr:col>
      <xdr:colOff>78798</xdr:colOff>
      <xdr:row>752</xdr:row>
      <xdr:rowOff>294409</xdr:rowOff>
    </xdr:to>
    <xdr:cxnSp macro="">
      <xdr:nvCxnSpPr>
        <xdr:cNvPr id="6" name="直線矢印コネクタ 41"/>
        <xdr:cNvCxnSpPr>
          <a:cxnSpLocks noChangeShapeType="1"/>
        </xdr:cNvCxnSpPr>
      </xdr:nvCxnSpPr>
      <xdr:spPr bwMode="auto">
        <a:xfrm flipH="1">
          <a:off x="5678631" y="44356193"/>
          <a:ext cx="867" cy="629516"/>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77932</xdr:colOff>
      <xdr:row>753</xdr:row>
      <xdr:rowOff>8658</xdr:rowOff>
    </xdr:from>
    <xdr:to>
      <xdr:col>37</xdr:col>
      <xdr:colOff>134266</xdr:colOff>
      <xdr:row>755</xdr:row>
      <xdr:rowOff>74620</xdr:rowOff>
    </xdr:to>
    <xdr:sp macro="" textlink="">
      <xdr:nvSpPr>
        <xdr:cNvPr id="7" name="テキスト ボックス 6"/>
        <xdr:cNvSpPr txBox="1"/>
      </xdr:nvSpPr>
      <xdr:spPr>
        <a:xfrm>
          <a:off x="3878407" y="45052383"/>
          <a:ext cx="3656784" cy="77081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○○百万円（精査中）</a:t>
          </a:r>
          <a:endParaRPr lang="ja-JP" sz="1600"/>
        </a:p>
      </xdr:txBody>
    </xdr:sp>
    <xdr:clientData/>
  </xdr:twoCellAnchor>
  <xdr:twoCellAnchor>
    <xdr:from>
      <xdr:col>16</xdr:col>
      <xdr:colOff>147205</xdr:colOff>
      <xdr:row>756</xdr:row>
      <xdr:rowOff>138545</xdr:rowOff>
    </xdr:from>
    <xdr:to>
      <xdr:col>42</xdr:col>
      <xdr:colOff>2766</xdr:colOff>
      <xdr:row>757</xdr:row>
      <xdr:rowOff>211618</xdr:rowOff>
    </xdr:to>
    <xdr:sp macro="" textlink="">
      <xdr:nvSpPr>
        <xdr:cNvPr id="8" name="テキスト ボックス 7"/>
        <xdr:cNvSpPr txBox="1"/>
      </xdr:nvSpPr>
      <xdr:spPr>
        <a:xfrm>
          <a:off x="3347605" y="46239545"/>
          <a:ext cx="5056211" cy="425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介護労働者の雇用管理の改善等に関する相談援助、介護労働の実態等の把握</a:t>
          </a:r>
        </a:p>
      </xdr:txBody>
    </xdr:sp>
    <xdr:clientData/>
  </xdr:twoCellAnchor>
  <xdr:twoCellAnchor>
    <xdr:from>
      <xdr:col>15</xdr:col>
      <xdr:colOff>69274</xdr:colOff>
      <xdr:row>756</xdr:row>
      <xdr:rowOff>86591</xdr:rowOff>
    </xdr:from>
    <xdr:to>
      <xdr:col>42</xdr:col>
      <xdr:colOff>18041</xdr:colOff>
      <xdr:row>757</xdr:row>
      <xdr:rowOff>72881</xdr:rowOff>
    </xdr:to>
    <xdr:sp macro="" textlink="">
      <xdr:nvSpPr>
        <xdr:cNvPr id="9" name="大かっこ 8"/>
        <xdr:cNvSpPr/>
      </xdr:nvSpPr>
      <xdr:spPr>
        <a:xfrm>
          <a:off x="3069649" y="46187591"/>
          <a:ext cx="5349442" cy="338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40823</xdr:colOff>
      <xdr:row>116</xdr:row>
      <xdr:rowOff>149680</xdr:rowOff>
    </xdr:from>
    <xdr:to>
      <xdr:col>41</xdr:col>
      <xdr:colOff>149679</xdr:colOff>
      <xdr:row>116</xdr:row>
      <xdr:rowOff>367394</xdr:rowOff>
    </xdr:to>
    <xdr:sp macro="" textlink="">
      <xdr:nvSpPr>
        <xdr:cNvPr id="10" name="正方形/長方形 9"/>
        <xdr:cNvSpPr/>
      </xdr:nvSpPr>
      <xdr:spPr>
        <a:xfrm>
          <a:off x="7796894" y="16423823"/>
          <a:ext cx="721178" cy="2177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twoCellAnchor>
    <xdr:from>
      <xdr:col>38</xdr:col>
      <xdr:colOff>13607</xdr:colOff>
      <xdr:row>119</xdr:row>
      <xdr:rowOff>108857</xdr:rowOff>
    </xdr:from>
    <xdr:to>
      <xdr:col>41</xdr:col>
      <xdr:colOff>149678</xdr:colOff>
      <xdr:row>119</xdr:row>
      <xdr:rowOff>353786</xdr:rowOff>
    </xdr:to>
    <xdr:sp macro="" textlink="">
      <xdr:nvSpPr>
        <xdr:cNvPr id="11" name="正方形/長方形 10"/>
        <xdr:cNvSpPr/>
      </xdr:nvSpPr>
      <xdr:spPr>
        <a:xfrm>
          <a:off x="7769678" y="17566821"/>
          <a:ext cx="748393" cy="2449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twoCellAnchor>
    <xdr:from>
      <xdr:col>30</xdr:col>
      <xdr:colOff>190499</xdr:colOff>
      <xdr:row>18</xdr:row>
      <xdr:rowOff>54428</xdr:rowOff>
    </xdr:from>
    <xdr:to>
      <xdr:col>34</xdr:col>
      <xdr:colOff>190499</xdr:colOff>
      <xdr:row>18</xdr:row>
      <xdr:rowOff>285750</xdr:rowOff>
    </xdr:to>
    <xdr:sp macro="" textlink="">
      <xdr:nvSpPr>
        <xdr:cNvPr id="12" name="正方形/長方形 11"/>
        <xdr:cNvSpPr/>
      </xdr:nvSpPr>
      <xdr:spPr>
        <a:xfrm>
          <a:off x="6313713" y="7674428"/>
          <a:ext cx="816429" cy="2313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twoCellAnchor>
    <xdr:from>
      <xdr:col>24</xdr:col>
      <xdr:colOff>54429</xdr:colOff>
      <xdr:row>788</xdr:row>
      <xdr:rowOff>27214</xdr:rowOff>
    </xdr:from>
    <xdr:to>
      <xdr:col>27</xdr:col>
      <xdr:colOff>163286</xdr:colOff>
      <xdr:row>788</xdr:row>
      <xdr:rowOff>272143</xdr:rowOff>
    </xdr:to>
    <xdr:sp macro="" textlink="">
      <xdr:nvSpPr>
        <xdr:cNvPr id="15" name="正方形/長方形 14"/>
        <xdr:cNvSpPr/>
      </xdr:nvSpPr>
      <xdr:spPr>
        <a:xfrm>
          <a:off x="4953000" y="50414464"/>
          <a:ext cx="721179" cy="2449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twoCellAnchor>
    <xdr:from>
      <xdr:col>24</xdr:col>
      <xdr:colOff>54429</xdr:colOff>
      <xdr:row>844</xdr:row>
      <xdr:rowOff>149679</xdr:rowOff>
    </xdr:from>
    <xdr:to>
      <xdr:col>27</xdr:col>
      <xdr:colOff>136072</xdr:colOff>
      <xdr:row>844</xdr:row>
      <xdr:rowOff>394607</xdr:rowOff>
    </xdr:to>
    <xdr:sp macro="" textlink="">
      <xdr:nvSpPr>
        <xdr:cNvPr id="16" name="正方形/長方形 15"/>
        <xdr:cNvSpPr/>
      </xdr:nvSpPr>
      <xdr:spPr>
        <a:xfrm>
          <a:off x="4953000" y="53476072"/>
          <a:ext cx="693965" cy="2449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twoCellAnchor>
    <xdr:from>
      <xdr:col>29</xdr:col>
      <xdr:colOff>81641</xdr:colOff>
      <xdr:row>708</xdr:row>
      <xdr:rowOff>0</xdr:rowOff>
    </xdr:from>
    <xdr:to>
      <xdr:col>49</xdr:col>
      <xdr:colOff>392205</xdr:colOff>
      <xdr:row>708</xdr:row>
      <xdr:rowOff>299357</xdr:rowOff>
    </xdr:to>
    <xdr:sp macro="" textlink="">
      <xdr:nvSpPr>
        <xdr:cNvPr id="17" name="正方形/長方形 16"/>
        <xdr:cNvSpPr/>
      </xdr:nvSpPr>
      <xdr:spPr>
        <a:xfrm>
          <a:off x="5931112" y="30255882"/>
          <a:ext cx="4344681" cy="299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endParaRPr kumimoji="1" lang="en-US" altLang="ja-JP" sz="1100">
            <a:solidFill>
              <a:schemeClr val="tx1"/>
            </a:solidFill>
          </a:endParaRPr>
        </a:p>
        <a:p>
          <a:pPr algn="ctr"/>
          <a:endParaRPr kumimoji="1" lang="ja-JP" altLang="en-US" sz="1100"/>
        </a:p>
      </xdr:txBody>
    </xdr:sp>
    <xdr:clientData/>
  </xdr:twoCellAnchor>
  <xdr:twoCellAnchor>
    <xdr:from>
      <xdr:col>6</xdr:col>
      <xdr:colOff>27213</xdr:colOff>
      <xdr:row>725</xdr:row>
      <xdr:rowOff>81642</xdr:rowOff>
    </xdr:from>
    <xdr:to>
      <xdr:col>49</xdr:col>
      <xdr:colOff>449036</xdr:colOff>
      <xdr:row>726</xdr:row>
      <xdr:rowOff>789214</xdr:rowOff>
    </xdr:to>
    <xdr:sp macro="" textlink="">
      <xdr:nvSpPr>
        <xdr:cNvPr id="18" name="正方形/長方形 17"/>
        <xdr:cNvSpPr/>
      </xdr:nvSpPr>
      <xdr:spPr>
        <a:xfrm>
          <a:off x="1251856" y="36263035"/>
          <a:ext cx="9198430" cy="15648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精査中</a:t>
          </a:r>
          <a:endParaRPr kumimoji="1" lang="en-US" altLang="ja-JP" sz="1800">
            <a:solidFill>
              <a:schemeClr val="lt1"/>
            </a:solidFill>
          </a:endParaRPr>
        </a:p>
      </xdr:txBody>
    </xdr:sp>
    <xdr:clientData/>
  </xdr:twoCellAnchor>
  <xdr:twoCellAnchor>
    <xdr:from>
      <xdr:col>29</xdr:col>
      <xdr:colOff>78441</xdr:colOff>
      <xdr:row>711</xdr:row>
      <xdr:rowOff>33618</xdr:rowOff>
    </xdr:from>
    <xdr:to>
      <xdr:col>49</xdr:col>
      <xdr:colOff>389005</xdr:colOff>
      <xdr:row>711</xdr:row>
      <xdr:rowOff>332975</xdr:rowOff>
    </xdr:to>
    <xdr:sp macro="" textlink="">
      <xdr:nvSpPr>
        <xdr:cNvPr id="19" name="正方形/長方形 18"/>
        <xdr:cNvSpPr/>
      </xdr:nvSpPr>
      <xdr:spPr>
        <a:xfrm>
          <a:off x="5927912" y="31566971"/>
          <a:ext cx="4344681" cy="299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endParaRPr kumimoji="1" lang="en-US" altLang="ja-JP" sz="1100">
            <a:solidFill>
              <a:schemeClr val="tx1"/>
            </a:solidFill>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635</v>
      </c>
      <c r="AK2" s="926"/>
      <c r="AL2" s="926"/>
      <c r="AM2" s="926"/>
      <c r="AN2" s="83" t="s">
        <v>325</v>
      </c>
      <c r="AO2" s="926">
        <v>20</v>
      </c>
      <c r="AP2" s="926"/>
      <c r="AQ2" s="926"/>
      <c r="AR2" s="84" t="s">
        <v>630</v>
      </c>
      <c r="AS2" s="932">
        <v>605</v>
      </c>
      <c r="AT2" s="932"/>
      <c r="AU2" s="932"/>
      <c r="AV2" s="83" t="str">
        <f>IF(AW2="","","-")</f>
        <v/>
      </c>
      <c r="AW2" s="892"/>
      <c r="AX2" s="892"/>
    </row>
    <row r="3" spans="1:50" ht="21" customHeight="1" thickBot="1" x14ac:dyDescent="0.2">
      <c r="A3" s="848" t="s">
        <v>623</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663</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687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401</v>
      </c>
      <c r="H5" s="821"/>
      <c r="I5" s="821"/>
      <c r="J5" s="821"/>
      <c r="K5" s="821"/>
      <c r="L5" s="821"/>
      <c r="M5" s="822" t="s">
        <v>65</v>
      </c>
      <c r="N5" s="823"/>
      <c r="O5" s="823"/>
      <c r="P5" s="823"/>
      <c r="Q5" s="823"/>
      <c r="R5" s="824"/>
      <c r="S5" s="825" t="s">
        <v>69</v>
      </c>
      <c r="T5" s="821"/>
      <c r="U5" s="821"/>
      <c r="V5" s="821"/>
      <c r="W5" s="821"/>
      <c r="X5" s="826"/>
      <c r="Y5" s="682" t="s">
        <v>3</v>
      </c>
      <c r="Z5" s="527"/>
      <c r="AA5" s="527"/>
      <c r="AB5" s="527"/>
      <c r="AC5" s="527"/>
      <c r="AD5" s="528"/>
      <c r="AE5" s="683" t="s">
        <v>632</v>
      </c>
      <c r="AF5" s="683"/>
      <c r="AG5" s="683"/>
      <c r="AH5" s="683"/>
      <c r="AI5" s="683"/>
      <c r="AJ5" s="683"/>
      <c r="AK5" s="683"/>
      <c r="AL5" s="683"/>
      <c r="AM5" s="683"/>
      <c r="AN5" s="683"/>
      <c r="AO5" s="683"/>
      <c r="AP5" s="684"/>
      <c r="AQ5" s="685" t="s">
        <v>633</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4" t="s">
        <v>308</v>
      </c>
      <c r="Z7" s="424"/>
      <c r="AA7" s="424"/>
      <c r="AB7" s="424"/>
      <c r="AC7" s="424"/>
      <c r="AD7" s="905"/>
      <c r="AE7" s="893" t="s">
        <v>688</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637</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638</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交付</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504</v>
      </c>
      <c r="Q13" s="642"/>
      <c r="R13" s="642"/>
      <c r="S13" s="642"/>
      <c r="T13" s="642"/>
      <c r="U13" s="642"/>
      <c r="V13" s="643"/>
      <c r="W13" s="641">
        <v>519</v>
      </c>
      <c r="X13" s="642"/>
      <c r="Y13" s="642"/>
      <c r="Z13" s="642"/>
      <c r="AA13" s="642"/>
      <c r="AB13" s="642"/>
      <c r="AC13" s="643"/>
      <c r="AD13" s="641">
        <v>516</v>
      </c>
      <c r="AE13" s="642"/>
      <c r="AF13" s="642"/>
      <c r="AG13" s="642"/>
      <c r="AH13" s="642"/>
      <c r="AI13" s="642"/>
      <c r="AJ13" s="643"/>
      <c r="AK13" s="641">
        <v>535</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640</v>
      </c>
      <c r="Q14" s="642"/>
      <c r="R14" s="642"/>
      <c r="S14" s="642"/>
      <c r="T14" s="642"/>
      <c r="U14" s="642"/>
      <c r="V14" s="643"/>
      <c r="W14" s="641" t="s">
        <v>640</v>
      </c>
      <c r="X14" s="642"/>
      <c r="Y14" s="642"/>
      <c r="Z14" s="642"/>
      <c r="AA14" s="642"/>
      <c r="AB14" s="642"/>
      <c r="AC14" s="643"/>
      <c r="AD14" s="641" t="s">
        <v>640</v>
      </c>
      <c r="AE14" s="642"/>
      <c r="AF14" s="642"/>
      <c r="AG14" s="642"/>
      <c r="AH14" s="642"/>
      <c r="AI14" s="642"/>
      <c r="AJ14" s="643"/>
      <c r="AK14" s="641" t="s">
        <v>640</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640</v>
      </c>
      <c r="Q15" s="642"/>
      <c r="R15" s="642"/>
      <c r="S15" s="642"/>
      <c r="T15" s="642"/>
      <c r="U15" s="642"/>
      <c r="V15" s="643"/>
      <c r="W15" s="641" t="s">
        <v>640</v>
      </c>
      <c r="X15" s="642"/>
      <c r="Y15" s="642"/>
      <c r="Z15" s="642"/>
      <c r="AA15" s="642"/>
      <c r="AB15" s="642"/>
      <c r="AC15" s="643"/>
      <c r="AD15" s="641" t="s">
        <v>640</v>
      </c>
      <c r="AE15" s="642"/>
      <c r="AF15" s="642"/>
      <c r="AG15" s="642"/>
      <c r="AH15" s="642"/>
      <c r="AI15" s="642"/>
      <c r="AJ15" s="643"/>
      <c r="AK15" s="641" t="s">
        <v>640</v>
      </c>
      <c r="AL15" s="642"/>
      <c r="AM15" s="642"/>
      <c r="AN15" s="642"/>
      <c r="AO15" s="642"/>
      <c r="AP15" s="642"/>
      <c r="AQ15" s="643"/>
      <c r="AR15" s="641" t="s">
        <v>700</v>
      </c>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640</v>
      </c>
      <c r="Q16" s="642"/>
      <c r="R16" s="642"/>
      <c r="S16" s="642"/>
      <c r="T16" s="642"/>
      <c r="U16" s="642"/>
      <c r="V16" s="643"/>
      <c r="W16" s="641" t="s">
        <v>640</v>
      </c>
      <c r="X16" s="642"/>
      <c r="Y16" s="642"/>
      <c r="Z16" s="642"/>
      <c r="AA16" s="642"/>
      <c r="AB16" s="642"/>
      <c r="AC16" s="643"/>
      <c r="AD16" s="641" t="s">
        <v>640</v>
      </c>
      <c r="AE16" s="642"/>
      <c r="AF16" s="642"/>
      <c r="AG16" s="642"/>
      <c r="AH16" s="642"/>
      <c r="AI16" s="642"/>
      <c r="AJ16" s="643"/>
      <c r="AK16" s="641" t="s">
        <v>640</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640</v>
      </c>
      <c r="Q17" s="642"/>
      <c r="R17" s="642"/>
      <c r="S17" s="642"/>
      <c r="T17" s="642"/>
      <c r="U17" s="642"/>
      <c r="V17" s="643"/>
      <c r="W17" s="641" t="s">
        <v>640</v>
      </c>
      <c r="X17" s="642"/>
      <c r="Y17" s="642"/>
      <c r="Z17" s="642"/>
      <c r="AA17" s="642"/>
      <c r="AB17" s="642"/>
      <c r="AC17" s="643"/>
      <c r="AD17" s="641" t="s">
        <v>640</v>
      </c>
      <c r="AE17" s="642"/>
      <c r="AF17" s="642"/>
      <c r="AG17" s="642"/>
      <c r="AH17" s="642"/>
      <c r="AI17" s="642"/>
      <c r="AJ17" s="643"/>
      <c r="AK17" s="641" t="s">
        <v>640</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504</v>
      </c>
      <c r="Q18" s="860"/>
      <c r="R18" s="860"/>
      <c r="S18" s="860"/>
      <c r="T18" s="860"/>
      <c r="U18" s="860"/>
      <c r="V18" s="861"/>
      <c r="W18" s="859">
        <f>SUM(W13:AC17)</f>
        <v>519</v>
      </c>
      <c r="X18" s="860"/>
      <c r="Y18" s="860"/>
      <c r="Z18" s="860"/>
      <c r="AA18" s="860"/>
      <c r="AB18" s="860"/>
      <c r="AC18" s="861"/>
      <c r="AD18" s="859">
        <f>SUM(AD13:AJ17)</f>
        <v>516</v>
      </c>
      <c r="AE18" s="860"/>
      <c r="AF18" s="860"/>
      <c r="AG18" s="860"/>
      <c r="AH18" s="860"/>
      <c r="AI18" s="860"/>
      <c r="AJ18" s="861"/>
      <c r="AK18" s="859">
        <f>SUM(AK13:AQ17)</f>
        <v>535</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470</v>
      </c>
      <c r="Q19" s="642"/>
      <c r="R19" s="642"/>
      <c r="S19" s="642"/>
      <c r="T19" s="642"/>
      <c r="U19" s="642"/>
      <c r="V19" s="643"/>
      <c r="W19" s="641">
        <v>460</v>
      </c>
      <c r="X19" s="642"/>
      <c r="Y19" s="642"/>
      <c r="Z19" s="642"/>
      <c r="AA19" s="642"/>
      <c r="AB19" s="642"/>
      <c r="AC19" s="643"/>
      <c r="AD19" s="641"/>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0.93253968253968256</v>
      </c>
      <c r="Q20" s="301"/>
      <c r="R20" s="301"/>
      <c r="S20" s="301"/>
      <c r="T20" s="301"/>
      <c r="U20" s="301"/>
      <c r="V20" s="301"/>
      <c r="W20" s="301">
        <f t="shared" ref="W20" si="0">IF(W18=0, "-", SUM(W19)/W18)</f>
        <v>0.88631984585741808</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0.93253968253968256</v>
      </c>
      <c r="Q21" s="301"/>
      <c r="R21" s="301"/>
      <c r="S21" s="301"/>
      <c r="T21" s="301"/>
      <c r="U21" s="301"/>
      <c r="V21" s="301"/>
      <c r="W21" s="301">
        <f t="shared" ref="W21" si="2">IF(W19=0, "-", SUM(W19)/SUM(W13,W14))</f>
        <v>0.88631984585741808</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628</v>
      </c>
      <c r="B22" s="955"/>
      <c r="C22" s="955"/>
      <c r="D22" s="955"/>
      <c r="E22" s="955"/>
      <c r="F22" s="956"/>
      <c r="G22" s="950" t="s">
        <v>254</v>
      </c>
      <c r="H22" s="207"/>
      <c r="I22" s="207"/>
      <c r="J22" s="207"/>
      <c r="K22" s="207"/>
      <c r="L22" s="207"/>
      <c r="M22" s="207"/>
      <c r="N22" s="207"/>
      <c r="O22" s="208"/>
      <c r="P22" s="915" t="s">
        <v>626</v>
      </c>
      <c r="Q22" s="207"/>
      <c r="R22" s="207"/>
      <c r="S22" s="207"/>
      <c r="T22" s="207"/>
      <c r="U22" s="207"/>
      <c r="V22" s="208"/>
      <c r="W22" s="915" t="s">
        <v>627</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641</v>
      </c>
      <c r="H23" s="952"/>
      <c r="I23" s="952"/>
      <c r="J23" s="952"/>
      <c r="K23" s="952"/>
      <c r="L23" s="952"/>
      <c r="M23" s="952"/>
      <c r="N23" s="952"/>
      <c r="O23" s="953"/>
      <c r="P23" s="901">
        <v>535</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c r="H24" s="918"/>
      <c r="I24" s="918"/>
      <c r="J24" s="918"/>
      <c r="K24" s="918"/>
      <c r="L24" s="918"/>
      <c r="M24" s="918"/>
      <c r="N24" s="918"/>
      <c r="O24" s="919"/>
      <c r="P24" s="641"/>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535</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96" t="s">
        <v>331</v>
      </c>
      <c r="AJ30" s="896"/>
      <c r="AK30" s="896"/>
      <c r="AL30" s="839"/>
      <c r="AM30" s="896" t="s">
        <v>428</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690</v>
      </c>
      <c r="AR31" s="186"/>
      <c r="AS31" s="121" t="s">
        <v>185</v>
      </c>
      <c r="AT31" s="122"/>
      <c r="AU31" s="185">
        <v>3</v>
      </c>
      <c r="AV31" s="185"/>
      <c r="AW31" s="377" t="s">
        <v>175</v>
      </c>
      <c r="AX31" s="378"/>
    </row>
    <row r="32" spans="1:50" ht="48"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645</v>
      </c>
      <c r="AC32" s="445"/>
      <c r="AD32" s="445"/>
      <c r="AE32" s="203">
        <v>11.4</v>
      </c>
      <c r="AF32" s="204"/>
      <c r="AG32" s="204"/>
      <c r="AH32" s="204"/>
      <c r="AI32" s="203">
        <v>11.1</v>
      </c>
      <c r="AJ32" s="204"/>
      <c r="AK32" s="204"/>
      <c r="AL32" s="204"/>
      <c r="AM32" s="203">
        <v>11</v>
      </c>
      <c r="AN32" s="204"/>
      <c r="AO32" s="204"/>
      <c r="AP32" s="204"/>
      <c r="AQ32" s="321" t="s">
        <v>640</v>
      </c>
      <c r="AR32" s="193"/>
      <c r="AS32" s="193"/>
      <c r="AT32" s="322"/>
      <c r="AU32" s="204" t="s">
        <v>690</v>
      </c>
      <c r="AV32" s="204"/>
      <c r="AW32" s="204"/>
      <c r="AX32" s="206"/>
    </row>
    <row r="33" spans="1:51" ht="48"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645</v>
      </c>
      <c r="AC33" s="507"/>
      <c r="AD33" s="507"/>
      <c r="AE33" s="203">
        <v>14</v>
      </c>
      <c r="AF33" s="204"/>
      <c r="AG33" s="204"/>
      <c r="AH33" s="204"/>
      <c r="AI33" s="203">
        <v>14</v>
      </c>
      <c r="AJ33" s="204"/>
      <c r="AK33" s="204"/>
      <c r="AL33" s="204"/>
      <c r="AM33" s="203">
        <v>14</v>
      </c>
      <c r="AN33" s="204"/>
      <c r="AO33" s="204"/>
      <c r="AP33" s="204"/>
      <c r="AQ33" s="321" t="s">
        <v>640</v>
      </c>
      <c r="AR33" s="193"/>
      <c r="AS33" s="193"/>
      <c r="AT33" s="322"/>
      <c r="AU33" s="204">
        <v>14</v>
      </c>
      <c r="AV33" s="204"/>
      <c r="AW33" s="204"/>
      <c r="AX33" s="206"/>
    </row>
    <row r="34" spans="1:51" ht="48"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122.8</v>
      </c>
      <c r="AF34" s="204"/>
      <c r="AG34" s="204"/>
      <c r="AH34" s="204"/>
      <c r="AI34" s="203">
        <v>126.1</v>
      </c>
      <c r="AJ34" s="204"/>
      <c r="AK34" s="204"/>
      <c r="AL34" s="204"/>
      <c r="AM34" s="203">
        <v>127.27</v>
      </c>
      <c r="AN34" s="204"/>
      <c r="AO34" s="204"/>
      <c r="AP34" s="204"/>
      <c r="AQ34" s="321" t="s">
        <v>640</v>
      </c>
      <c r="AR34" s="193"/>
      <c r="AS34" s="193"/>
      <c r="AT34" s="322"/>
      <c r="AU34" s="204" t="s">
        <v>690</v>
      </c>
      <c r="AV34" s="204"/>
      <c r="AW34" s="204"/>
      <c r="AX34" s="206"/>
    </row>
    <row r="35" spans="1:51" ht="23.25" customHeight="1" x14ac:dyDescent="0.15">
      <c r="A35" s="213" t="s">
        <v>299</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20797</v>
      </c>
      <c r="AF101" s="267"/>
      <c r="AG101" s="267"/>
      <c r="AH101" s="267"/>
      <c r="AI101" s="267">
        <v>21117</v>
      </c>
      <c r="AJ101" s="267"/>
      <c r="AK101" s="267"/>
      <c r="AL101" s="267"/>
      <c r="AM101" s="267">
        <v>15550</v>
      </c>
      <c r="AN101" s="267"/>
      <c r="AO101" s="267"/>
      <c r="AP101" s="267"/>
      <c r="AQ101" s="267" t="s">
        <v>640</v>
      </c>
      <c r="AR101" s="267"/>
      <c r="AS101" s="267"/>
      <c r="AT101" s="267"/>
      <c r="AU101" s="203" t="s">
        <v>690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20000</v>
      </c>
      <c r="AF102" s="267"/>
      <c r="AG102" s="267"/>
      <c r="AH102" s="267"/>
      <c r="AI102" s="267">
        <v>20500</v>
      </c>
      <c r="AJ102" s="267"/>
      <c r="AK102" s="267"/>
      <c r="AL102" s="267"/>
      <c r="AM102" s="267">
        <v>20500</v>
      </c>
      <c r="AN102" s="267"/>
      <c r="AO102" s="267"/>
      <c r="AP102" s="267"/>
      <c r="AQ102" s="267">
        <v>20500</v>
      </c>
      <c r="AR102" s="267"/>
      <c r="AS102" s="267"/>
      <c r="AT102" s="267"/>
      <c r="AU102" s="210" t="s">
        <v>690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23.25" customHeight="1" x14ac:dyDescent="0.15">
      <c r="A104" s="403"/>
      <c r="B104" s="404"/>
      <c r="C104" s="404"/>
      <c r="D104" s="404"/>
      <c r="E104" s="404"/>
      <c r="F104" s="405"/>
      <c r="G104" s="93" t="s">
        <v>647</v>
      </c>
      <c r="H104" s="93"/>
      <c r="I104" s="93"/>
      <c r="J104" s="93"/>
      <c r="K104" s="93"/>
      <c r="L104" s="93"/>
      <c r="M104" s="93"/>
      <c r="N104" s="93"/>
      <c r="O104" s="93"/>
      <c r="P104" s="93"/>
      <c r="Q104" s="93"/>
      <c r="R104" s="93"/>
      <c r="S104" s="93"/>
      <c r="T104" s="93"/>
      <c r="U104" s="93"/>
      <c r="V104" s="93"/>
      <c r="W104" s="93"/>
      <c r="X104" s="94"/>
      <c r="Y104" s="449" t="s">
        <v>54</v>
      </c>
      <c r="Z104" s="450"/>
      <c r="AA104" s="451"/>
      <c r="AB104" s="529" t="s">
        <v>649</v>
      </c>
      <c r="AC104" s="530"/>
      <c r="AD104" s="531"/>
      <c r="AE104" s="267">
        <v>7095</v>
      </c>
      <c r="AF104" s="267"/>
      <c r="AG104" s="267"/>
      <c r="AH104" s="267"/>
      <c r="AI104" s="267">
        <v>6547</v>
      </c>
      <c r="AJ104" s="267"/>
      <c r="AK104" s="267"/>
      <c r="AL104" s="267"/>
      <c r="AM104" s="267">
        <v>4274</v>
      </c>
      <c r="AN104" s="267"/>
      <c r="AO104" s="267"/>
      <c r="AP104" s="267"/>
      <c r="AQ104" s="267" t="s">
        <v>640</v>
      </c>
      <c r="AR104" s="267"/>
      <c r="AS104" s="267"/>
      <c r="AT104" s="267"/>
      <c r="AU104" s="267" t="s">
        <v>690</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649</v>
      </c>
      <c r="AC105" s="453"/>
      <c r="AD105" s="454"/>
      <c r="AE105" s="267">
        <v>5081</v>
      </c>
      <c r="AF105" s="267"/>
      <c r="AG105" s="267"/>
      <c r="AH105" s="267"/>
      <c r="AI105" s="267">
        <v>5350</v>
      </c>
      <c r="AJ105" s="267"/>
      <c r="AK105" s="267"/>
      <c r="AL105" s="267"/>
      <c r="AM105" s="267">
        <v>5450</v>
      </c>
      <c r="AN105" s="267"/>
      <c r="AO105" s="267"/>
      <c r="AP105" s="267"/>
      <c r="AQ105" s="267">
        <v>5450</v>
      </c>
      <c r="AR105" s="267"/>
      <c r="AS105" s="267"/>
      <c r="AT105" s="267"/>
      <c r="AU105" s="267" t="s">
        <v>690</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5" t="s">
        <v>463</v>
      </c>
      <c r="AR115" s="576"/>
      <c r="AS115" s="576"/>
      <c r="AT115" s="576"/>
      <c r="AU115" s="576"/>
      <c r="AV115" s="576"/>
      <c r="AW115" s="576"/>
      <c r="AX115" s="577"/>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665</v>
      </c>
      <c r="AC116" s="447"/>
      <c r="AD116" s="448"/>
      <c r="AE116" s="267">
        <v>22599</v>
      </c>
      <c r="AF116" s="267"/>
      <c r="AG116" s="267"/>
      <c r="AH116" s="267"/>
      <c r="AI116" s="267">
        <v>21783</v>
      </c>
      <c r="AJ116" s="267"/>
      <c r="AK116" s="267"/>
      <c r="AL116" s="267"/>
      <c r="AM116" s="267"/>
      <c r="AN116" s="267"/>
      <c r="AO116" s="267"/>
      <c r="AP116" s="267"/>
      <c r="AQ116" s="203">
        <v>26098</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668</v>
      </c>
      <c r="AC117" s="457"/>
      <c r="AD117" s="458"/>
      <c r="AE117" s="574" t="s">
        <v>666</v>
      </c>
      <c r="AF117" s="535"/>
      <c r="AG117" s="535"/>
      <c r="AH117" s="535"/>
      <c r="AI117" s="574" t="s">
        <v>667</v>
      </c>
      <c r="AJ117" s="535"/>
      <c r="AK117" s="535"/>
      <c r="AL117" s="535"/>
      <c r="AM117" s="574" t="s">
        <v>654</v>
      </c>
      <c r="AN117" s="535"/>
      <c r="AO117" s="535"/>
      <c r="AP117" s="535"/>
      <c r="AQ117" s="535" t="s">
        <v>691</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5" t="s">
        <v>463</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651</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665</v>
      </c>
      <c r="AC119" s="447"/>
      <c r="AD119" s="448"/>
      <c r="AE119" s="267">
        <v>66244</v>
      </c>
      <c r="AF119" s="267"/>
      <c r="AG119" s="267"/>
      <c r="AH119" s="267"/>
      <c r="AI119" s="267">
        <v>70261</v>
      </c>
      <c r="AJ119" s="267"/>
      <c r="AK119" s="267"/>
      <c r="AL119" s="267"/>
      <c r="AM119" s="267"/>
      <c r="AN119" s="267"/>
      <c r="AO119" s="267"/>
      <c r="AP119" s="267"/>
      <c r="AQ119" s="267">
        <v>98165</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669</v>
      </c>
      <c r="AC120" s="457"/>
      <c r="AD120" s="458"/>
      <c r="AE120" s="574" t="s">
        <v>670</v>
      </c>
      <c r="AF120" s="535"/>
      <c r="AG120" s="535"/>
      <c r="AH120" s="535"/>
      <c r="AI120" s="574" t="s">
        <v>671</v>
      </c>
      <c r="AJ120" s="535"/>
      <c r="AK120" s="535"/>
      <c r="AL120" s="535"/>
      <c r="AM120" s="574"/>
      <c r="AN120" s="535"/>
      <c r="AO120" s="535"/>
      <c r="AP120" s="535"/>
      <c r="AQ120" s="535" t="s">
        <v>692</v>
      </c>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5" t="s">
        <v>463</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5" t="s">
        <v>463</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309</v>
      </c>
      <c r="AF127" s="232"/>
      <c r="AG127" s="232"/>
      <c r="AH127" s="232"/>
      <c r="AI127" s="232" t="s">
        <v>331</v>
      </c>
      <c r="AJ127" s="232"/>
      <c r="AK127" s="232"/>
      <c r="AL127" s="232"/>
      <c r="AM127" s="232" t="s">
        <v>428</v>
      </c>
      <c r="AN127" s="232"/>
      <c r="AO127" s="232"/>
      <c r="AP127" s="232"/>
      <c r="AQ127" s="575" t="s">
        <v>463</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689</v>
      </c>
      <c r="AR133" s="185"/>
      <c r="AS133" s="121" t="s">
        <v>185</v>
      </c>
      <c r="AT133" s="122"/>
      <c r="AU133" s="186" t="s">
        <v>689</v>
      </c>
      <c r="AV133" s="186"/>
      <c r="AW133" s="121" t="s">
        <v>175</v>
      </c>
      <c r="AX133" s="181"/>
      <c r="AY133">
        <f>$AY$132</f>
        <v>1</v>
      </c>
    </row>
    <row r="134" spans="1:51" ht="39.75" customHeight="1" x14ac:dyDescent="0.15">
      <c r="A134" s="175"/>
      <c r="B134" s="172"/>
      <c r="C134" s="166"/>
      <c r="D134" s="172"/>
      <c r="E134" s="166"/>
      <c r="F134" s="167"/>
      <c r="G134" s="92" t="s">
        <v>640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t="s">
        <v>640</v>
      </c>
      <c r="AF134" s="193"/>
      <c r="AG134" s="193"/>
      <c r="AH134" s="193"/>
      <c r="AI134" s="192" t="s">
        <v>640</v>
      </c>
      <c r="AJ134" s="193"/>
      <c r="AK134" s="193"/>
      <c r="AL134" s="193"/>
      <c r="AM134" s="192" t="s">
        <v>640</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t="s">
        <v>640</v>
      </c>
      <c r="AF135" s="193"/>
      <c r="AG135" s="193"/>
      <c r="AH135" s="193"/>
      <c r="AI135" s="192" t="s">
        <v>640</v>
      </c>
      <c r="AJ135" s="193"/>
      <c r="AK135" s="193"/>
      <c r="AL135" s="193"/>
      <c r="AM135" s="192" t="s">
        <v>640</v>
      </c>
      <c r="AN135" s="193"/>
      <c r="AO135" s="193"/>
      <c r="AP135" s="193"/>
      <c r="AQ135" s="192" t="s">
        <v>640</v>
      </c>
      <c r="AR135" s="193"/>
      <c r="AS135" s="193"/>
      <c r="AT135" s="193"/>
      <c r="AU135" s="192" t="s">
        <v>640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35.25" customHeight="1" x14ac:dyDescent="0.15">
      <c r="A428" s="175"/>
      <c r="B428" s="172"/>
      <c r="C428" s="166"/>
      <c r="D428" s="172"/>
      <c r="E428" s="113" t="s">
        <v>655</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35.2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592</v>
      </c>
      <c r="D430" s="913"/>
      <c r="E430" s="160" t="s">
        <v>318</v>
      </c>
      <c r="F430" s="879"/>
      <c r="G430" s="880" t="s">
        <v>204</v>
      </c>
      <c r="H430" s="111"/>
      <c r="I430" s="111"/>
      <c r="J430" s="881" t="s">
        <v>639</v>
      </c>
      <c r="K430" s="882"/>
      <c r="L430" s="882"/>
      <c r="M430" s="882"/>
      <c r="N430" s="882"/>
      <c r="O430" s="882"/>
      <c r="P430" s="882"/>
      <c r="Q430" s="882"/>
      <c r="R430" s="882"/>
      <c r="S430" s="882"/>
      <c r="T430" s="883"/>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689</v>
      </c>
      <c r="AF432" s="186"/>
      <c r="AG432" s="121" t="s">
        <v>185</v>
      </c>
      <c r="AH432" s="122"/>
      <c r="AI432" s="320"/>
      <c r="AJ432" s="320"/>
      <c r="AK432" s="320"/>
      <c r="AL432" s="142"/>
      <c r="AM432" s="320"/>
      <c r="AN432" s="320"/>
      <c r="AO432" s="320"/>
      <c r="AP432" s="142"/>
      <c r="AQ432" s="235" t="s">
        <v>689</v>
      </c>
      <c r="AR432" s="186"/>
      <c r="AS432" s="121" t="s">
        <v>185</v>
      </c>
      <c r="AT432" s="122"/>
      <c r="AU432" s="186" t="s">
        <v>689</v>
      </c>
      <c r="AV432" s="186"/>
      <c r="AW432" s="121" t="s">
        <v>175</v>
      </c>
      <c r="AX432" s="181"/>
      <c r="AY432">
        <f>$AY$431</f>
        <v>1</v>
      </c>
    </row>
    <row r="433" spans="1:51" ht="23.25" customHeight="1" x14ac:dyDescent="0.15">
      <c r="A433" s="175"/>
      <c r="B433" s="172"/>
      <c r="C433" s="166"/>
      <c r="D433" s="172"/>
      <c r="E433" s="323"/>
      <c r="F433" s="324"/>
      <c r="G433" s="92" t="s">
        <v>640</v>
      </c>
      <c r="H433" s="93"/>
      <c r="I433" s="93"/>
      <c r="J433" s="93"/>
      <c r="K433" s="93"/>
      <c r="L433" s="93"/>
      <c r="M433" s="93"/>
      <c r="N433" s="93"/>
      <c r="O433" s="93"/>
      <c r="P433" s="93"/>
      <c r="Q433" s="93"/>
      <c r="R433" s="93"/>
      <c r="S433" s="93"/>
      <c r="T433" s="93"/>
      <c r="U433" s="93"/>
      <c r="V433" s="93"/>
      <c r="W433" s="93"/>
      <c r="X433" s="94"/>
      <c r="Y433" s="187" t="s">
        <v>12</v>
      </c>
      <c r="Z433" s="188"/>
      <c r="AA433" s="189"/>
      <c r="AB433" s="199" t="s">
        <v>640</v>
      </c>
      <c r="AC433" s="199"/>
      <c r="AD433" s="199"/>
      <c r="AE433" s="321" t="s">
        <v>640</v>
      </c>
      <c r="AF433" s="193"/>
      <c r="AG433" s="193"/>
      <c r="AH433" s="193"/>
      <c r="AI433" s="321" t="s">
        <v>640</v>
      </c>
      <c r="AJ433" s="193"/>
      <c r="AK433" s="193"/>
      <c r="AL433" s="193"/>
      <c r="AM433" s="321" t="s">
        <v>640</v>
      </c>
      <c r="AN433" s="193"/>
      <c r="AO433" s="193"/>
      <c r="AP433" s="322"/>
      <c r="AQ433" s="321" t="s">
        <v>640</v>
      </c>
      <c r="AR433" s="193"/>
      <c r="AS433" s="193"/>
      <c r="AT433" s="322"/>
      <c r="AU433" s="193" t="s">
        <v>640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640</v>
      </c>
      <c r="AC434" s="191"/>
      <c r="AD434" s="191"/>
      <c r="AE434" s="321" t="s">
        <v>640</v>
      </c>
      <c r="AF434" s="193"/>
      <c r="AG434" s="193"/>
      <c r="AH434" s="322"/>
      <c r="AI434" s="321" t="s">
        <v>640</v>
      </c>
      <c r="AJ434" s="193"/>
      <c r="AK434" s="193"/>
      <c r="AL434" s="193"/>
      <c r="AM434" s="321" t="s">
        <v>640</v>
      </c>
      <c r="AN434" s="193"/>
      <c r="AO434" s="193"/>
      <c r="AP434" s="322"/>
      <c r="AQ434" s="321" t="s">
        <v>640</v>
      </c>
      <c r="AR434" s="193"/>
      <c r="AS434" s="193"/>
      <c r="AT434" s="322"/>
      <c r="AU434" s="193" t="s">
        <v>640</v>
      </c>
      <c r="AV434" s="193"/>
      <c r="AW434" s="193"/>
      <c r="AX434" s="194"/>
      <c r="AY434">
        <f t="shared" si="63"/>
        <v>1</v>
      </c>
    </row>
    <row r="435" spans="1:51" ht="24"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640</v>
      </c>
      <c r="AF435" s="193"/>
      <c r="AG435" s="193"/>
      <c r="AH435" s="322"/>
      <c r="AI435" s="321" t="s">
        <v>640</v>
      </c>
      <c r="AJ435" s="193"/>
      <c r="AK435" s="193"/>
      <c r="AL435" s="193"/>
      <c r="AM435" s="321" t="s">
        <v>640</v>
      </c>
      <c r="AN435" s="193"/>
      <c r="AO435" s="193"/>
      <c r="AP435" s="322"/>
      <c r="AQ435" s="321" t="s">
        <v>640</v>
      </c>
      <c r="AR435" s="193"/>
      <c r="AS435" s="193"/>
      <c r="AT435" s="322"/>
      <c r="AU435" s="193" t="s">
        <v>640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654</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689</v>
      </c>
      <c r="AF457" s="186"/>
      <c r="AG457" s="121" t="s">
        <v>185</v>
      </c>
      <c r="AH457" s="122"/>
      <c r="AI457" s="320"/>
      <c r="AJ457" s="320"/>
      <c r="AK457" s="320"/>
      <c r="AL457" s="142"/>
      <c r="AM457" s="320"/>
      <c r="AN457" s="320"/>
      <c r="AO457" s="320"/>
      <c r="AP457" s="142"/>
      <c r="AQ457" s="235" t="s">
        <v>689</v>
      </c>
      <c r="AR457" s="186"/>
      <c r="AS457" s="121" t="s">
        <v>185</v>
      </c>
      <c r="AT457" s="122"/>
      <c r="AU457" s="186" t="s">
        <v>689</v>
      </c>
      <c r="AV457" s="186"/>
      <c r="AW457" s="121" t="s">
        <v>175</v>
      </c>
      <c r="AX457" s="181"/>
      <c r="AY457">
        <f>$AY$456</f>
        <v>1</v>
      </c>
    </row>
    <row r="458" spans="1:51" ht="23.25" customHeight="1" x14ac:dyDescent="0.15">
      <c r="A458" s="175"/>
      <c r="B458" s="172"/>
      <c r="C458" s="166"/>
      <c r="D458" s="172"/>
      <c r="E458" s="323"/>
      <c r="F458" s="324"/>
      <c r="G458" s="92" t="s">
        <v>640</v>
      </c>
      <c r="H458" s="93"/>
      <c r="I458" s="93"/>
      <c r="J458" s="93"/>
      <c r="K458" s="93"/>
      <c r="L458" s="93"/>
      <c r="M458" s="93"/>
      <c r="N458" s="93"/>
      <c r="O458" s="93"/>
      <c r="P458" s="93"/>
      <c r="Q458" s="93"/>
      <c r="R458" s="93"/>
      <c r="S458" s="93"/>
      <c r="T458" s="93"/>
      <c r="U458" s="93"/>
      <c r="V458" s="93"/>
      <c r="W458" s="93"/>
      <c r="X458" s="94"/>
      <c r="Y458" s="187" t="s">
        <v>12</v>
      </c>
      <c r="Z458" s="188"/>
      <c r="AA458" s="189"/>
      <c r="AB458" s="199" t="s">
        <v>640</v>
      </c>
      <c r="AC458" s="199"/>
      <c r="AD458" s="199"/>
      <c r="AE458" s="321" t="s">
        <v>640</v>
      </c>
      <c r="AF458" s="193"/>
      <c r="AG458" s="193"/>
      <c r="AH458" s="193"/>
      <c r="AI458" s="321" t="s">
        <v>640</v>
      </c>
      <c r="AJ458" s="193"/>
      <c r="AK458" s="193"/>
      <c r="AL458" s="193"/>
      <c r="AM458" s="321" t="s">
        <v>640</v>
      </c>
      <c r="AN458" s="193"/>
      <c r="AO458" s="193"/>
      <c r="AP458" s="322"/>
      <c r="AQ458" s="321" t="s">
        <v>640</v>
      </c>
      <c r="AR458" s="193"/>
      <c r="AS458" s="193"/>
      <c r="AT458" s="322"/>
      <c r="AU458" s="193" t="s">
        <v>640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640</v>
      </c>
      <c r="AC459" s="191"/>
      <c r="AD459" s="191"/>
      <c r="AE459" s="321" t="s">
        <v>640</v>
      </c>
      <c r="AF459" s="193"/>
      <c r="AG459" s="193"/>
      <c r="AH459" s="322"/>
      <c r="AI459" s="321" t="s">
        <v>640</v>
      </c>
      <c r="AJ459" s="193"/>
      <c r="AK459" s="193"/>
      <c r="AL459" s="193"/>
      <c r="AM459" s="321" t="s">
        <v>640</v>
      </c>
      <c r="AN459" s="193"/>
      <c r="AO459" s="193"/>
      <c r="AP459" s="322"/>
      <c r="AQ459" s="321" t="s">
        <v>640</v>
      </c>
      <c r="AR459" s="193"/>
      <c r="AS459" s="193"/>
      <c r="AT459" s="322"/>
      <c r="AU459" s="193" t="s">
        <v>640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640</v>
      </c>
      <c r="AF460" s="193"/>
      <c r="AG460" s="193"/>
      <c r="AH460" s="322"/>
      <c r="AI460" s="321" t="s">
        <v>640</v>
      </c>
      <c r="AJ460" s="193"/>
      <c r="AK460" s="193"/>
      <c r="AL460" s="193"/>
      <c r="AM460" s="321" t="s">
        <v>640</v>
      </c>
      <c r="AN460" s="193"/>
      <c r="AO460" s="193"/>
      <c r="AP460" s="322"/>
      <c r="AQ460" s="321" t="s">
        <v>640</v>
      </c>
      <c r="AR460" s="193"/>
      <c r="AS460" s="193"/>
      <c r="AT460" s="322"/>
      <c r="AU460" s="193" t="s">
        <v>640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639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48.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thickBo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106.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634</v>
      </c>
      <c r="AE702" s="327"/>
      <c r="AF702" s="327"/>
      <c r="AG702" s="364" t="s">
        <v>696</v>
      </c>
      <c r="AH702" s="365"/>
      <c r="AI702" s="365"/>
      <c r="AJ702" s="365"/>
      <c r="AK702" s="365"/>
      <c r="AL702" s="365"/>
      <c r="AM702" s="365"/>
      <c r="AN702" s="365"/>
      <c r="AO702" s="365"/>
      <c r="AP702" s="365"/>
      <c r="AQ702" s="365"/>
      <c r="AR702" s="365"/>
      <c r="AS702" s="365"/>
      <c r="AT702" s="365"/>
      <c r="AU702" s="365"/>
      <c r="AV702" s="365"/>
      <c r="AW702" s="365"/>
      <c r="AX702" s="366"/>
    </row>
    <row r="703" spans="1:51" ht="57"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634</v>
      </c>
      <c r="AE703" s="308"/>
      <c r="AF703" s="308"/>
      <c r="AG703" s="89" t="s">
        <v>697</v>
      </c>
      <c r="AH703" s="90"/>
      <c r="AI703" s="90"/>
      <c r="AJ703" s="90"/>
      <c r="AK703" s="90"/>
      <c r="AL703" s="90"/>
      <c r="AM703" s="90"/>
      <c r="AN703" s="90"/>
      <c r="AO703" s="90"/>
      <c r="AP703" s="90"/>
      <c r="AQ703" s="90"/>
      <c r="AR703" s="90"/>
      <c r="AS703" s="90"/>
      <c r="AT703" s="90"/>
      <c r="AU703" s="90"/>
      <c r="AV703" s="90"/>
      <c r="AW703" s="90"/>
      <c r="AX703" s="91"/>
    </row>
    <row r="704" spans="1:51" ht="84.7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634</v>
      </c>
      <c r="AE704" s="767"/>
      <c r="AF704" s="767"/>
      <c r="AG704" s="153" t="s">
        <v>698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656</v>
      </c>
      <c r="AE705" s="699"/>
      <c r="AF705" s="699"/>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634</v>
      </c>
      <c r="AE708" s="589"/>
      <c r="AF708" s="589"/>
      <c r="AG708" s="726" t="s">
        <v>657</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634</v>
      </c>
      <c r="AE709" s="308"/>
      <c r="AF709" s="308"/>
      <c r="AG709" s="89" t="s">
        <v>658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634</v>
      </c>
      <c r="AE711" s="308"/>
      <c r="AF711" s="308"/>
      <c r="AG711" s="89" t="s">
        <v>659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656</v>
      </c>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656</v>
      </c>
      <c r="AE713" s="308"/>
      <c r="AF713" s="647"/>
      <c r="AG713" s="89"/>
      <c r="AH713" s="90"/>
      <c r="AI713" s="90"/>
      <c r="AJ713" s="90"/>
      <c r="AK713" s="90"/>
      <c r="AL713" s="90"/>
      <c r="AM713" s="90"/>
      <c r="AN713" s="90"/>
      <c r="AO713" s="90"/>
      <c r="AP713" s="90"/>
      <c r="AQ713" s="90"/>
      <c r="AR713" s="90"/>
      <c r="AS713" s="90"/>
      <c r="AT713" s="90"/>
      <c r="AU713" s="90"/>
      <c r="AV713" s="90"/>
      <c r="AW713" s="90"/>
      <c r="AX713" s="91"/>
    </row>
    <row r="714" spans="1:50" ht="48"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634</v>
      </c>
      <c r="AE714" s="789"/>
      <c r="AF714" s="790"/>
      <c r="AG714" s="720" t="s">
        <v>660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634</v>
      </c>
      <c r="AE715" s="589"/>
      <c r="AF715" s="640"/>
      <c r="AG715" s="726" t="s">
        <v>661</v>
      </c>
      <c r="AH715" s="727"/>
      <c r="AI715" s="727"/>
      <c r="AJ715" s="727"/>
      <c r="AK715" s="727"/>
      <c r="AL715" s="727"/>
      <c r="AM715" s="727"/>
      <c r="AN715" s="727"/>
      <c r="AO715" s="727"/>
      <c r="AP715" s="727"/>
      <c r="AQ715" s="727"/>
      <c r="AR715" s="727"/>
      <c r="AS715" s="727"/>
      <c r="AT715" s="727"/>
      <c r="AU715" s="727"/>
      <c r="AV715" s="727"/>
      <c r="AW715" s="727"/>
      <c r="AX715" s="728"/>
    </row>
    <row r="716" spans="1:50" ht="46.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634</v>
      </c>
      <c r="AE716" s="611"/>
      <c r="AF716" s="611"/>
      <c r="AG716" s="89" t="s">
        <v>662</v>
      </c>
      <c r="AH716" s="90"/>
      <c r="AI716" s="90"/>
      <c r="AJ716" s="90"/>
      <c r="AK716" s="90"/>
      <c r="AL716" s="90"/>
      <c r="AM716" s="90"/>
      <c r="AN716" s="90"/>
      <c r="AO716" s="90"/>
      <c r="AP716" s="90"/>
      <c r="AQ716" s="90"/>
      <c r="AR716" s="90"/>
      <c r="AS716" s="90"/>
      <c r="AT716" s="90"/>
      <c r="AU716" s="90"/>
      <c r="AV716" s="90"/>
      <c r="AW716" s="90"/>
      <c r="AX716" s="91"/>
    </row>
    <row r="717" spans="1:50" ht="45.75"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694</v>
      </c>
      <c r="AE717" s="308"/>
      <c r="AF717" s="308"/>
      <c r="AG717" s="89" t="s">
        <v>695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656</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634</v>
      </c>
      <c r="AE719" s="589"/>
      <c r="AF719" s="589"/>
      <c r="AG719" s="113" t="s">
        <v>664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t="s">
        <v>663</v>
      </c>
      <c r="D721" s="279"/>
      <c r="E721" s="279"/>
      <c r="F721" s="280"/>
      <c r="G721" s="269"/>
      <c r="H721" s="270"/>
      <c r="I721" s="63" t="str">
        <f>IF(OR(G721="　", G721=""), "", "-")</f>
        <v/>
      </c>
      <c r="J721" s="273">
        <v>607</v>
      </c>
      <c r="K721" s="273"/>
      <c r="L721" s="63" t="str">
        <f>IF(M721="","","-")</f>
        <v/>
      </c>
      <c r="M721" s="64"/>
      <c r="N721" s="286" t="s">
        <v>701</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1" t="s">
        <v>699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693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702</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593</v>
      </c>
      <c r="B737" s="196"/>
      <c r="C737" s="196"/>
      <c r="D737" s="197"/>
      <c r="E737" s="936" t="s">
        <v>679</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316</v>
      </c>
      <c r="B738" s="346"/>
      <c r="C738" s="346"/>
      <c r="D738" s="346"/>
      <c r="E738" s="936" t="s">
        <v>680</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315</v>
      </c>
      <c r="B739" s="346"/>
      <c r="C739" s="346"/>
      <c r="D739" s="346"/>
      <c r="E739" s="936" t="s">
        <v>681</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314</v>
      </c>
      <c r="B740" s="346"/>
      <c r="C740" s="346"/>
      <c r="D740" s="346"/>
      <c r="E740" s="936" t="s">
        <v>682</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313</v>
      </c>
      <c r="B741" s="346"/>
      <c r="C741" s="346"/>
      <c r="D741" s="346"/>
      <c r="E741" s="936" t="s">
        <v>682</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312</v>
      </c>
      <c r="B742" s="346"/>
      <c r="C742" s="346"/>
      <c r="D742" s="346"/>
      <c r="E742" s="936" t="s">
        <v>683</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311</v>
      </c>
      <c r="B743" s="346"/>
      <c r="C743" s="346"/>
      <c r="D743" s="346"/>
      <c r="E743" s="936" t="s">
        <v>684</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310</v>
      </c>
      <c r="B744" s="346"/>
      <c r="C744" s="346"/>
      <c r="D744" s="346"/>
      <c r="E744" s="936" t="s">
        <v>685</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309</v>
      </c>
      <c r="B745" s="346"/>
      <c r="C745" s="346"/>
      <c r="D745" s="346"/>
      <c r="E745" s="973" t="s">
        <v>686</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466</v>
      </c>
      <c r="B746" s="346"/>
      <c r="C746" s="346"/>
      <c r="D746" s="346"/>
      <c r="E746" s="942" t="s">
        <v>663</v>
      </c>
      <c r="F746" s="940"/>
      <c r="G746" s="940"/>
      <c r="H746" s="85" t="str">
        <f>IF(E746="","","-")</f>
        <v>-</v>
      </c>
      <c r="I746" s="940"/>
      <c r="J746" s="940"/>
      <c r="K746" s="85" t="str">
        <f>IF(I746="","","-")</f>
        <v/>
      </c>
      <c r="L746" s="941">
        <v>544</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428</v>
      </c>
      <c r="B747" s="346"/>
      <c r="C747" s="346"/>
      <c r="D747" s="346"/>
      <c r="E747" s="942" t="s">
        <v>663</v>
      </c>
      <c r="F747" s="940"/>
      <c r="G747" s="940"/>
      <c r="H747" s="85" t="str">
        <f>IF(E747="","","-")</f>
        <v>-</v>
      </c>
      <c r="I747" s="940"/>
      <c r="J747" s="940"/>
      <c r="K747" s="85" t="str">
        <f>IF(I747="","","-")</f>
        <v/>
      </c>
      <c r="L747" s="941">
        <v>551</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303</v>
      </c>
      <c r="B748" s="599"/>
      <c r="C748" s="599"/>
      <c r="D748" s="599"/>
      <c r="E748" s="599"/>
      <c r="F748" s="600"/>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674</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672</v>
      </c>
      <c r="H789" s="655"/>
      <c r="I789" s="655"/>
      <c r="J789" s="655"/>
      <c r="K789" s="656"/>
      <c r="L789" s="648" t="s">
        <v>673</v>
      </c>
      <c r="M789" s="649"/>
      <c r="N789" s="649"/>
      <c r="O789" s="649"/>
      <c r="P789" s="649"/>
      <c r="Q789" s="649"/>
      <c r="R789" s="649"/>
      <c r="S789" s="649"/>
      <c r="T789" s="649"/>
      <c r="U789" s="649"/>
      <c r="V789" s="649"/>
      <c r="W789" s="649"/>
      <c r="X789" s="650"/>
      <c r="Y789" s="367"/>
      <c r="Z789" s="368"/>
      <c r="AA789" s="368"/>
      <c r="AB789" s="786"/>
      <c r="AC789" s="654"/>
      <c r="AD789" s="655"/>
      <c r="AE789" s="655"/>
      <c r="AF789" s="655"/>
      <c r="AG789" s="656"/>
      <c r="AH789" s="648"/>
      <c r="AI789" s="649"/>
      <c r="AJ789" s="649"/>
      <c r="AK789" s="649"/>
      <c r="AL789" s="649"/>
      <c r="AM789" s="649"/>
      <c r="AN789" s="649"/>
      <c r="AO789" s="649"/>
      <c r="AP789" s="649"/>
      <c r="AQ789" s="649"/>
      <c r="AR789" s="649"/>
      <c r="AS789" s="649"/>
      <c r="AT789" s="650"/>
      <c r="AU789" s="367"/>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0</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4.25" customHeight="1" x14ac:dyDescent="0.15">
      <c r="A845" s="355">
        <v>1</v>
      </c>
      <c r="B845" s="355">
        <v>1</v>
      </c>
      <c r="C845" s="343" t="s">
        <v>675</v>
      </c>
      <c r="D845" s="328"/>
      <c r="E845" s="328"/>
      <c r="F845" s="328"/>
      <c r="G845" s="328"/>
      <c r="H845" s="328"/>
      <c r="I845" s="328"/>
      <c r="J845" s="329">
        <v>8011505001433</v>
      </c>
      <c r="K845" s="330"/>
      <c r="L845" s="330"/>
      <c r="M845" s="330"/>
      <c r="N845" s="330"/>
      <c r="O845" s="330"/>
      <c r="P845" s="344" t="s">
        <v>676</v>
      </c>
      <c r="Q845" s="331"/>
      <c r="R845" s="331"/>
      <c r="S845" s="331"/>
      <c r="T845" s="331"/>
      <c r="U845" s="331"/>
      <c r="V845" s="331"/>
      <c r="W845" s="331"/>
      <c r="X845" s="331"/>
      <c r="Y845" s="332"/>
      <c r="Z845" s="333"/>
      <c r="AA845" s="333"/>
      <c r="AB845" s="334"/>
      <c r="AC845" s="335" t="s">
        <v>677</v>
      </c>
      <c r="AD845" s="336"/>
      <c r="AE845" s="336"/>
      <c r="AF845" s="336"/>
      <c r="AG845" s="336"/>
      <c r="AH845" s="351" t="s">
        <v>678</v>
      </c>
      <c r="AI845" s="352"/>
      <c r="AJ845" s="352"/>
      <c r="AK845" s="352"/>
      <c r="AL845" s="339" t="s">
        <v>678</v>
      </c>
      <c r="AM845" s="340"/>
      <c r="AN845" s="340"/>
      <c r="AO845" s="341"/>
      <c r="AP845" s="342" t="s">
        <v>678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678</v>
      </c>
      <c r="F1110" s="354"/>
      <c r="G1110" s="354"/>
      <c r="H1110" s="354"/>
      <c r="I1110" s="354"/>
      <c r="J1110" s="329" t="s">
        <v>678</v>
      </c>
      <c r="K1110" s="330"/>
      <c r="L1110" s="330"/>
      <c r="M1110" s="330"/>
      <c r="N1110" s="330"/>
      <c r="O1110" s="330"/>
      <c r="P1110" s="344" t="s">
        <v>678</v>
      </c>
      <c r="Q1110" s="331"/>
      <c r="R1110" s="331"/>
      <c r="S1110" s="331"/>
      <c r="T1110" s="331"/>
      <c r="U1110" s="331"/>
      <c r="V1110" s="331"/>
      <c r="W1110" s="331"/>
      <c r="X1110" s="331"/>
      <c r="Y1110" s="332" t="s">
        <v>678</v>
      </c>
      <c r="Z1110" s="333"/>
      <c r="AA1110" s="333"/>
      <c r="AB1110" s="334"/>
      <c r="AC1110" s="335"/>
      <c r="AD1110" s="336"/>
      <c r="AE1110" s="336"/>
      <c r="AF1110" s="336"/>
      <c r="AG1110" s="336"/>
      <c r="AH1110" s="337" t="s">
        <v>678</v>
      </c>
      <c r="AI1110" s="338"/>
      <c r="AJ1110" s="338"/>
      <c r="AK1110" s="338"/>
      <c r="AL1110" s="339" t="s">
        <v>678</v>
      </c>
      <c r="AM1110" s="340"/>
      <c r="AN1110" s="340"/>
      <c r="AO1110" s="341"/>
      <c r="AP1110" s="342" t="s">
        <v>678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49" man="1"/>
    <brk id="699" max="49" man="1"/>
    <brk id="72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634</v>
      </c>
      <c r="R6" s="13" t="str">
        <f t="shared" si="3"/>
        <v>交付</v>
      </c>
      <c r="S6" s="13" t="str">
        <f t="shared" si="4"/>
        <v>交付</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交付</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2021-06-11T12:30:31Z</cp:lastPrinted>
  <dcterms:created xsi:type="dcterms:W3CDTF">2012-03-13T00:50:25Z</dcterms:created>
  <dcterms:modified xsi:type="dcterms:W3CDTF">2021-06-28T05:37:50Z</dcterms:modified>
</cp:coreProperties>
</file>