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0" yWindow="0" windowWidth="25920" windowHeight="841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645"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<sst xmlns="http://schemas.openxmlformats.org/spreadsheetml/2006/main" count="2414" uniqueCount="715">
  <si>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</si>
  <si>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</si>
  <si>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</si>
  <si>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</si>
  <si>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</si>
  <si>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</si>
  <si>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</si>
  <si>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</si>
  <si>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</si>
  <si>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</si>
  <si>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</si>
  <si>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</si>
  <si>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</si>
  <si>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</si>
  <si>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</si>
  <si>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</si>
  <si>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</si>
  <si>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</si>
  <si>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</si>
  <si>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</si>
  <si>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</si>
  <si>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</si>
  <si>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</si>
  <si>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</si>
  <si>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</si>
  <si>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</si>
  <si>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</si>
  <si>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</si>
  <si>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</si>
  <si>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</si>
  <si>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</si>
  <si>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</si>
  <si>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</si>
  <si>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</si>
  <si>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</si>
  <si>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</si>
  <si>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</si>
  <si>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</si>
  <si>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</si>
  <si>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</si>
  <si>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</si>
  <si>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</si>
  <si>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</si>
  <si>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</si>
  <si>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</si>
  <si>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</si>
  <si>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</si>
  <si>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</si>
  <si>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</si>
  <si>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</si>
  <si>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</si>
  <si>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</si>
  <si>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</si>
  <si>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</si>
  <si>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</si>
  <si>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</si>
  <si>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</si>
  <si>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</si>
  <si>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</si>
  <si>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</si>
  <si>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</si>
  <si>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</si>
  <si>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</si>
  <si>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</si>
  <si>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</si>
  <si>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</si>
  <si>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</si>
  <si>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</si>
  <si>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</si>
  <si>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</si>
  <si>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</si>
  <si>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</si>
  <si>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</si>
  <si>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</si>
  <si>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</si>
  <si>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</si>
  <si>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</si>
  <si>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</si>
  <si>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</si>
  <si>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</si>
  <si>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</si>
  <si>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</si>
  <si>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</si>
  <si>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</si>
  <si>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</si>
  <si>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</si>
  <si>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</si>
  <si>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</si>
  <si>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</si>
  <si>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</si>
  <si>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</si>
  <si>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</si>
  <si>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</si>
  <si>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</si>
  <si>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</si>
  <si>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</si>
  <si>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</si>
  <si>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</si>
  <si>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</si>
  <si>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</si>
  <si>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</si>
  <si>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</si>
  <si>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</si>
  <si>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</si>
  <si>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</si>
  <si>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</si>
  <si>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</si>
  <si>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</si>
  <si>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</si>
  <si>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</si>
  <si>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</si>
  <si>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</si>
  <si>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</si>
  <si>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</si>
  <si>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</si>
  <si>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</si>
  <si>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</si>
  <si>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</si>
  <si>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</si>
  <si>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</si>
  <si>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</si>
  <si>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</si>
  <si>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</si>
  <si>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</si>
  <si>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</si>
  <si>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</si>
  <si>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</si>
  <si>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</si>
  <si>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</si>
  <si>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</si>
  <si>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</si>
  <si>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</si>
  <si>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</si>
  <si>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</si>
  <si>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</si>
  <si>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</si>
  <si>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</si>
  <si>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</si>
  <si>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</si>
  <si>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</si>
  <si>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</si>
  <si>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</si>
  <si>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</si>
  <si>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</si>
  <si>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</si>
  <si>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</si>
  <si>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</si>
  <si>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</si>
  <si>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</si>
  <si>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</si>
  <si>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</si>
  <si>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</si>
  <si>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</si>
  <si>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</si>
  <si>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</si>
  <si>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</si>
  <si>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</si>
  <si>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</si>
  <si>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</si>
  <si>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</si>
  <si>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</si>
  <si>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</si>
  <si>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</si>
  <si>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</si>
  <si>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</si>
  <si>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</si>
  <si>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</si>
  <si>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</si>
  <si>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</si>
  <si>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</si>
  <si>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</si>
  <si>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</si>
  <si>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</si>
  <si>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</si>
  <si>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</si>
  <si>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</si>
  <si>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</si>
  <si>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</si>
  <si>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</si>
  <si>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</si>
  <si>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</si>
  <si>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</si>
  <si>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</si>
  <si>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</si>
  <si>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</si>
  <si>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</si>
  <si>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</si>
  <si>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</si>
  <si>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</si>
  <si>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</si>
  <si>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</si>
  <si>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</si>
  <si>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</si>
  <si>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</si>
  <si>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</si>
  <si>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</si>
  <si>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</si>
  <si>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</si>
  <si>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</si>
  <si>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</si>
  <si>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</si>
  <si>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</si>
  <si>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</si>
  <si>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</si>
  <si>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</si>
  <si>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</si>
  <si>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</si>
  <si>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</si>
  <si>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</si>
  <si>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</si>
  <si>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</si>
  <si>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</si>
  <si>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</si>
  <si>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</si>
  <si>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</si>
  <si>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</si>
  <si>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</si>
  <si>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</si>
  <si>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</si>
  <si>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</si>
  <si>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</si>
  <si>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</si>
  <si>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</si>
  <si>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</si>
  <si>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</si>
  <si>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</si>
  <si>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</si>
  <si>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</si>
  <si>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</si>
  <si>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</si>
  <si>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</si>
  <si>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</si>
  <si>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</si>
  <si>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</si>
  <si>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</si>
  <si>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</si>
  <si>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</si>
  <si>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</si>
  <si>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</si>
  <si>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</si>
  <si>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</si>
  <si>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</si>
  <si>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</si>
  <si>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</si>
  <si>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</si>
  <si>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</si>
  <si>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</si>
  <si>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</si>
  <si>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</si>
  <si>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</si>
  <si>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</si>
  <si>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</si>
  <si>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</si>
  <si>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</si>
  <si>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</si>
  <si>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</si>
  <si>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</si>
  <si>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</si>
  <si>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</si>
  <si>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</si>
  <si>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</si>
  <si>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</si>
  <si>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</si>
  <si>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</si>
  <si>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</si>
  <si>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</si>
  <si>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</si>
  <si>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</si>
  <si>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</si>
  <si>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</si>
  <si>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</si>
  <si>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</si>
  <si>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</si>
  <si>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</si>
  <si>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</si>
  <si>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</si>
  <si>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</si>
  <si>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</si>
  <si>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</si>
  <si>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</si>
  <si>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</si>
  <si>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</si>
  <si>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</si>
  <si>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</si>
  <si>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</si>
  <si>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</si>
  <si>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</si>
  <si>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</si>
  <si>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</si>
  <si>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</si>
  <si>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</si>
  <si>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</si>
  <si>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</si>
  <si>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</si>
  <si>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</si>
  <si>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</si>
  <si>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</si>
  <si>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</si>
  <si>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</si>
  <si>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</si>
  <si>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</si>
  <si>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</si>
  <si>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</si>
  <si>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</si>
  <si>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</si>
  <si>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</si>
  <si>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</si>
  <si>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</si>
  <si>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</si>
  <si>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</si>
  <si>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</si>
  <si>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</si>
  <si>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</si>
  <si>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</si>
  <si>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</si>
  <si>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</si>
  <si>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</si>
  <si>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</si>
  <si>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</si>
  <si>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</si>
  <si>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</si>
  <si>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</si>
  <si>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</si>
  <si>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</si>
  <si>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</si>
  <si>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</si>
  <si>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</si>
  <si>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</si>
  <si>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</si>
  <si>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</si>
  <si>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</si>
  <si>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</si>
  <si>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</si>
  <si>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</si>
  <si>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</si>
  <si>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</si>
  <si>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</si>
  <si>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</si>
  <si>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</si>
  <si>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</si>
  <si>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</si>
  <si>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</si>
  <si>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</si>
  <si>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</si>
  <si>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</si>
  <si>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</si>
  <si>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</si>
  <si>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</si>
  <si>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</si>
  <si>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</si>
  <si>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</si>
  <si>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</si>
  <si>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</si>
  <si>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</si>
  <si>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</si>
  <si>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</si>
  <si>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</si>
  <si>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</si>
  <si>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</si>
  <si>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</si>
  <si>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</si>
  <si>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</si>
  <si>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</si>
  <si>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</si>
  <si>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</si>
  <si>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</si>
  <si>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</si>
  <si>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</si>
  <si>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</si>
  <si>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</si>
  <si>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</si>
  <si>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</si>
  <si>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</si>
  <si>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</si>
  <si>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</si>
  <si>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</si>
  <si>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</si>
  <si>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</si>
  <si>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</si>
  <si>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</si>
  <si>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</si>
  <si>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</si>
  <si>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</si>
  <si>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</si>
  <si>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</si>
  <si>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</si>
  <si>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</si>
  <si>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</si>
  <si>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</si>
  <si>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</si>
  <si>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</si>
  <si>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</si>
  <si>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</si>
  <si>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</si>
  <si>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</si>
  <si>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</si>
  <si>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</si>
  <si>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</si>
  <si>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</si>
  <si>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</si>
  <si>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</si>
  <si>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</si>
  <si>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</si>
  <si>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</si>
  <si>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</si>
  <si>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</si>
  <si>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</si>
  <si>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</si>
  <si>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</si>
  <si>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</si>
  <si>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</si>
  <si>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</si>
  <si>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</si>
  <si>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</si>
  <si>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</si>
  <si>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</si>
  <si>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</si>
  <si>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</si>
  <si>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</si>
  <si>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</si>
  <si>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</si>
  <si>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</si>
  <si>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</si>
  <si>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</si>
  <si>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</si>
  <si>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</si>
  <si>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</si>
  <si>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</si>
  <si>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</si>
  <si>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</si>
  <si>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</si>
  <si>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</si>
  <si>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</si>
  <si>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</si>
  <si>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</si>
  <si>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</si>
  <si>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</si>
  <si>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</si>
  <si>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</si>
  <si>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</si>
  <si>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</si>
  <si>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</si>
  <si>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</si>
  <si>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</si>
  <si>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</si>
  <si>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</si>
  <si>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</si>
  <si>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</si>
  <si>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</si>
  <si>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</si>
  <si>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</si>
  <si>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</si>
  <si>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</si>
  <si>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</si>
  <si>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</si>
  <si>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</si>
  <si>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</si>
  <si>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</si>
  <si>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</si>
  <si>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</si>
  <si>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</si>
  <si>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</si>
  <si>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</si>
  <si>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</si>
  <si>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</si>
  <si>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</si>
  <si>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</si>
  <si>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</si>
  <si>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</si>
  <si>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</si>
  <si>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</si>
  <si>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</si>
  <si>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</si>
  <si>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</si>
  <si>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</si>
  <si>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</si>
  <si>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</si>
  <si>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</si>
  <si>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</si>
  <si>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</si>
  <si>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</si>
  <si>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</si>
  <si>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</si>
  <si>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</si>
  <si>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</si>
  <si>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</si>
  <si>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</si>
  <si>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</si>
  <si>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</si>
  <si>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</si>
  <si>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</si>
  <si>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</si>
  <si>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</si>
  <si>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</si>
  <si>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</si>
  <si>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</si>
  <si>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</si>
  <si>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</si>
  <si>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</si>
  <si>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</si>
  <si>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</si>
  <si>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</si>
  <si>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</si>
  <si>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</si>
  <si>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</si>
  <si>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</si>
  <si>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</si>
  <si>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</si>
  <si>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</si>
  <si>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</si>
  <si>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</si>
  <si>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</si>
  <si>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</si>
  <si>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</si>
  <si>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</si>
  <si>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</si>
  <si>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</si>
  <si>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</si>
  <si>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</si>
  <si>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</si>
  <si>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</si>
  <si>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</si>
  <si>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</si>
  <si>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</si>
  <si>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</si>
  <si>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</si>
  <si>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</si>
  <si>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</si>
  <si>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</si>
  <si>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</si>
  <si>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</si>
  <si>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</si>
  <si>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</si>
  <si>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</si>
  <si>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</si>
  <si>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</si>
  <si>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</si>
  <si>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</si>
  <si>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</si>
  <si>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</si>
  <si>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</si>
  <si>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</si>
  <si>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</si>
  <si>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</si>
  <si>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</si>
  <si>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</si>
  <si>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</si>
  <si>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</si>
  <si>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</si>
  <si>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</si>
  <si>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</si>
  <si>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</si>
  <si>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</si>
  <si>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</si>
  <si>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</si>
  <si>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</si>
  <si>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</si>
  <si>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</si>
  <si>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</si>
  <si>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</si>
  <si>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</si>
  <si>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</si>
  <si>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</si>
  <si>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</si>
  <si>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</si>
  <si>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</si>
  <si>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</si>
  <si>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</si>
  <si>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</si>
  <si>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</si>
  <si>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</si>
  <si>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</si>
  <si>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</si>
  <si>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</si>
  <si>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</si>
  <si>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</si>
  <si>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</si>
  <si>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</si>
  <si>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</si>
  <si>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</si>
  <si>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</si>
  <si>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</si>
  <si>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</si>
  <si>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</si>
  <si>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</si>
  <si>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</si>
  <si>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</si>
  <si>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</si>
  <si>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</si>
  <si>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</si>
  <si>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</si>
  <si>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</si>
  <si>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</si>
  <si>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</si>
  <si>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</si>
  <si>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</si>
  <si>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</si>
  <si>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</si>
  <si>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</si>
  <si>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</si>
  <si>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</si>
  <si>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</si>
  <si>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</si>
  <si>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</si>
  <si>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</si>
  <si>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</si>
  <si>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</si>
  <si>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</si>
  <si>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</si>
  <si>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</si>
  <si>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</si>
  <si>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</si>
  <si>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</si>
  <si>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</si>
  <si>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</si>
  <si>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</si>
  <si>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</si>
  <si>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</si>
  <si>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</si>
  <si>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</si>
  <si>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</si>
  <si>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</si>
  <si>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</si>
  <si>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</si>
  <si>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</si>
  <si>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</si>
  <si>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</si>
  <si>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</si>
  <si>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</si>
  <si>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</si>
  <si>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</si>
  <si>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地域雇用開発助成金(沖縄若年者雇用促進コース）</t>
    <rPh sb="10" eb="12">
      <t>オキナワ</t>
    </rPh>
    <rPh sb="12" eb="15">
      <t>ジャクネンシャ</t>
    </rPh>
    <rPh sb="15" eb="17">
      <t>コヨウ</t>
    </rPh>
    <rPh sb="17" eb="19">
      <t>ソクシン</t>
    </rPh>
    <phoneticPr fontId="5"/>
  </si>
  <si>
    <t>職業安定局</t>
  </si>
  <si>
    <t>地域雇用対策課</t>
  </si>
  <si>
    <t>地域雇用対策課長
竹内 聡</t>
    <rPh sb="0" eb="2">
      <t>チイキ</t>
    </rPh>
    <rPh sb="2" eb="4">
      <t>コヨウ</t>
    </rPh>
    <rPh sb="4" eb="6">
      <t>タイサク</t>
    </rPh>
    <rPh sb="6" eb="7">
      <t>カ</t>
    </rPh>
    <rPh sb="7" eb="8">
      <t>チョウ</t>
    </rPh>
    <rPh sb="9" eb="11">
      <t>タケウチ</t>
    </rPh>
    <rPh sb="12" eb="13">
      <t>アキラ</t>
    </rPh>
    <phoneticPr fontId="5"/>
  </si>
  <si>
    <t>雇用保険法第62条第1項第5号、雇用保険法施行規則第111条及び第112条</t>
  </si>
  <si>
    <t>「雇用保険法等の一部を改正する法律の施行等に伴う関係省令等の改正について」（平成19年4月23日付け職発第0423002号）</t>
  </si>
  <si>
    <t>沖縄県内において、事業所の設置又は整備を行い、県内に居住する35歳未満の若年求職者を雇い入れその定着を図る事業主を支援することにより、沖縄県における雇用の創出及び安定を図る。</t>
  </si>
  <si>
    <t>沖縄県において、300万円以上の事業所の設置・整備を行い、県内に居住する35歳未満の若年求職者を３人以上継続して雇用する労働者として雇い入れた場合、当該雇用した者に支払った賃金に相当する額の一定割合を１年間（雇い入れた求職者の定着が特に優良であるなどの場合は、2年間）助成する（６ヶ月ごとに支給）。また、若年求職者に加え沖縄県内に居住する新規学卒者を雇い入れた中小企業の事業主については、当該新規学卒者に支払った賃金に相当する額の一定割合を助成する。</t>
  </si>
  <si>
    <t>○</t>
  </si>
  <si>
    <t>-</t>
  </si>
  <si>
    <t>雇用安定等給付金</t>
  </si>
  <si>
    <t>厚生労働省職業安定局調べ</t>
  </si>
  <si>
    <t>％</t>
    <phoneticPr fontId="5"/>
  </si>
  <si>
    <t>-</t>
    <phoneticPr fontId="5"/>
  </si>
  <si>
    <t>本助成金に係る雇用創出（完了届の提出）をした事業所が雇用を維持している（１回目の支給を受ける）割合
（１回目支給時の雇用創出数／完了届の提出時の雇用創出数）</t>
    <rPh sb="52" eb="54">
      <t>カイメ</t>
    </rPh>
    <rPh sb="54" eb="57">
      <t>シキュウジ</t>
    </rPh>
    <rPh sb="58" eb="60">
      <t>コヨウ</t>
    </rPh>
    <rPh sb="60" eb="62">
      <t>ソウシュツ</t>
    </rPh>
    <rPh sb="62" eb="63">
      <t>スウ</t>
    </rPh>
    <phoneticPr fontId="5"/>
  </si>
  <si>
    <t>本助成金（経過措置分を含む。）利用事業主にアンケート調査を実施し、本助成金の活用により、雇用拡大が図られたとする割合
（雇用拡大が図られた事業所数／回答事業所数）</t>
    <rPh sb="34" eb="37">
      <t>ジョセイキン</t>
    </rPh>
    <rPh sb="60" eb="62">
      <t>コヨウ</t>
    </rPh>
    <rPh sb="62" eb="64">
      <t>カクダイ</t>
    </rPh>
    <rPh sb="65" eb="66">
      <t>ハカ</t>
    </rPh>
    <rPh sb="69" eb="72">
      <t>ジギョウショ</t>
    </rPh>
    <rPh sb="72" eb="73">
      <t>スウ</t>
    </rPh>
    <rPh sb="74" eb="76">
      <t>カイトウ</t>
    </rPh>
    <rPh sb="76" eb="79">
      <t>ジギョウショ</t>
    </rPh>
    <rPh sb="79" eb="80">
      <t>スウ</t>
    </rPh>
    <phoneticPr fontId="5"/>
  </si>
  <si>
    <t>支給人数</t>
    <rPh sb="0" eb="2">
      <t>シキュウ</t>
    </rPh>
    <rPh sb="2" eb="4">
      <t>ニンズウ</t>
    </rPh>
    <phoneticPr fontId="5"/>
  </si>
  <si>
    <t>X：支給額（円）／Y：支給人数（件）　　　　　　　　　　　　　　</t>
  </si>
  <si>
    <t>104,433,900円／402人</t>
  </si>
  <si>
    <t>14,212,100円/62人</t>
  </si>
  <si>
    <t>件</t>
    <rPh sb="0" eb="1">
      <t>ケン</t>
    </rPh>
    <phoneticPr fontId="5"/>
  </si>
  <si>
    <t>円</t>
    <phoneticPr fontId="5"/>
  </si>
  <si>
    <t xml:space="preserve">      X／Y</t>
    <phoneticPr fontId="5"/>
  </si>
  <si>
    <t>雇用機会を創出するとともに、雇用の安定を図ること（Ⅴ-2）</t>
  </si>
  <si>
    <t>地域、中小企業、産業の特性に応じ、雇用の創出及び雇用の安定を図ること（Ⅴ-2-1）</t>
  </si>
  <si>
    <t>本助成金により、沖縄県内に事業所を設置又は整備した事業主による沖縄県内に居住する35歳未満の若年求職者の雇い入れが促進されることから、施策目標の達成に寄与するものと考えられる。</t>
    <rPh sb="0" eb="1">
      <t>ホン</t>
    </rPh>
    <rPh sb="1" eb="4">
      <t>ジョセイキン</t>
    </rPh>
    <rPh sb="8" eb="10">
      <t>オキナワ</t>
    </rPh>
    <rPh sb="10" eb="12">
      <t>ケンナイ</t>
    </rPh>
    <rPh sb="13" eb="16">
      <t>ジギョウショ</t>
    </rPh>
    <rPh sb="17" eb="19">
      <t>セッチ</t>
    </rPh>
    <rPh sb="19" eb="20">
      <t>マタ</t>
    </rPh>
    <rPh sb="21" eb="23">
      <t>セイビ</t>
    </rPh>
    <rPh sb="25" eb="28">
      <t>ジギョウヌシ</t>
    </rPh>
    <rPh sb="31" eb="33">
      <t>オキナワ</t>
    </rPh>
    <rPh sb="33" eb="35">
      <t>ケンナイ</t>
    </rPh>
    <rPh sb="36" eb="38">
      <t>キョジュウ</t>
    </rPh>
    <rPh sb="42" eb="43">
      <t>サイ</t>
    </rPh>
    <rPh sb="43" eb="45">
      <t>ミマン</t>
    </rPh>
    <rPh sb="46" eb="48">
      <t>ジャクネン</t>
    </rPh>
    <rPh sb="48" eb="51">
      <t>キュウショクシャ</t>
    </rPh>
    <rPh sb="52" eb="55">
      <t>ヤトイイ</t>
    </rPh>
    <rPh sb="57" eb="59">
      <t>ソクシン</t>
    </rPh>
    <rPh sb="67" eb="69">
      <t>セサク</t>
    </rPh>
    <rPh sb="69" eb="71">
      <t>モクヒョウ</t>
    </rPh>
    <rPh sb="72" eb="74">
      <t>タッセイ</t>
    </rPh>
    <rPh sb="75" eb="77">
      <t>キヨ</t>
    </rPh>
    <rPh sb="82" eb="83">
      <t>カンガ</t>
    </rPh>
    <phoneticPr fontId="5"/>
  </si>
  <si>
    <t>沖縄県は全国に比べると雇用機会が不足しているほか、特に若年者の定着率も低い。このため、地域において、事業所の設置・設備により地域求職者を雇い入れる事業主を支援する事業でありニーズがある。</t>
    <rPh sb="0" eb="2">
      <t>オキナワ</t>
    </rPh>
    <rPh sb="2" eb="3">
      <t>ケン</t>
    </rPh>
    <rPh sb="4" eb="6">
      <t>ゼンコク</t>
    </rPh>
    <rPh sb="7" eb="8">
      <t>クラ</t>
    </rPh>
    <rPh sb="11" eb="13">
      <t>コヨウ</t>
    </rPh>
    <rPh sb="25" eb="26">
      <t>トク</t>
    </rPh>
    <rPh sb="27" eb="30">
      <t>ジャクネンシャ</t>
    </rPh>
    <rPh sb="31" eb="33">
      <t>テイチャク</t>
    </rPh>
    <rPh sb="33" eb="34">
      <t>リツ</t>
    </rPh>
    <rPh sb="35" eb="36">
      <t>ヒク</t>
    </rPh>
    <phoneticPr fontId="5"/>
  </si>
  <si>
    <t>沖縄県における若年者の失業者等の改善のため、地域雇用対策として国が実施すべき事業である。</t>
    <rPh sb="7" eb="10">
      <t>ジャクネンシャ</t>
    </rPh>
    <rPh sb="11" eb="14">
      <t>シツギョウシャ</t>
    </rPh>
    <rPh sb="14" eb="15">
      <t>トウ</t>
    </rPh>
    <phoneticPr fontId="5"/>
  </si>
  <si>
    <t>成果実績は雇用保険二事業における指標と位置づけられており、優先度の高い事業となっている。</t>
  </si>
  <si>
    <t>‐</t>
  </si>
  <si>
    <t>受益者である事業主の負担を考慮した必要な経費を負担するものであり妥当である。</t>
  </si>
  <si>
    <t>受益者である事業主の負担を考慮した必要経費の支給となっており、水準は妥当である。</t>
    <rPh sb="0" eb="3">
      <t>ジュエキシャ</t>
    </rPh>
    <rPh sb="6" eb="9">
      <t>ジギョウヌシ</t>
    </rPh>
    <rPh sb="10" eb="12">
      <t>フタン</t>
    </rPh>
    <rPh sb="13" eb="15">
      <t>コウリョ</t>
    </rPh>
    <rPh sb="17" eb="19">
      <t>ヒツヨウ</t>
    </rPh>
    <rPh sb="19" eb="21">
      <t>ケイヒ</t>
    </rPh>
    <rPh sb="22" eb="24">
      <t>シキュウ</t>
    </rPh>
    <rPh sb="31" eb="33">
      <t>スイジュン</t>
    </rPh>
    <rPh sb="34" eb="36">
      <t>ダトウ</t>
    </rPh>
    <phoneticPr fontId="5"/>
  </si>
  <si>
    <t>事業所の設置設備に要した費用及び雇い入れた人数に応じて助成するものとなっており、本事業の目的に即したものに限定されている。</t>
    <rPh sb="0" eb="3">
      <t>ジギョウショ</t>
    </rPh>
    <rPh sb="4" eb="6">
      <t>セッチ</t>
    </rPh>
    <rPh sb="6" eb="8">
      <t>セツビ</t>
    </rPh>
    <rPh sb="9" eb="10">
      <t>ヨウ</t>
    </rPh>
    <rPh sb="12" eb="14">
      <t>ヒヨウ</t>
    </rPh>
    <rPh sb="14" eb="15">
      <t>オヨ</t>
    </rPh>
    <rPh sb="16" eb="19">
      <t>ヤトイイ</t>
    </rPh>
    <rPh sb="21" eb="23">
      <t>ニンズウ</t>
    </rPh>
    <rPh sb="24" eb="25">
      <t>オウ</t>
    </rPh>
    <rPh sb="27" eb="29">
      <t>ジョセイ</t>
    </rPh>
    <rPh sb="40" eb="41">
      <t>ホン</t>
    </rPh>
    <rPh sb="41" eb="43">
      <t>ジギョウ</t>
    </rPh>
    <rPh sb="44" eb="46">
      <t>モクテキ</t>
    </rPh>
    <rPh sb="47" eb="48">
      <t>ソク</t>
    </rPh>
    <rPh sb="53" eb="55">
      <t>ゲンテイ</t>
    </rPh>
    <phoneticPr fontId="5"/>
  </si>
  <si>
    <t>過年度の執行実績等を踏まえた予算計上をしたが、当初見込みを下回る支給実績となった。</t>
  </si>
  <si>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19" eb="21">
      <t>ヨサン</t>
    </rPh>
    <rPh sb="21" eb="23">
      <t>ヨウキュウ</t>
    </rPh>
    <rPh sb="24" eb="26">
      <t>ハンエイ</t>
    </rPh>
    <phoneticPr fontId="5"/>
  </si>
  <si>
    <t>事業所の設置・設備により地域求職者を雇い入れる事業主に対し、直接助成を行うことから効果的である。</t>
  </si>
  <si>
    <t>△</t>
  </si>
  <si>
    <t>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また、中途採用等支援助成金（生涯現役起業支援コース）は、中高年齢者が起業によって自らの就業機会の創出を促進するとともに、事業運営のために必要となる従業員（中高年齢者）の雇い入れに対し助成を行うことにより、雇用機会の拡大を支援することを目的としている。これらに対し、本助成金は、全国的にみても特に雇用情勢が厳しい沖縄県内において、事業所の設置又は整備を行い、県内に居住する35歳未満の若年求職者を雇い入れた場合、地域雇用開発助成金（地域雇用開発コース）に加え、本助成金を上乗せ助成できる仕組みとしているものである。</t>
  </si>
  <si>
    <t>地域雇用開発助成金(地域雇用開発コース)</t>
    <rPh sb="10" eb="12">
      <t>チイキ</t>
    </rPh>
    <rPh sb="12" eb="14">
      <t>コヨウ</t>
    </rPh>
    <rPh sb="14" eb="16">
      <t>カイハツ</t>
    </rPh>
    <phoneticPr fontId="5"/>
  </si>
  <si>
    <t>中途採用等支援助成金（生涯現役起業支援コース）</t>
    <rPh sb="0" eb="2">
      <t>チュウト</t>
    </rPh>
    <rPh sb="2" eb="4">
      <t>サイヨウ</t>
    </rPh>
    <rPh sb="4" eb="5">
      <t>トウ</t>
    </rPh>
    <rPh sb="5" eb="7">
      <t>シエン</t>
    </rPh>
    <rPh sb="7" eb="10">
      <t>ジョセイキン</t>
    </rPh>
    <rPh sb="11" eb="13">
      <t>ショウガイ</t>
    </rPh>
    <rPh sb="13" eb="15">
      <t>ゲンエキ</t>
    </rPh>
    <rPh sb="15" eb="17">
      <t>キギョウ</t>
    </rPh>
    <rPh sb="17" eb="19">
      <t>シエン</t>
    </rPh>
    <phoneticPr fontId="5"/>
  </si>
  <si>
    <t>厚生労働省</t>
  </si>
  <si>
    <t>執行状況を勘案し、適切な予算額となるよう見直すことで、より適切な執行率となるよう改善を検討する。</t>
  </si>
  <si>
    <t>707</t>
    <phoneticPr fontId="5"/>
  </si>
  <si>
    <t>642</t>
    <phoneticPr fontId="5"/>
  </si>
  <si>
    <t>569</t>
    <phoneticPr fontId="5"/>
  </si>
  <si>
    <t>484</t>
    <phoneticPr fontId="5"/>
  </si>
  <si>
    <t>488</t>
    <phoneticPr fontId="5"/>
  </si>
  <si>
    <t>502</t>
    <phoneticPr fontId="5"/>
  </si>
  <si>
    <t>501</t>
    <phoneticPr fontId="5"/>
  </si>
  <si>
    <t>499</t>
    <phoneticPr fontId="5"/>
  </si>
  <si>
    <t>0518</t>
    <phoneticPr fontId="5"/>
  </si>
  <si>
    <t>A.沖縄労働局</t>
    <rPh sb="2" eb="4">
      <t>オキナワ</t>
    </rPh>
    <rPh sb="4" eb="7">
      <t>ロウドウキョク</t>
    </rPh>
    <phoneticPr fontId="5"/>
  </si>
  <si>
    <t>B.事業主A</t>
    <rPh sb="2" eb="5">
      <t>ジギョウヌシ</t>
    </rPh>
    <phoneticPr fontId="5"/>
  </si>
  <si>
    <t>助成金</t>
    <rPh sb="0" eb="3">
      <t>ジョセイキン</t>
    </rPh>
    <phoneticPr fontId="5"/>
  </si>
  <si>
    <t>事業主に対する助成</t>
    <rPh sb="0" eb="3">
      <t>ジギョウヌシ</t>
    </rPh>
    <rPh sb="4" eb="5">
      <t>タイ</t>
    </rPh>
    <rPh sb="7" eb="9">
      <t>ジョセイ</t>
    </rPh>
    <phoneticPr fontId="5"/>
  </si>
  <si>
    <t>若年求職者を雇い入れ定着を図った事業主への助成</t>
    <rPh sb="0" eb="2">
      <t>ジャクネン</t>
    </rPh>
    <rPh sb="2" eb="5">
      <t>キュウショクシャ</t>
    </rPh>
    <rPh sb="6" eb="9">
      <t>ヤトイイ</t>
    </rPh>
    <rPh sb="10" eb="12">
      <t>テイチャク</t>
    </rPh>
    <rPh sb="13" eb="14">
      <t>ハカ</t>
    </rPh>
    <rPh sb="16" eb="19">
      <t>ジギョウヌシ</t>
    </rPh>
    <rPh sb="21" eb="23">
      <t>ジョセイ</t>
    </rPh>
    <phoneticPr fontId="5"/>
  </si>
  <si>
    <t>沖縄労働局</t>
    <rPh sb="0" eb="2">
      <t>オキナワ</t>
    </rPh>
    <rPh sb="2" eb="5">
      <t>ロウドウキョク</t>
    </rPh>
    <phoneticPr fontId="5"/>
  </si>
  <si>
    <t>事業主に対する助成金の支給</t>
    <rPh sb="0" eb="3">
      <t>ジギョウヌシ</t>
    </rPh>
    <rPh sb="4" eb="5">
      <t>タイ</t>
    </rPh>
    <rPh sb="7" eb="10">
      <t>ジョセイキン</t>
    </rPh>
    <rPh sb="11" eb="13">
      <t>シキュウ</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</si>
  <si>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</si>
  <si>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</si>
  <si>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</si>
  <si>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</si>
  <si>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</si>
  <si>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</si>
  <si>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</si>
  <si>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</si>
  <si>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</si>
  <si>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</si>
  <si>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若年求職者を雇い入れ定着を図った事業主への助成</t>
    <rPh sb="0" eb="2">
      <t>ジャクネン</t>
    </rPh>
    <rPh sb="2" eb="5">
      <t>キュウショクシャ</t>
    </rPh>
    <rPh sb="6" eb="9">
      <t>ヤトイイ</t>
    </rPh>
    <rPh sb="10" eb="12">
      <t>テイチャク</t>
    </rPh>
    <rPh sb="13" eb="14">
      <t>ハカ</t>
    </rPh>
    <rPh sb="16" eb="19">
      <t>ジギョウヌシ</t>
    </rPh>
    <rPh sb="21" eb="23">
      <t>ジョセイ</t>
    </rPh>
    <phoneticPr fontId="5"/>
  </si>
  <si>
    <t>42,864,400円/177人</t>
    <rPh sb="10" eb="11">
      <t>エン</t>
    </rPh>
    <rPh sb="15" eb="16">
      <t>ニン</t>
    </rPh>
    <phoneticPr fontId="5"/>
  </si>
  <si>
    <t>本助成金（経過措置分を含む。）利用事業主にアンケート調査を実施し、本助成金の活用により、雇用拡大が図られたとする割合が90％以上</t>
    <rPh sb="34" eb="37">
      <t>ジョセイキン</t>
    </rPh>
    <phoneticPr fontId="5"/>
  </si>
  <si>
    <t>精査中</t>
    <rPh sb="0" eb="2">
      <t>セイサ</t>
    </rPh>
    <rPh sb="2" eb="3">
      <t>チュウ</t>
    </rPh>
    <phoneticPr fontId="5"/>
  </si>
  <si>
    <t>本助成金に係る雇用創出（完了届の提出）をした事業所が雇用を維持している（１回目の支給を受ける）割合が92％以上</t>
    <phoneticPr fontId="5"/>
  </si>
  <si>
    <t>66,177,000円/274人</t>
    <rPh sb="10" eb="11">
      <t>エン</t>
    </rPh>
    <rPh sb="15" eb="16">
      <t>ニン</t>
    </rPh>
    <phoneticPr fontId="5"/>
  </si>
  <si>
    <t>厚労</t>
  </si>
  <si>
    <t>-</t>
    <phoneticPr fontId="5"/>
  </si>
  <si>
    <t>成果目標を上回る実績となっている。</t>
    <phoneticPr fontId="5"/>
  </si>
  <si>
    <t>-</t>
    <phoneticPr fontId="5"/>
  </si>
  <si>
    <t>本助成金の支給を受けた事業所の35歳未満の一般被保険者数の増加率が、沖縄県内全体の35歳未満の一般被保険者数の増加率以上</t>
    <phoneticPr fontId="5"/>
  </si>
  <si>
    <t>本助成金の支給を受けた事業所の35歳未満の一般被保険者数の増加率
（（支給決定日の一般被保険者数（当年）-計画開始時の一般被保険者数）／計画開始時の一般被保険者数）
※　目標最終年度（令和３年度）の目標値について
当該年度における沖縄県内全体の35歳未満の一般被保険者数の増加率を目標値としていることから、現時点で記載することはできない。</t>
    <rPh sb="35" eb="37">
      <t>シキュウ</t>
    </rPh>
    <rPh sb="37" eb="39">
      <t>ケッテイ</t>
    </rPh>
    <rPh sb="39" eb="40">
      <t>ビ</t>
    </rPh>
    <rPh sb="41" eb="43">
      <t>イッパン</t>
    </rPh>
    <rPh sb="43" eb="47">
      <t>ヒホケンシャ</t>
    </rPh>
    <rPh sb="47" eb="48">
      <t>スウ</t>
    </rPh>
    <rPh sb="49" eb="51">
      <t>トウネン</t>
    </rPh>
    <rPh sb="53" eb="55">
      <t>ケイカク</t>
    </rPh>
    <rPh sb="55" eb="57">
      <t>カイシ</t>
    </rPh>
    <rPh sb="57" eb="58">
      <t>ジ</t>
    </rPh>
    <rPh sb="59" eb="61">
      <t>イッパン</t>
    </rPh>
    <rPh sb="61" eb="65">
      <t>ヒホケンシャ</t>
    </rPh>
    <rPh sb="65" eb="66">
      <t>スウ</t>
    </rPh>
    <rPh sb="68" eb="70">
      <t>ケイカク</t>
    </rPh>
    <rPh sb="70" eb="72">
      <t>カイシ</t>
    </rPh>
    <rPh sb="72" eb="73">
      <t>ジ</t>
    </rPh>
    <rPh sb="74" eb="76">
      <t>イッパン</t>
    </rPh>
    <rPh sb="76" eb="80">
      <t>ヒホケンシャ</t>
    </rPh>
    <rPh sb="80" eb="81">
      <t>スウ</t>
    </rPh>
    <phoneticPr fontId="5"/>
  </si>
  <si>
    <t>支給対象事業所における若年者の雇用が当初の予定より少なくなったために執行率は低い水準となったものの、90％以上の事業所が雇用創出から1年経過後に常用労働者数を維持できていること、また多くの事業主が「本助成金が雇用拡大の契機となった」と回答していることから、本助成金は地域における求職者の雇用環境の改善に寄与していると考えられる。</t>
    <rPh sb="0" eb="2">
      <t>シキュウ</t>
    </rPh>
    <rPh sb="2" eb="4">
      <t>タイショウ</t>
    </rPh>
    <rPh sb="4" eb="7">
      <t>ジギョウショ</t>
    </rPh>
    <rPh sb="11" eb="14">
      <t>ジャクネンシャ</t>
    </rPh>
    <rPh sb="15" eb="17">
      <t>コヨウ</t>
    </rPh>
    <rPh sb="18" eb="20">
      <t>トウショ</t>
    </rPh>
    <rPh sb="21" eb="23">
      <t>ヨテイ</t>
    </rPh>
    <rPh sb="25" eb="26">
      <t>スク</t>
    </rPh>
    <rPh sb="34" eb="36">
      <t>シッコウ</t>
    </rPh>
    <rPh sb="36" eb="37">
      <t>リツ</t>
    </rPh>
    <rPh sb="38" eb="39">
      <t>ヒク</t>
    </rPh>
    <rPh sb="40" eb="42">
      <t>スイジュン</t>
    </rPh>
    <phoneticPr fontId="5"/>
  </si>
  <si>
    <t>過年度の執行実績等を踏まえた予算計上をしたが、当初見込みを下回る支給実績となった。</t>
    <rPh sb="0" eb="3">
      <t>カネンド</t>
    </rPh>
    <rPh sb="4" eb="6">
      <t>シッコウ</t>
    </rPh>
    <rPh sb="6" eb="8">
      <t>ジッセキ</t>
    </rPh>
    <rPh sb="8" eb="9">
      <t>トウ</t>
    </rPh>
    <rPh sb="10" eb="11">
      <t>フ</t>
    </rPh>
    <rPh sb="14" eb="16">
      <t>ヨサン</t>
    </rPh>
    <rPh sb="16" eb="18">
      <t>ケイジョウ</t>
    </rPh>
    <rPh sb="23" eb="25">
      <t>トウショ</t>
    </rPh>
    <rPh sb="25" eb="27">
      <t>ミコ</t>
    </rPh>
    <rPh sb="29" eb="31">
      <t>シタマワ</t>
    </rPh>
    <rPh sb="32" eb="34">
      <t>シキュウ</t>
    </rPh>
    <rPh sb="34" eb="36">
      <t>ジッセキ</t>
    </rPh>
    <phoneticPr fontId="5"/>
  </si>
  <si>
    <t>-</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</si>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</sst>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141588</xdr:colOff>
      <xdr:row>748</xdr:row>
      <xdr:rowOff>128715</xdr:rowOff>
    </xdr:from>
    <xdr:to>
      <xdr:col>43</xdr:col>
      <xdr:colOff>144799</xdr:colOff>
      <xdr:row>756</xdr:row>
      <xdr:rowOff>167330</xdr:rowOff>
    </xdr:to>
    <xdr:sp macro="" textlink="">
      <xdr:nvSpPr>
        <xdr:cNvPr id="2" name="正方形/長方形 1"/>
        <xdr:cNvSpPr/>
      </xdr:nvSpPr>
      <xdr:spPr>
        <a:xfrm>
          <a:off x="3067668" y="45825855"/>
          <a:ext cx="4940971" cy="28884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12873</xdr:colOff>
      <xdr:row>749</xdr:row>
      <xdr:rowOff>64354</xdr:rowOff>
    </xdr:from>
    <xdr:to>
      <xdr:col>36</xdr:col>
      <xdr:colOff>16181</xdr:colOff>
      <xdr:row>751</xdr:row>
      <xdr:rowOff>228380</xdr:rowOff>
    </xdr:to>
    <xdr:sp macro="" textlink="">
      <xdr:nvSpPr>
        <xdr:cNvPr id="3" name="テキスト ボックス 2"/>
        <xdr:cNvSpPr txBox="1"/>
      </xdr:nvSpPr>
      <xdr:spPr>
        <a:xfrm>
          <a:off x="4401993" y="46119634"/>
          <a:ext cx="2197868" cy="88030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43</a:t>
          </a:r>
          <a:r>
            <a:rPr kumimoji="1" lang="ja-JP" altLang="en-US" sz="1400">
              <a:latin typeface="+mn-ea"/>
              <a:ea typeface="+mn-ea"/>
            </a:rPr>
            <a:t>百万円</a:t>
          </a:r>
        </a:p>
      </xdr:txBody>
    </xdr:sp>
    <xdr:clientData/>
  </xdr:twoCellAnchor>
  <xdr:twoCellAnchor>
    <xdr:from>
      <xdr:col>22</xdr:col>
      <xdr:colOff>115846</xdr:colOff>
      <xdr:row>752</xdr:row>
      <xdr:rowOff>321791</xdr:rowOff>
    </xdr:from>
    <xdr:to>
      <xdr:col>37</xdr:col>
      <xdr:colOff>190459</xdr:colOff>
      <xdr:row>755</xdr:row>
      <xdr:rowOff>38615</xdr:rowOff>
    </xdr:to>
    <xdr:sp macro="" textlink="">
      <xdr:nvSpPr>
        <xdr:cNvPr id="4" name="テキスト ボックス 3"/>
        <xdr:cNvSpPr txBox="1"/>
      </xdr:nvSpPr>
      <xdr:spPr>
        <a:xfrm>
          <a:off x="4139206" y="47443871"/>
          <a:ext cx="2810193" cy="78362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沖縄労働</a:t>
          </a:r>
          <a:r>
            <a:rPr kumimoji="1" lang="ja-JP" altLang="en-US" sz="1400">
              <a:latin typeface="+mn-ea"/>
              <a:ea typeface="+mn-ea"/>
            </a:rPr>
            <a:t>局</a:t>
          </a:r>
          <a:endParaRPr kumimoji="1" lang="en-US" altLang="ja-JP" sz="1400"/>
        </a:p>
        <a:p>
          <a:pPr algn="ctr"/>
          <a:r>
            <a:rPr kumimoji="1" lang="en-US" altLang="ja-JP" sz="1400">
              <a:solidFill>
                <a:schemeClr val="dk1"/>
              </a:solidFill>
              <a:latin typeface="+mj-ea"/>
              <a:ea typeface="+mj-ea"/>
              <a:cs typeface="+mn-cs"/>
            </a:rPr>
            <a:t>43</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30</xdr:col>
      <xdr:colOff>51486</xdr:colOff>
      <xdr:row>751</xdr:row>
      <xdr:rowOff>270301</xdr:rowOff>
    </xdr:from>
    <xdr:to>
      <xdr:col>30</xdr:col>
      <xdr:colOff>51486</xdr:colOff>
      <xdr:row>752</xdr:row>
      <xdr:rowOff>247615</xdr:rowOff>
    </xdr:to>
    <xdr:sp macro="" textlink="">
      <xdr:nvSpPr>
        <xdr:cNvPr id="5" name="フリーフォーム 4"/>
        <xdr:cNvSpPr/>
      </xdr:nvSpPr>
      <xdr:spPr>
        <a:xfrm>
          <a:off x="5537886" y="47041861"/>
          <a:ext cx="0" cy="327834"/>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25743</xdr:colOff>
      <xdr:row>753</xdr:row>
      <xdr:rowOff>25743</xdr:rowOff>
    </xdr:from>
    <xdr:to>
      <xdr:col>27</xdr:col>
      <xdr:colOff>19241</xdr:colOff>
      <xdr:row>753</xdr:row>
      <xdr:rowOff>326300</xdr:rowOff>
    </xdr:to>
    <xdr:sp macro="" textlink="">
      <xdr:nvSpPr>
        <xdr:cNvPr id="6" name="テキスト ボックス 5"/>
        <xdr:cNvSpPr txBox="1"/>
      </xdr:nvSpPr>
      <xdr:spPr>
        <a:xfrm>
          <a:off x="4049103" y="47505963"/>
          <a:ext cx="907898" cy="300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31</xdr:col>
      <xdr:colOff>115845</xdr:colOff>
      <xdr:row>751</xdr:row>
      <xdr:rowOff>321787</xdr:rowOff>
    </xdr:from>
    <xdr:to>
      <xdr:col>36</xdr:col>
      <xdr:colOff>178832</xdr:colOff>
      <xdr:row>752</xdr:row>
      <xdr:rowOff>189821</xdr:rowOff>
    </xdr:to>
    <xdr:sp macro="" textlink="">
      <xdr:nvSpPr>
        <xdr:cNvPr id="7" name="テキスト ボックス 6"/>
        <xdr:cNvSpPr txBox="1"/>
      </xdr:nvSpPr>
      <xdr:spPr>
        <a:xfrm>
          <a:off x="5785125" y="47093347"/>
          <a:ext cx="977387" cy="21855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32</xdr:col>
      <xdr:colOff>90103</xdr:colOff>
      <xdr:row>755</xdr:row>
      <xdr:rowOff>90102</xdr:rowOff>
    </xdr:from>
    <xdr:to>
      <xdr:col>40</xdr:col>
      <xdr:colOff>130087</xdr:colOff>
      <xdr:row>756</xdr:row>
      <xdr:rowOff>94600</xdr:rowOff>
    </xdr:to>
    <xdr:sp macro="" textlink="">
      <xdr:nvSpPr>
        <xdr:cNvPr id="8" name="テキスト ボックス 7"/>
        <xdr:cNvSpPr txBox="1"/>
      </xdr:nvSpPr>
      <xdr:spPr>
        <a:xfrm>
          <a:off x="5942263" y="48278982"/>
          <a:ext cx="1503024" cy="36263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24</xdr:col>
      <xdr:colOff>128716</xdr:colOff>
      <xdr:row>757</xdr:row>
      <xdr:rowOff>180203</xdr:rowOff>
    </xdr:from>
    <xdr:to>
      <xdr:col>37</xdr:col>
      <xdr:colOff>139374</xdr:colOff>
      <xdr:row>760</xdr:row>
      <xdr:rowOff>79113</xdr:rowOff>
    </xdr:to>
    <xdr:sp macro="" textlink="">
      <xdr:nvSpPr>
        <xdr:cNvPr id="9" name="テキスト ボックス 8"/>
        <xdr:cNvSpPr txBox="1"/>
      </xdr:nvSpPr>
      <xdr:spPr>
        <a:xfrm>
          <a:off x="4517836" y="49085363"/>
          <a:ext cx="2388098" cy="97333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600" b="0">
              <a:latin typeface="+mn-ea"/>
              <a:ea typeface="+mn-ea"/>
            </a:rPr>
            <a:t>B.</a:t>
          </a:r>
          <a:r>
            <a:rPr kumimoji="1" lang="ja-JP" altLang="en-US" sz="1600" b="0">
              <a:latin typeface="+mn-ea"/>
              <a:ea typeface="+mn-ea"/>
            </a:rPr>
            <a:t>事業主（</a:t>
          </a:r>
          <a:r>
            <a:rPr kumimoji="1" lang="en-US" altLang="ja-JP" sz="1600" b="0">
              <a:latin typeface="+mn-ea"/>
              <a:ea typeface="+mn-ea"/>
            </a:rPr>
            <a:t>50</a:t>
          </a:r>
          <a:r>
            <a:rPr kumimoji="1" lang="ja-JP" altLang="en-US" sz="1600" b="0">
              <a:latin typeface="+mn-ea"/>
              <a:ea typeface="+mn-ea"/>
            </a:rPr>
            <a:t>事業所）</a:t>
          </a:r>
          <a:endParaRPr kumimoji="1" lang="en-US" altLang="ja-JP" sz="1600" b="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latin typeface="+mn-ea"/>
              <a:ea typeface="+mn-ea"/>
              <a:cs typeface="+mn-cs"/>
            </a:rPr>
            <a:t>43</a:t>
          </a:r>
          <a:r>
            <a:rPr kumimoji="1" lang="ja-JP" altLang="en-US" sz="1400">
              <a:solidFill>
                <a:schemeClr val="dk1"/>
              </a:solidFill>
              <a:latin typeface="+mn-ea"/>
              <a:ea typeface="+mn-ea"/>
              <a:cs typeface="+mn-cs"/>
            </a:rPr>
            <a:t>百万円</a:t>
          </a:r>
          <a:endParaRPr lang="ja-JP" sz="1400">
            <a:latin typeface="+mj-ea"/>
            <a:ea typeface="+mj-ea"/>
          </a:endParaRPr>
        </a:p>
      </xdr:txBody>
    </xdr:sp>
    <xdr:clientData/>
  </xdr:twoCellAnchor>
  <xdr:twoCellAnchor>
    <xdr:from>
      <xdr:col>23</xdr:col>
      <xdr:colOff>77230</xdr:colOff>
      <xdr:row>756</xdr:row>
      <xdr:rowOff>296048</xdr:rowOff>
    </xdr:from>
    <xdr:to>
      <xdr:col>27</xdr:col>
      <xdr:colOff>85526</xdr:colOff>
      <xdr:row>757</xdr:row>
      <xdr:rowOff>241815</xdr:rowOff>
    </xdr:to>
    <xdr:sp macro="" textlink="">
      <xdr:nvSpPr>
        <xdr:cNvPr id="10" name="テキスト ボックス 9"/>
        <xdr:cNvSpPr txBox="1"/>
      </xdr:nvSpPr>
      <xdr:spPr>
        <a:xfrm>
          <a:off x="4283470" y="48843068"/>
          <a:ext cx="739816" cy="303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30</xdr:col>
      <xdr:colOff>115845</xdr:colOff>
      <xdr:row>756</xdr:row>
      <xdr:rowOff>180203</xdr:rowOff>
    </xdr:from>
    <xdr:to>
      <xdr:col>32</xdr:col>
      <xdr:colOff>146032</xdr:colOff>
      <xdr:row>757</xdr:row>
      <xdr:rowOff>38437</xdr:rowOff>
    </xdr:to>
    <xdr:sp macro="" textlink="">
      <xdr:nvSpPr>
        <xdr:cNvPr id="11" name="フリーフォーム 10"/>
        <xdr:cNvSpPr/>
      </xdr:nvSpPr>
      <xdr:spPr>
        <a:xfrm>
          <a:off x="5602245" y="48727223"/>
          <a:ext cx="395947" cy="216374"/>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193074</xdr:colOff>
      <xdr:row>760</xdr:row>
      <xdr:rowOff>296048</xdr:rowOff>
    </xdr:from>
    <xdr:to>
      <xdr:col>46</xdr:col>
      <xdr:colOff>102971</xdr:colOff>
      <xdr:row>761</xdr:row>
      <xdr:rowOff>193074</xdr:rowOff>
    </xdr:to>
    <xdr:sp macro="" textlink="">
      <xdr:nvSpPr>
        <xdr:cNvPr id="12" name="テキスト ボックス 11"/>
        <xdr:cNvSpPr txBox="1"/>
      </xdr:nvSpPr>
      <xdr:spPr>
        <a:xfrm>
          <a:off x="3477294" y="50275628"/>
          <a:ext cx="5038157" cy="247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地域雇用開発助成金（沖縄若年者雇用促進コース）</a:t>
          </a:r>
        </a:p>
      </xdr:txBody>
    </xdr:sp>
    <xdr:clientData/>
  </xdr:twoCellAnchor>
  <xdr:twoCellAnchor>
    <xdr:from>
      <xdr:col>25</xdr:col>
      <xdr:colOff>25742</xdr:colOff>
      <xdr:row>762</xdr:row>
      <xdr:rowOff>0</xdr:rowOff>
    </xdr:from>
    <xdr:to>
      <xdr:col>37</xdr:col>
      <xdr:colOff>151393</xdr:colOff>
      <xdr:row>765</xdr:row>
      <xdr:rowOff>188506</xdr:rowOff>
    </xdr:to>
    <xdr:sp macro="" textlink="">
      <xdr:nvSpPr>
        <xdr:cNvPr id="13" name="テキスト ボックス 12"/>
        <xdr:cNvSpPr txBox="1"/>
      </xdr:nvSpPr>
      <xdr:spPr>
        <a:xfrm>
          <a:off x="4597742" y="50688240"/>
          <a:ext cx="2320211" cy="156772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en-US" altLang="ja-JP" sz="1200">
              <a:latin typeface="+mn-ea"/>
              <a:ea typeface="+mn-ea"/>
            </a:rPr>
            <a:t>300</a:t>
          </a:r>
          <a:r>
            <a:rPr kumimoji="1" lang="ja-JP" altLang="en-US" sz="1200">
              <a:latin typeface="+mn-ea"/>
              <a:ea typeface="+mn-ea"/>
            </a:rPr>
            <a:t>万円以上の事業所の設置・整備を行い、県内に居住する</a:t>
          </a:r>
          <a:r>
            <a:rPr kumimoji="1" lang="en-US" altLang="ja-JP" sz="1200">
              <a:latin typeface="+mn-ea"/>
              <a:ea typeface="+mn-ea"/>
            </a:rPr>
            <a:t>35</a:t>
          </a:r>
          <a:r>
            <a:rPr kumimoji="1" lang="ja-JP" altLang="en-US" sz="1200">
              <a:latin typeface="+mn-ea"/>
              <a:ea typeface="+mn-ea"/>
            </a:rPr>
            <a:t>歳未満の若年求職者を</a:t>
          </a:r>
          <a:r>
            <a:rPr kumimoji="1" lang="en-US" altLang="ja-JP" sz="1200">
              <a:latin typeface="+mn-ea"/>
              <a:ea typeface="+mn-ea"/>
            </a:rPr>
            <a:t>3</a:t>
          </a:r>
          <a:r>
            <a:rPr kumimoji="1" lang="ja-JP" altLang="en-US" sz="1200">
              <a:latin typeface="+mn-ea"/>
              <a:ea typeface="+mn-ea"/>
            </a:rPr>
            <a:t>人以上継続して雇用する労働者として雇い入れた場合</a:t>
          </a:r>
          <a:r>
            <a:rPr kumimoji="1" lang="ja-JP" altLang="en-US" sz="1200"/>
            <a:t>、当該雇用した者に支払った賃金に相当する額の一定割合を助成</a:t>
          </a:r>
          <a:endParaRPr kumimoji="1" lang="en-US" altLang="ja-JP" sz="1200"/>
        </a:p>
      </xdr:txBody>
    </xdr:sp>
    <xdr:clientData/>
  </xdr:twoCellAnchor>
  <xdr:twoCellAnchor>
    <xdr:from>
      <xdr:col>47</xdr:col>
      <xdr:colOff>0</xdr:colOff>
      <xdr:row>32</xdr:row>
      <xdr:rowOff>314325</xdr:rowOff>
    </xdr:from>
    <xdr:to>
      <xdr:col>49</xdr:col>
      <xdr:colOff>295275</xdr:colOff>
      <xdr:row>32</xdr:row>
      <xdr:rowOff>609600</xdr:rowOff>
    </xdr:to>
    <xdr:sp macro="" textlink="">
      <xdr:nvSpPr>
        <xdr:cNvPr id="14" name="正方形/長方形 13"/>
        <xdr:cNvSpPr/>
      </xdr:nvSpPr>
      <xdr:spPr>
        <a:xfrm>
          <a:off x="9401175" y="11163300"/>
          <a:ext cx="695325"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J3" sqref="BJ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705</v>
      </c>
      <c r="AK2" s="191"/>
      <c r="AL2" s="191"/>
      <c r="AM2" s="191"/>
      <c r="AN2" s="83" t="s">
        <v>325</v>
      </c>
      <c r="AO2" s="191">
        <v>20</v>
      </c>
      <c r="AP2" s="191"/>
      <c r="AQ2" s="191"/>
      <c r="AR2" s="84" t="s">
        <v>630</v>
      </c>
      <c r="AS2" s="192">
        <v>594</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671</v>
      </c>
      <c r="AK3" s="506"/>
      <c r="AL3" s="506"/>
      <c r="AM3" s="506"/>
      <c r="AN3" s="506"/>
      <c r="AO3" s="506"/>
      <c r="AP3" s="506"/>
      <c r="AQ3" s="506"/>
      <c r="AR3" s="506"/>
      <c r="AS3" s="506"/>
      <c r="AT3" s="506"/>
      <c r="AU3" s="506"/>
      <c r="AV3" s="506"/>
      <c r="AW3" s="506"/>
      <c r="AX3" s="24" t="s">
        <v>64</v>
      </c>
    </row>
    <row r="4" spans="1:50" ht="24.75" customHeight="1" x14ac:dyDescent="0.15">
      <c r="A4" s="710" t="s">
        <v>25</v>
      </c>
      <c r="B4" s="711"/>
      <c r="C4" s="711"/>
      <c r="D4" s="711"/>
      <c r="E4" s="711"/>
      <c r="F4" s="711"/>
      <c r="G4" s="686" t="s">
        <v>631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39" t="s">
        <v>416</v>
      </c>
      <c r="H5" s="540"/>
      <c r="I5" s="540"/>
      <c r="J5" s="540"/>
      <c r="K5" s="540"/>
      <c r="L5" s="540"/>
      <c r="M5" s="541" t="s">
        <v>65</v>
      </c>
      <c r="N5" s="542"/>
      <c r="O5" s="542"/>
      <c r="P5" s="542"/>
      <c r="Q5" s="542"/>
      <c r="R5" s="543"/>
      <c r="S5" s="544" t="s">
        <v>69</v>
      </c>
      <c r="T5" s="540"/>
      <c r="U5" s="540"/>
      <c r="V5" s="540"/>
      <c r="W5" s="540"/>
      <c r="X5" s="545"/>
      <c r="Y5" s="702" t="s">
        <v>3</v>
      </c>
      <c r="Z5" s="703"/>
      <c r="AA5" s="703"/>
      <c r="AB5" s="703"/>
      <c r="AC5" s="703"/>
      <c r="AD5" s="704"/>
      <c r="AE5" s="705" t="s">
        <v>633</v>
      </c>
      <c r="AF5" s="705"/>
      <c r="AG5" s="705"/>
      <c r="AH5" s="705"/>
      <c r="AI5" s="705"/>
      <c r="AJ5" s="705"/>
      <c r="AK5" s="705"/>
      <c r="AL5" s="705"/>
      <c r="AM5" s="705"/>
      <c r="AN5" s="705"/>
      <c r="AO5" s="705"/>
      <c r="AP5" s="706"/>
      <c r="AQ5" s="707" t="s">
        <v>634</v>
      </c>
      <c r="AR5" s="708"/>
      <c r="AS5" s="708"/>
      <c r="AT5" s="708"/>
      <c r="AU5" s="708"/>
      <c r="AV5" s="708"/>
      <c r="AW5" s="708"/>
      <c r="AX5" s="709"/>
    </row>
    <row r="6" spans="1:50" ht="39" customHeight="1" x14ac:dyDescent="0.15">
      <c r="A6" s="712" t="s">
        <v>4</v>
      </c>
      <c r="B6" s="713"/>
      <c r="C6" s="713"/>
      <c r="D6" s="713"/>
      <c r="E6" s="713"/>
      <c r="F6" s="713"/>
      <c r="G6" s="860" t="str">
        <f>入力規則等!F39</f>
        <v>労働保険特別会計雇用勘定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635</v>
      </c>
      <c r="H7" s="813"/>
      <c r="I7" s="813"/>
      <c r="J7" s="813"/>
      <c r="K7" s="813"/>
      <c r="L7" s="813"/>
      <c r="M7" s="813"/>
      <c r="N7" s="813"/>
      <c r="O7" s="813"/>
      <c r="P7" s="813"/>
      <c r="Q7" s="813"/>
      <c r="R7" s="813"/>
      <c r="S7" s="813"/>
      <c r="T7" s="813"/>
      <c r="U7" s="813"/>
      <c r="V7" s="813"/>
      <c r="W7" s="813"/>
      <c r="X7" s="814"/>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7" t="s">
        <v>29</v>
      </c>
      <c r="B10" s="728"/>
      <c r="C10" s="728"/>
      <c r="D10" s="728"/>
      <c r="E10" s="728"/>
      <c r="F10" s="728"/>
      <c r="G10" s="660" t="s">
        <v>638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9"/>
    </row>
    <row r="13" spans="1:50" ht="21" customHeight="1" x14ac:dyDescent="0.15">
      <c r="A13" s="105"/>
      <c r="B13" s="106"/>
      <c r="C13" s="106"/>
      <c r="D13" s="106"/>
      <c r="E13" s="106"/>
      <c r="F13" s="107"/>
      <c r="G13" s="730" t="s">
        <v>6</v>
      </c>
      <c r="H13" s="731"/>
      <c r="I13" s="619" t="s">
        <v>7</v>
      </c>
      <c r="J13" s="620"/>
      <c r="K13" s="620"/>
      <c r="L13" s="620"/>
      <c r="M13" s="620"/>
      <c r="N13" s="620"/>
      <c r="O13" s="621"/>
      <c r="P13" s="148">
        <v>212</v>
      </c>
      <c r="Q13" s="149"/>
      <c r="R13" s="149"/>
      <c r="S13" s="149"/>
      <c r="T13" s="149"/>
      <c r="U13" s="149"/>
      <c r="V13" s="150"/>
      <c r="W13" s="148">
        <v>200</v>
      </c>
      <c r="X13" s="149"/>
      <c r="Y13" s="149"/>
      <c r="Z13" s="149"/>
      <c r="AA13" s="149"/>
      <c r="AB13" s="149"/>
      <c r="AC13" s="150"/>
      <c r="AD13" s="148">
        <v>123</v>
      </c>
      <c r="AE13" s="149"/>
      <c r="AF13" s="149"/>
      <c r="AG13" s="149"/>
      <c r="AH13" s="149"/>
      <c r="AI13" s="149"/>
      <c r="AJ13" s="150"/>
      <c r="AK13" s="148">
        <v>66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56" t="s">
        <v>8</v>
      </c>
      <c r="J14" s="610"/>
      <c r="K14" s="610"/>
      <c r="L14" s="610"/>
      <c r="M14" s="610"/>
      <c r="N14" s="610"/>
      <c r="O14" s="611"/>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56" t="s">
        <v>50</v>
      </c>
      <c r="J15" s="557"/>
      <c r="K15" s="557"/>
      <c r="L15" s="557"/>
      <c r="M15" s="557"/>
      <c r="N15" s="557"/>
      <c r="O15" s="558"/>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32"/>
      <c r="H16" s="733"/>
      <c r="I16" s="556" t="s">
        <v>51</v>
      </c>
      <c r="J16" s="557"/>
      <c r="K16" s="557"/>
      <c r="L16" s="557"/>
      <c r="M16" s="557"/>
      <c r="N16" s="557"/>
      <c r="O16" s="558"/>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56" t="s">
        <v>49</v>
      </c>
      <c r="J17" s="610"/>
      <c r="K17" s="610"/>
      <c r="L17" s="610"/>
      <c r="M17" s="610"/>
      <c r="N17" s="610"/>
      <c r="O17" s="611"/>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212</v>
      </c>
      <c r="Q18" s="155"/>
      <c r="R18" s="155"/>
      <c r="S18" s="155"/>
      <c r="T18" s="155"/>
      <c r="U18" s="155"/>
      <c r="V18" s="156"/>
      <c r="W18" s="154">
        <f>SUM(W13:AC17)</f>
        <v>200</v>
      </c>
      <c r="X18" s="155"/>
      <c r="Y18" s="155"/>
      <c r="Z18" s="155"/>
      <c r="AA18" s="155"/>
      <c r="AB18" s="155"/>
      <c r="AC18" s="156"/>
      <c r="AD18" s="154">
        <f>SUM(AD13:AJ17)</f>
        <v>123</v>
      </c>
      <c r="AE18" s="155"/>
      <c r="AF18" s="155"/>
      <c r="AG18" s="155"/>
      <c r="AH18" s="155"/>
      <c r="AI18" s="155"/>
      <c r="AJ18" s="156"/>
      <c r="AK18" s="154">
        <f>SUM(AK13:AQ17)</f>
        <v>66</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104</v>
      </c>
      <c r="Q19" s="149"/>
      <c r="R19" s="149"/>
      <c r="S19" s="149"/>
      <c r="T19" s="149"/>
      <c r="U19" s="149"/>
      <c r="V19" s="150"/>
      <c r="W19" s="148">
        <v>14</v>
      </c>
      <c r="X19" s="149"/>
      <c r="Y19" s="149"/>
      <c r="Z19" s="149"/>
      <c r="AA19" s="149"/>
      <c r="AB19" s="149"/>
      <c r="AC19" s="150"/>
      <c r="AD19" s="148">
        <v>43</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0.49056603773584906</v>
      </c>
      <c r="Q20" s="520"/>
      <c r="R20" s="520"/>
      <c r="S20" s="520"/>
      <c r="T20" s="520"/>
      <c r="U20" s="520"/>
      <c r="V20" s="520"/>
      <c r="W20" s="520">
        <f t="shared" ref="W20" si="0">IF(W18=0, "-", SUM(W19)/W18)</f>
        <v>7.0000000000000007E-2</v>
      </c>
      <c r="X20" s="520"/>
      <c r="Y20" s="520"/>
      <c r="Z20" s="520"/>
      <c r="AA20" s="520"/>
      <c r="AB20" s="520"/>
      <c r="AC20" s="520"/>
      <c r="AD20" s="520">
        <f t="shared" ref="AD20" si="1">IF(AD18=0, "-", SUM(AD19)/AD18)</f>
        <v>0.34959349593495936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5" t="s">
        <v>274</v>
      </c>
      <c r="H21" s="906"/>
      <c r="I21" s="906"/>
      <c r="J21" s="906"/>
      <c r="K21" s="906"/>
      <c r="L21" s="906"/>
      <c r="M21" s="906"/>
      <c r="N21" s="906"/>
      <c r="O21" s="906"/>
      <c r="P21" s="520">
        <f>IF(P19=0, "-", SUM(P19)/SUM(P13,P14))</f>
        <v>0.49056603773584906</v>
      </c>
      <c r="Q21" s="520"/>
      <c r="R21" s="520"/>
      <c r="S21" s="520"/>
      <c r="T21" s="520"/>
      <c r="U21" s="520"/>
      <c r="V21" s="520"/>
      <c r="W21" s="520">
        <f t="shared" ref="W21" si="2">IF(W19=0, "-", SUM(W19)/SUM(W13,W14))</f>
        <v>7.0000000000000007E-2</v>
      </c>
      <c r="X21" s="520"/>
      <c r="Y21" s="520"/>
      <c r="Z21" s="520"/>
      <c r="AA21" s="520"/>
      <c r="AB21" s="520"/>
      <c r="AC21" s="520"/>
      <c r="AD21" s="520">
        <f t="shared" ref="AD21" si="3">IF(AD19=0, "-", SUM(AD19)/SUM(AD13,AD14))</f>
        <v>0.34959349593495936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66</v>
      </c>
      <c r="Q23" s="146"/>
      <c r="R23" s="146"/>
      <c r="S23" s="146"/>
      <c r="T23" s="146"/>
      <c r="U23" s="146"/>
      <c r="V23" s="147"/>
      <c r="W23" s="145"/>
      <c r="X23" s="146"/>
      <c r="Y23" s="146"/>
      <c r="Z23" s="146"/>
      <c r="AA23" s="146"/>
      <c r="AB23" s="146"/>
      <c r="AC23" s="147"/>
      <c r="AD23" s="134" t="s">
        <v>702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644</v>
      </c>
      <c r="AR31" s="163"/>
      <c r="AS31" s="164" t="s">
        <v>185</v>
      </c>
      <c r="AT31" s="187"/>
      <c r="AU31" s="256">
        <v>3</v>
      </c>
      <c r="AV31" s="256"/>
      <c r="AW31" s="360" t="s">
        <v>175</v>
      </c>
      <c r="AX31" s="361"/>
    </row>
    <row r="32" spans="1:50" ht="74.25" customHeight="1" x14ac:dyDescent="0.15">
      <c r="A32" s="496"/>
      <c r="B32" s="494"/>
      <c r="C32" s="494"/>
      <c r="D32" s="494"/>
      <c r="E32" s="494"/>
      <c r="F32" s="495"/>
      <c r="G32" s="521" t="s">
        <v>709</v>
      </c>
      <c r="H32" s="522"/>
      <c r="I32" s="522"/>
      <c r="J32" s="522"/>
      <c r="K32" s="522"/>
      <c r="L32" s="522"/>
      <c r="M32" s="522"/>
      <c r="N32" s="522"/>
      <c r="O32" s="523"/>
      <c r="P32" s="176" t="s">
        <v>710</v>
      </c>
      <c r="Q32" s="176"/>
      <c r="R32" s="176"/>
      <c r="S32" s="176"/>
      <c r="T32" s="176"/>
      <c r="U32" s="176"/>
      <c r="V32" s="176"/>
      <c r="W32" s="176"/>
      <c r="X32" s="218"/>
      <c r="Y32" s="324" t="s">
        <v>12</v>
      </c>
      <c r="Z32" s="530"/>
      <c r="AA32" s="531"/>
      <c r="AB32" s="532" t="s">
        <v>643</v>
      </c>
      <c r="AC32" s="532"/>
      <c r="AD32" s="532"/>
      <c r="AE32" s="348">
        <v>192</v>
      </c>
      <c r="AF32" s="349"/>
      <c r="AG32" s="349"/>
      <c r="AH32" s="349"/>
      <c r="AI32" s="348">
        <v>76.900000000000006</v>
      </c>
      <c r="AJ32" s="349"/>
      <c r="AK32" s="349"/>
      <c r="AL32" s="349"/>
      <c r="AM32" s="348">
        <v>234.4</v>
      </c>
      <c r="AN32" s="349"/>
      <c r="AO32" s="349"/>
      <c r="AP32" s="349"/>
      <c r="AQ32" s="151" t="s">
        <v>644</v>
      </c>
      <c r="AR32" s="152"/>
      <c r="AS32" s="152"/>
      <c r="AT32" s="153"/>
      <c r="AU32" s="349" t="s">
        <v>644</v>
      </c>
      <c r="AV32" s="349"/>
      <c r="AW32" s="349"/>
      <c r="AX32" s="350"/>
    </row>
    <row r="33" spans="1:51" ht="74.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v>-1.4</v>
      </c>
      <c r="AF33" s="349"/>
      <c r="AG33" s="349"/>
      <c r="AH33" s="349"/>
      <c r="AI33" s="348">
        <v>0.1</v>
      </c>
      <c r="AJ33" s="349"/>
      <c r="AK33" s="349"/>
      <c r="AL33" s="349"/>
      <c r="AM33" s="348">
        <v>0.6</v>
      </c>
      <c r="AN33" s="349"/>
      <c r="AO33" s="349"/>
      <c r="AP33" s="349"/>
      <c r="AQ33" s="151" t="s">
        <v>644</v>
      </c>
      <c r="AR33" s="152"/>
      <c r="AS33" s="152"/>
      <c r="AT33" s="153"/>
      <c r="AU33" s="349"/>
      <c r="AV33" s="349"/>
      <c r="AW33" s="349"/>
      <c r="AX33" s="350"/>
    </row>
    <row r="34" spans="1:51" ht="74.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644</v>
      </c>
      <c r="AR34" s="152"/>
      <c r="AS34" s="152"/>
      <c r="AT34" s="153"/>
      <c r="AU34" s="349" t="s">
        <v>644</v>
      </c>
      <c r="AV34" s="349"/>
      <c r="AW34" s="349"/>
      <c r="AX34" s="350"/>
    </row>
    <row r="35" spans="1:51" ht="23.25" customHeight="1" x14ac:dyDescent="0.15">
      <c r="A35" s="878" t="s">
        <v>299</v>
      </c>
      <c r="B35" s="879"/>
      <c r="C35" s="879"/>
      <c r="D35" s="879"/>
      <c r="E35" s="879"/>
      <c r="F35" s="880"/>
      <c r="G35" s="884" t="s">
        <v>642</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t="s">
        <v>644</v>
      </c>
      <c r="AR38" s="163"/>
      <c r="AS38" s="164" t="s">
        <v>185</v>
      </c>
      <c r="AT38" s="187"/>
      <c r="AU38" s="256">
        <v>3</v>
      </c>
      <c r="AV38" s="256"/>
      <c r="AW38" s="360" t="s">
        <v>175</v>
      </c>
      <c r="AX38" s="361"/>
      <c r="AY38">
        <f>$AY$37</f>
        <v>1</v>
      </c>
    </row>
    <row r="39" spans="1:51" ht="36.6" customHeight="1" x14ac:dyDescent="0.15">
      <c r="A39" s="496"/>
      <c r="B39" s="494"/>
      <c r="C39" s="494"/>
      <c r="D39" s="494"/>
      <c r="E39" s="494"/>
      <c r="F39" s="495"/>
      <c r="G39" s="521" t="s">
        <v>703</v>
      </c>
      <c r="H39" s="522"/>
      <c r="I39" s="522"/>
      <c r="J39" s="522"/>
      <c r="K39" s="522"/>
      <c r="L39" s="522"/>
      <c r="M39" s="522"/>
      <c r="N39" s="522"/>
      <c r="O39" s="523"/>
      <c r="P39" s="176" t="s">
        <v>645</v>
      </c>
      <c r="Q39" s="176"/>
      <c r="R39" s="176"/>
      <c r="S39" s="176"/>
      <c r="T39" s="176"/>
      <c r="U39" s="176"/>
      <c r="V39" s="176"/>
      <c r="W39" s="176"/>
      <c r="X39" s="218"/>
      <c r="Y39" s="324" t="s">
        <v>12</v>
      </c>
      <c r="Z39" s="530"/>
      <c r="AA39" s="531"/>
      <c r="AB39" s="532" t="s">
        <v>643</v>
      </c>
      <c r="AC39" s="532"/>
      <c r="AD39" s="532"/>
      <c r="AE39" s="348">
        <v>84</v>
      </c>
      <c r="AF39" s="349"/>
      <c r="AG39" s="349"/>
      <c r="AH39" s="349"/>
      <c r="AI39" s="348">
        <v>70.599999999999994</v>
      </c>
      <c r="AJ39" s="349"/>
      <c r="AK39" s="349"/>
      <c r="AL39" s="349"/>
      <c r="AM39" s="348">
        <v>91.6</v>
      </c>
      <c r="AN39" s="349"/>
      <c r="AO39" s="349"/>
      <c r="AP39" s="349"/>
      <c r="AQ39" s="151" t="s">
        <v>644</v>
      </c>
      <c r="AR39" s="152"/>
      <c r="AS39" s="152"/>
      <c r="AT39" s="153"/>
      <c r="AU39" s="349" t="s">
        <v>644</v>
      </c>
      <c r="AV39" s="349"/>
      <c r="AW39" s="349"/>
      <c r="AX39" s="350"/>
      <c r="AY39">
        <f t="shared" ref="AY39:AY43" si="4">$AY$37</f>
        <v>1</v>
      </c>
    </row>
    <row r="40" spans="1:51" ht="36.6"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643</v>
      </c>
      <c r="AC40" s="503"/>
      <c r="AD40" s="503"/>
      <c r="AE40" s="348">
        <v>82</v>
      </c>
      <c r="AF40" s="349"/>
      <c r="AG40" s="349"/>
      <c r="AH40" s="349"/>
      <c r="AI40" s="348">
        <v>83</v>
      </c>
      <c r="AJ40" s="349"/>
      <c r="AK40" s="349"/>
      <c r="AL40" s="349"/>
      <c r="AM40" s="348">
        <v>71</v>
      </c>
      <c r="AN40" s="349"/>
      <c r="AO40" s="349"/>
      <c r="AP40" s="349"/>
      <c r="AQ40" s="151" t="s">
        <v>644</v>
      </c>
      <c r="AR40" s="152"/>
      <c r="AS40" s="152"/>
      <c r="AT40" s="153"/>
      <c r="AU40" s="349">
        <v>92</v>
      </c>
      <c r="AV40" s="349"/>
      <c r="AW40" s="349"/>
      <c r="AX40" s="350"/>
      <c r="AY40">
        <f t="shared" si="4"/>
        <v>1</v>
      </c>
    </row>
    <row r="41" spans="1:51" ht="36.6"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102.4</v>
      </c>
      <c r="AF41" s="349"/>
      <c r="AG41" s="349"/>
      <c r="AH41" s="349"/>
      <c r="AI41" s="348">
        <v>85.1</v>
      </c>
      <c r="AJ41" s="349"/>
      <c r="AK41" s="349"/>
      <c r="AL41" s="349"/>
      <c r="AM41" s="348">
        <v>129</v>
      </c>
      <c r="AN41" s="349"/>
      <c r="AO41" s="349"/>
      <c r="AP41" s="349"/>
      <c r="AQ41" s="151" t="s">
        <v>644</v>
      </c>
      <c r="AR41" s="152"/>
      <c r="AS41" s="152"/>
      <c r="AT41" s="153"/>
      <c r="AU41" s="349" t="s">
        <v>644</v>
      </c>
      <c r="AV41" s="349"/>
      <c r="AW41" s="349"/>
      <c r="AX41" s="350"/>
      <c r="AY41">
        <f t="shared" si="4"/>
        <v>1</v>
      </c>
    </row>
    <row r="42" spans="1:51" ht="23.25" customHeight="1" x14ac:dyDescent="0.15">
      <c r="A42" s="878" t="s">
        <v>299</v>
      </c>
      <c r="B42" s="879"/>
      <c r="C42" s="879"/>
      <c r="D42" s="879"/>
      <c r="E42" s="879"/>
      <c r="F42" s="880"/>
      <c r="G42" s="884" t="s">
        <v>642</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c r="AY42">
        <f t="shared" si="4"/>
        <v>1</v>
      </c>
    </row>
    <row r="43" spans="1:5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1</v>
      </c>
    </row>
    <row r="44" spans="1:51" ht="18.75"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1</v>
      </c>
    </row>
    <row r="45" spans="1:51" ht="18.75"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t="s">
        <v>644</v>
      </c>
      <c r="AR45" s="163"/>
      <c r="AS45" s="164" t="s">
        <v>185</v>
      </c>
      <c r="AT45" s="187"/>
      <c r="AU45" s="256">
        <v>3</v>
      </c>
      <c r="AV45" s="256"/>
      <c r="AW45" s="360" t="s">
        <v>175</v>
      </c>
      <c r="AX45" s="361"/>
      <c r="AY45">
        <f>$AY$44</f>
        <v>1</v>
      </c>
    </row>
    <row r="46" spans="1:51" ht="31.15" customHeight="1" x14ac:dyDescent="0.15">
      <c r="A46" s="496"/>
      <c r="B46" s="494"/>
      <c r="C46" s="494"/>
      <c r="D46" s="494"/>
      <c r="E46" s="494"/>
      <c r="F46" s="495"/>
      <c r="G46" s="521" t="s">
        <v>701</v>
      </c>
      <c r="H46" s="522"/>
      <c r="I46" s="522"/>
      <c r="J46" s="522"/>
      <c r="K46" s="522"/>
      <c r="L46" s="522"/>
      <c r="M46" s="522"/>
      <c r="N46" s="522"/>
      <c r="O46" s="523"/>
      <c r="P46" s="176" t="s">
        <v>646</v>
      </c>
      <c r="Q46" s="176"/>
      <c r="R46" s="176"/>
      <c r="S46" s="176"/>
      <c r="T46" s="176"/>
      <c r="U46" s="176"/>
      <c r="V46" s="176"/>
      <c r="W46" s="176"/>
      <c r="X46" s="218"/>
      <c r="Y46" s="324" t="s">
        <v>12</v>
      </c>
      <c r="Z46" s="530"/>
      <c r="AA46" s="531"/>
      <c r="AB46" s="532" t="s">
        <v>643</v>
      </c>
      <c r="AC46" s="532"/>
      <c r="AD46" s="532"/>
      <c r="AE46" s="343">
        <v>100</v>
      </c>
      <c r="AF46" s="343"/>
      <c r="AG46" s="343"/>
      <c r="AH46" s="343"/>
      <c r="AI46" s="343">
        <v>100</v>
      </c>
      <c r="AJ46" s="343"/>
      <c r="AK46" s="343"/>
      <c r="AL46" s="343"/>
      <c r="AM46" s="343">
        <v>100</v>
      </c>
      <c r="AN46" s="343"/>
      <c r="AO46" s="343"/>
      <c r="AP46" s="343"/>
      <c r="AQ46" s="151" t="s">
        <v>644</v>
      </c>
      <c r="AR46" s="152"/>
      <c r="AS46" s="152"/>
      <c r="AT46" s="153"/>
      <c r="AU46" s="349" t="s">
        <v>644</v>
      </c>
      <c r="AV46" s="349"/>
      <c r="AW46" s="349"/>
      <c r="AX46" s="350"/>
      <c r="AY46">
        <f t="shared" ref="AY46:AY50" si="5">$AY$44</f>
        <v>1</v>
      </c>
    </row>
    <row r="47" spans="1:51" ht="31.15"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643</v>
      </c>
      <c r="AC47" s="503"/>
      <c r="AD47" s="503"/>
      <c r="AE47" s="348">
        <v>92</v>
      </c>
      <c r="AF47" s="349"/>
      <c r="AG47" s="349"/>
      <c r="AH47" s="349"/>
      <c r="AI47" s="348">
        <v>90</v>
      </c>
      <c r="AJ47" s="349"/>
      <c r="AK47" s="349"/>
      <c r="AL47" s="349"/>
      <c r="AM47" s="348">
        <v>90</v>
      </c>
      <c r="AN47" s="349"/>
      <c r="AO47" s="349"/>
      <c r="AP47" s="349"/>
      <c r="AQ47" s="151" t="s">
        <v>644</v>
      </c>
      <c r="AR47" s="152"/>
      <c r="AS47" s="152"/>
      <c r="AT47" s="153"/>
      <c r="AU47" s="349">
        <v>90</v>
      </c>
      <c r="AV47" s="349"/>
      <c r="AW47" s="349"/>
      <c r="AX47" s="350"/>
      <c r="AY47">
        <f t="shared" si="5"/>
        <v>1</v>
      </c>
    </row>
    <row r="48" spans="1:51" ht="41.25"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v>108.7</v>
      </c>
      <c r="AF48" s="349"/>
      <c r="AG48" s="349"/>
      <c r="AH48" s="349"/>
      <c r="AI48" s="348">
        <v>111.1</v>
      </c>
      <c r="AJ48" s="349"/>
      <c r="AK48" s="349"/>
      <c r="AL48" s="349"/>
      <c r="AM48" s="348">
        <v>111.1</v>
      </c>
      <c r="AN48" s="349"/>
      <c r="AO48" s="349"/>
      <c r="AP48" s="349"/>
      <c r="AQ48" s="151" t="s">
        <v>644</v>
      </c>
      <c r="AR48" s="152"/>
      <c r="AS48" s="152"/>
      <c r="AT48" s="153"/>
      <c r="AU48" s="349" t="s">
        <v>644</v>
      </c>
      <c r="AV48" s="349"/>
      <c r="AW48" s="349"/>
      <c r="AX48" s="350"/>
      <c r="AY48">
        <f t="shared" si="5"/>
        <v>1</v>
      </c>
    </row>
    <row r="49" spans="1:51" ht="23.25" customHeight="1" x14ac:dyDescent="0.15">
      <c r="A49" s="878" t="s">
        <v>299</v>
      </c>
      <c r="B49" s="879"/>
      <c r="C49" s="879"/>
      <c r="D49" s="879"/>
      <c r="E49" s="879"/>
      <c r="F49" s="880"/>
      <c r="G49" s="884" t="s">
        <v>642</v>
      </c>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c r="AY49">
        <f t="shared" si="5"/>
        <v>1</v>
      </c>
    </row>
    <row r="50" spans="1:51" ht="23.25" customHeight="1" thickBot="1" x14ac:dyDescent="0.2">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1</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8" t="s">
        <v>299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c r="AY56">
        <f t="shared" si="6"/>
        <v>0</v>
      </c>
    </row>
    <row r="57" spans="1:5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8" t="s">
        <v>299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c r="AY63">
        <f t="shared" si="7"/>
        <v>0</v>
      </c>
    </row>
    <row r="64" spans="1:5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309</v>
      </c>
      <c r="AF65" s="320"/>
      <c r="AG65" s="320"/>
      <c r="AH65" s="320"/>
      <c r="AI65" s="320" t="s">
        <v>331</v>
      </c>
      <c r="AJ65" s="320"/>
      <c r="AK65" s="320"/>
      <c r="AL65" s="320"/>
      <c r="AM65" s="320" t="s">
        <v>428</v>
      </c>
      <c r="AN65" s="320"/>
      <c r="AO65" s="320"/>
      <c r="AP65" s="320"/>
      <c r="AQ65" s="200" t="s">
        <v>184</v>
      </c>
      <c r="AR65" s="184"/>
      <c r="AS65" s="184"/>
      <c r="AT65" s="185"/>
      <c r="AU65" s="957" t="s">
        <v>133</v>
      </c>
      <c r="AV65" s="957"/>
      <c r="AW65" s="957"/>
      <c r="AX65" s="958"/>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59"/>
      <c r="AY66">
        <f>$AY$65</f>
        <v>0</v>
      </c>
    </row>
    <row r="67" spans="1:51" ht="23.25" hidden="1" customHeight="1" x14ac:dyDescent="0.15">
      <c r="A67" s="834"/>
      <c r="B67" s="835"/>
      <c r="C67" s="835"/>
      <c r="D67" s="835"/>
      <c r="E67" s="835"/>
      <c r="F67" s="836"/>
      <c r="G67" s="960" t="s">
        <v>186</v>
      </c>
      <c r="H67" s="943"/>
      <c r="I67" s="944"/>
      <c r="J67" s="944"/>
      <c r="K67" s="944"/>
      <c r="L67" s="944"/>
      <c r="M67" s="944"/>
      <c r="N67" s="944"/>
      <c r="O67" s="945"/>
      <c r="P67" s="943"/>
      <c r="Q67" s="944"/>
      <c r="R67" s="944"/>
      <c r="S67" s="944"/>
      <c r="T67" s="944"/>
      <c r="U67" s="944"/>
      <c r="V67" s="945"/>
      <c r="W67" s="949"/>
      <c r="X67" s="950"/>
      <c r="Y67" s="930" t="s">
        <v>12</v>
      </c>
      <c r="Z67" s="930"/>
      <c r="AA67" s="931"/>
      <c r="AB67" s="932" t="s">
        <v>289</v>
      </c>
      <c r="AC67" s="932"/>
      <c r="AD67" s="932"/>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0"/>
      <c r="H68" s="946"/>
      <c r="I68" s="947"/>
      <c r="J68" s="947"/>
      <c r="K68" s="947"/>
      <c r="L68" s="947"/>
      <c r="M68" s="947"/>
      <c r="N68" s="947"/>
      <c r="O68" s="948"/>
      <c r="P68" s="946"/>
      <c r="Q68" s="947"/>
      <c r="R68" s="947"/>
      <c r="S68" s="947"/>
      <c r="T68" s="947"/>
      <c r="U68" s="947"/>
      <c r="V68" s="948"/>
      <c r="W68" s="951"/>
      <c r="X68" s="952"/>
      <c r="Y68" s="115" t="s">
        <v>53</v>
      </c>
      <c r="Z68" s="115"/>
      <c r="AA68" s="116"/>
      <c r="AB68" s="955" t="s">
        <v>289</v>
      </c>
      <c r="AC68" s="955"/>
      <c r="AD68" s="955"/>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1"/>
      <c r="H69" s="946"/>
      <c r="I69" s="947"/>
      <c r="J69" s="947"/>
      <c r="K69" s="947"/>
      <c r="L69" s="947"/>
      <c r="M69" s="947"/>
      <c r="N69" s="947"/>
      <c r="O69" s="948"/>
      <c r="P69" s="946"/>
      <c r="Q69" s="947"/>
      <c r="R69" s="947"/>
      <c r="S69" s="947"/>
      <c r="T69" s="947"/>
      <c r="U69" s="947"/>
      <c r="V69" s="948"/>
      <c r="W69" s="953"/>
      <c r="X69" s="954"/>
      <c r="Y69" s="115" t="s">
        <v>13</v>
      </c>
      <c r="Z69" s="115"/>
      <c r="AA69" s="116"/>
      <c r="AB69" s="956" t="s">
        <v>290</v>
      </c>
      <c r="AC69" s="956"/>
      <c r="AD69" s="956"/>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0" t="s">
        <v>187</v>
      </c>
      <c r="H70" s="921"/>
      <c r="I70" s="921"/>
      <c r="J70" s="921"/>
      <c r="K70" s="921"/>
      <c r="L70" s="921"/>
      <c r="M70" s="921"/>
      <c r="N70" s="921"/>
      <c r="O70" s="921"/>
      <c r="P70" s="921"/>
      <c r="Q70" s="921"/>
      <c r="R70" s="921"/>
      <c r="S70" s="921"/>
      <c r="T70" s="921"/>
      <c r="U70" s="921"/>
      <c r="V70" s="921"/>
      <c r="W70" s="924" t="s">
        <v>288</v>
      </c>
      <c r="X70" s="925"/>
      <c r="Y70" s="930" t="s">
        <v>12</v>
      </c>
      <c r="Z70" s="930"/>
      <c r="AA70" s="931"/>
      <c r="AB70" s="932" t="s">
        <v>289</v>
      </c>
      <c r="AC70" s="932"/>
      <c r="AD70" s="932"/>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0"/>
      <c r="H71" s="922"/>
      <c r="I71" s="922"/>
      <c r="J71" s="922"/>
      <c r="K71" s="922"/>
      <c r="L71" s="922"/>
      <c r="M71" s="922"/>
      <c r="N71" s="922"/>
      <c r="O71" s="922"/>
      <c r="P71" s="922"/>
      <c r="Q71" s="922"/>
      <c r="R71" s="922"/>
      <c r="S71" s="922"/>
      <c r="T71" s="922"/>
      <c r="U71" s="922"/>
      <c r="V71" s="922"/>
      <c r="W71" s="926"/>
      <c r="X71" s="927"/>
      <c r="Y71" s="115" t="s">
        <v>53</v>
      </c>
      <c r="Z71" s="115"/>
      <c r="AA71" s="116"/>
      <c r="AB71" s="955" t="s">
        <v>289</v>
      </c>
      <c r="AC71" s="955"/>
      <c r="AD71" s="955"/>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0"/>
      <c r="H72" s="923"/>
      <c r="I72" s="923"/>
      <c r="J72" s="923"/>
      <c r="K72" s="923"/>
      <c r="L72" s="923"/>
      <c r="M72" s="923"/>
      <c r="N72" s="923"/>
      <c r="O72" s="923"/>
      <c r="P72" s="923"/>
      <c r="Q72" s="923"/>
      <c r="R72" s="923"/>
      <c r="S72" s="923"/>
      <c r="T72" s="923"/>
      <c r="U72" s="923"/>
      <c r="V72" s="923"/>
      <c r="W72" s="928"/>
      <c r="X72" s="929"/>
      <c r="Y72" s="115" t="s">
        <v>13</v>
      </c>
      <c r="Z72" s="115"/>
      <c r="AA72" s="116"/>
      <c r="AB72" s="956" t="s">
        <v>290</v>
      </c>
      <c r="AC72" s="956"/>
      <c r="AD72" s="956"/>
      <c r="AE72" s="356"/>
      <c r="AF72" s="357"/>
      <c r="AG72" s="357"/>
      <c r="AH72" s="357"/>
      <c r="AI72" s="356"/>
      <c r="AJ72" s="357"/>
      <c r="AK72" s="357"/>
      <c r="AL72" s="357"/>
      <c r="AM72" s="356"/>
      <c r="AN72" s="357"/>
      <c r="AO72" s="357"/>
      <c r="AP72" s="919"/>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3" t="s">
        <v>302</v>
      </c>
      <c r="B78" s="894"/>
      <c r="C78" s="894"/>
      <c r="D78" s="894"/>
      <c r="E78" s="891" t="s">
        <v>249</v>
      </c>
      <c r="F78" s="892"/>
      <c r="G78" s="45" t="s">
        <v>187</v>
      </c>
      <c r="H78" s="777"/>
      <c r="I78" s="230"/>
      <c r="J78" s="230"/>
      <c r="K78" s="230"/>
      <c r="L78" s="230"/>
      <c r="M78" s="230"/>
      <c r="N78" s="230"/>
      <c r="O78" s="778"/>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c r="AS79" s="111"/>
      <c r="AT79" s="112"/>
      <c r="AU79" s="112"/>
      <c r="AV79" s="112"/>
      <c r="AW79" s="112"/>
      <c r="AX79" s="113"/>
      <c r="AY79">
        <f>COUNTIF($AR$79,"☑")</f>
        <v>0</v>
      </c>
    </row>
    <row r="80" spans="1:51" ht="18.75" hidden="1" customHeight="1" x14ac:dyDescent="0.15">
      <c r="A80" s="500"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621</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1"/>
      <c r="B81" s="832"/>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32"/>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7"/>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2"/>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3"/>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9"/>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4"/>
      <c r="R87" s="784"/>
      <c r="S87" s="784"/>
      <c r="T87" s="784"/>
      <c r="U87" s="784"/>
      <c r="V87" s="784"/>
      <c r="W87" s="784"/>
      <c r="X87" s="785"/>
      <c r="Y87" s="740" t="s">
        <v>61</v>
      </c>
      <c r="Z87" s="741"/>
      <c r="AA87" s="742"/>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6"/>
      <c r="Q88" s="786"/>
      <c r="R88" s="786"/>
      <c r="S88" s="786"/>
      <c r="T88" s="786"/>
      <c r="U88" s="786"/>
      <c r="V88" s="786"/>
      <c r="W88" s="786"/>
      <c r="X88" s="787"/>
      <c r="Y88" s="717" t="s">
        <v>53</v>
      </c>
      <c r="Z88" s="718"/>
      <c r="AA88" s="719"/>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8"/>
      <c r="Y89" s="717" t="s">
        <v>13</v>
      </c>
      <c r="Z89" s="718"/>
      <c r="AA89" s="719"/>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4"/>
      <c r="R92" s="784"/>
      <c r="S92" s="784"/>
      <c r="T92" s="784"/>
      <c r="U92" s="784"/>
      <c r="V92" s="784"/>
      <c r="W92" s="784"/>
      <c r="X92" s="785"/>
      <c r="Y92" s="740" t="s">
        <v>61</v>
      </c>
      <c r="Z92" s="741"/>
      <c r="AA92" s="742"/>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6"/>
      <c r="Q93" s="786"/>
      <c r="R93" s="786"/>
      <c r="S93" s="786"/>
      <c r="T93" s="786"/>
      <c r="U93" s="786"/>
      <c r="V93" s="786"/>
      <c r="W93" s="786"/>
      <c r="X93" s="787"/>
      <c r="Y93" s="717" t="s">
        <v>53</v>
      </c>
      <c r="Z93" s="718"/>
      <c r="AA93" s="719"/>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8"/>
      <c r="Y94" s="717" t="s">
        <v>13</v>
      </c>
      <c r="Z94" s="718"/>
      <c r="AA94" s="719"/>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1" t="s">
        <v>13</v>
      </c>
      <c r="Z99" s="462"/>
      <c r="AA99" s="463"/>
      <c r="AB99" s="443" t="s">
        <v>14</v>
      </c>
      <c r="AC99" s="444"/>
      <c r="AD99" s="445"/>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6"/>
      <c r="Z100" s="447"/>
      <c r="AA100" s="448"/>
      <c r="AB100" s="840" t="s">
        <v>11</v>
      </c>
      <c r="AC100" s="840"/>
      <c r="AD100" s="840"/>
      <c r="AE100" s="806" t="s">
        <v>309</v>
      </c>
      <c r="AF100" s="807"/>
      <c r="AG100" s="807"/>
      <c r="AH100" s="808"/>
      <c r="AI100" s="806" t="s">
        <v>331</v>
      </c>
      <c r="AJ100" s="807"/>
      <c r="AK100" s="807"/>
      <c r="AL100" s="808"/>
      <c r="AM100" s="806" t="s">
        <v>428</v>
      </c>
      <c r="AN100" s="807"/>
      <c r="AO100" s="807"/>
      <c r="AP100" s="808"/>
      <c r="AQ100" s="907" t="s">
        <v>336</v>
      </c>
      <c r="AR100" s="908"/>
      <c r="AS100" s="908"/>
      <c r="AT100" s="909"/>
      <c r="AU100" s="907" t="s">
        <v>462</v>
      </c>
      <c r="AV100" s="908"/>
      <c r="AW100" s="908"/>
      <c r="AX100" s="910"/>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2" t="s">
        <v>651</v>
      </c>
      <c r="AC101" s="532"/>
      <c r="AD101" s="532"/>
      <c r="AE101" s="343">
        <v>402</v>
      </c>
      <c r="AF101" s="343"/>
      <c r="AG101" s="343"/>
      <c r="AH101" s="343"/>
      <c r="AI101" s="343">
        <v>62</v>
      </c>
      <c r="AJ101" s="343"/>
      <c r="AK101" s="343"/>
      <c r="AL101" s="343"/>
      <c r="AM101" s="343">
        <v>177</v>
      </c>
      <c r="AN101" s="343"/>
      <c r="AO101" s="343"/>
      <c r="AP101" s="343"/>
      <c r="AQ101" s="343" t="s">
        <v>640</v>
      </c>
      <c r="AR101" s="343"/>
      <c r="AS101" s="343"/>
      <c r="AT101" s="343"/>
      <c r="AU101" s="348" t="s">
        <v>640</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651</v>
      </c>
      <c r="AC102" s="532"/>
      <c r="AD102" s="532"/>
      <c r="AE102" s="343">
        <v>934</v>
      </c>
      <c r="AF102" s="343"/>
      <c r="AG102" s="343"/>
      <c r="AH102" s="343"/>
      <c r="AI102" s="343">
        <v>840</v>
      </c>
      <c r="AJ102" s="343"/>
      <c r="AK102" s="343"/>
      <c r="AL102" s="343"/>
      <c r="AM102" s="343">
        <v>510</v>
      </c>
      <c r="AN102" s="343"/>
      <c r="AO102" s="343"/>
      <c r="AP102" s="343"/>
      <c r="AQ102" s="343">
        <v>274</v>
      </c>
      <c r="AR102" s="343"/>
      <c r="AS102" s="343"/>
      <c r="AT102" s="343"/>
      <c r="AU102" s="356" t="s">
        <v>640</v>
      </c>
      <c r="AV102" s="357"/>
      <c r="AW102" s="357"/>
      <c r="AX102" s="911"/>
    </row>
    <row r="103" spans="1:60" ht="31.5" hidden="1" customHeight="1" x14ac:dyDescent="0.15">
      <c r="A103" s="469" t="s">
        <v>272</v>
      </c>
      <c r="B103" s="470"/>
      <c r="C103" s="470"/>
      <c r="D103" s="470"/>
      <c r="E103" s="470"/>
      <c r="F103" s="471"/>
      <c r="G103" s="718" t="s">
        <v>59</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8" t="s">
        <v>59</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8" t="s">
        <v>59</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8" t="s">
        <v>59</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640" t="s">
        <v>648</v>
      </c>
      <c r="H116" s="336"/>
      <c r="I116" s="336"/>
      <c r="J116" s="336"/>
      <c r="K116" s="336"/>
      <c r="L116" s="336"/>
      <c r="M116" s="336"/>
      <c r="N116" s="336"/>
      <c r="O116" s="336"/>
      <c r="P116" s="336"/>
      <c r="Q116" s="336"/>
      <c r="R116" s="336"/>
      <c r="S116" s="336"/>
      <c r="T116" s="336"/>
      <c r="U116" s="336"/>
      <c r="V116" s="336"/>
      <c r="W116" s="336"/>
      <c r="X116" s="337"/>
      <c r="Y116" s="340" t="s">
        <v>15</v>
      </c>
      <c r="Z116" s="341"/>
      <c r="AA116" s="342"/>
      <c r="AB116" s="285" t="s">
        <v>652</v>
      </c>
      <c r="AC116" s="286"/>
      <c r="AD116" s="287"/>
      <c r="AE116" s="343">
        <v>259786</v>
      </c>
      <c r="AF116" s="343"/>
      <c r="AG116" s="343"/>
      <c r="AH116" s="343"/>
      <c r="AI116" s="343">
        <v>229227</v>
      </c>
      <c r="AJ116" s="343"/>
      <c r="AK116" s="343"/>
      <c r="AL116" s="343"/>
      <c r="AM116" s="343">
        <v>242172</v>
      </c>
      <c r="AN116" s="343"/>
      <c r="AO116" s="343"/>
      <c r="AP116" s="343"/>
      <c r="AQ116" s="348">
        <v>241522</v>
      </c>
      <c r="AR116" s="349"/>
      <c r="AS116" s="349"/>
      <c r="AT116" s="349"/>
      <c r="AU116" s="349"/>
      <c r="AV116" s="349"/>
      <c r="AW116" s="349"/>
      <c r="AX116" s="350"/>
    </row>
    <row r="117" spans="1:51" ht="46.5" customHeight="1" thickBot="1" x14ac:dyDescent="0.2">
      <c r="A117" s="280"/>
      <c r="B117" s="281"/>
      <c r="C117" s="281"/>
      <c r="D117" s="281"/>
      <c r="E117" s="281"/>
      <c r="F117" s="282"/>
      <c r="G117" s="641"/>
      <c r="H117" s="338"/>
      <c r="I117" s="338"/>
      <c r="J117" s="338"/>
      <c r="K117" s="338"/>
      <c r="L117" s="338"/>
      <c r="M117" s="338"/>
      <c r="N117" s="338"/>
      <c r="O117" s="338"/>
      <c r="P117" s="338"/>
      <c r="Q117" s="338"/>
      <c r="R117" s="338"/>
      <c r="S117" s="338"/>
      <c r="T117" s="338"/>
      <c r="U117" s="338"/>
      <c r="V117" s="338"/>
      <c r="W117" s="338"/>
      <c r="X117" s="339"/>
      <c r="Y117" s="324" t="s">
        <v>48</v>
      </c>
      <c r="Z117" s="325"/>
      <c r="AA117" s="326"/>
      <c r="AB117" s="327" t="s">
        <v>653</v>
      </c>
      <c r="AC117" s="328"/>
      <c r="AD117" s="329"/>
      <c r="AE117" s="291" t="s">
        <v>649</v>
      </c>
      <c r="AF117" s="291"/>
      <c r="AG117" s="291"/>
      <c r="AH117" s="291"/>
      <c r="AI117" s="291" t="s">
        <v>650</v>
      </c>
      <c r="AJ117" s="291"/>
      <c r="AK117" s="291"/>
      <c r="AL117" s="291"/>
      <c r="AM117" s="291" t="s">
        <v>700</v>
      </c>
      <c r="AN117" s="291"/>
      <c r="AO117" s="291"/>
      <c r="AP117" s="291"/>
      <c r="AQ117" s="291" t="s">
        <v>704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4" t="s">
        <v>324</v>
      </c>
      <c r="B130" s="972"/>
      <c r="C130" s="971" t="s">
        <v>188</v>
      </c>
      <c r="D130" s="972"/>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5"/>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713</v>
      </c>
      <c r="AR133" s="256"/>
      <c r="AS133" s="164" t="s">
        <v>185</v>
      </c>
      <c r="AT133" s="187"/>
      <c r="AU133" s="163" t="s">
        <v>713</v>
      </c>
      <c r="AV133" s="163"/>
      <c r="AW133" s="164" t="s">
        <v>175</v>
      </c>
      <c r="AX133" s="165"/>
      <c r="AY133">
        <f>$AY$132</f>
        <v>1</v>
      </c>
    </row>
    <row r="134" spans="1:51" ht="39.75" customHeight="1" x14ac:dyDescent="0.15">
      <c r="A134" s="975"/>
      <c r="B134" s="238"/>
      <c r="C134" s="237"/>
      <c r="D134" s="238"/>
      <c r="E134" s="237"/>
      <c r="F134" s="299"/>
      <c r="G134" s="217" t="s">
        <v>713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713</v>
      </c>
      <c r="AC134" s="209"/>
      <c r="AD134" s="209"/>
      <c r="AE134" s="251" t="s">
        <v>713</v>
      </c>
      <c r="AF134" s="152"/>
      <c r="AG134" s="152"/>
      <c r="AH134" s="152"/>
      <c r="AI134" s="251" t="s">
        <v>713</v>
      </c>
      <c r="AJ134" s="152"/>
      <c r="AK134" s="152"/>
      <c r="AL134" s="152"/>
      <c r="AM134" s="251" t="s">
        <v>713</v>
      </c>
      <c r="AN134" s="152"/>
      <c r="AO134" s="152"/>
      <c r="AP134" s="152"/>
      <c r="AQ134" s="251" t="s">
        <v>713</v>
      </c>
      <c r="AR134" s="152"/>
      <c r="AS134" s="152"/>
      <c r="AT134" s="152"/>
      <c r="AU134" s="251" t="s">
        <v>713</v>
      </c>
      <c r="AV134" s="152"/>
      <c r="AW134" s="152"/>
      <c r="AX134" s="193"/>
      <c r="AY134">
        <f t="shared" ref="AY134:AY135" si="13">$AY$132</f>
        <v>1</v>
      </c>
    </row>
    <row r="135" spans="1:51" ht="39.75" customHeight="1" x14ac:dyDescent="0.15">
      <c r="A135" s="97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713</v>
      </c>
      <c r="AC135" s="160"/>
      <c r="AD135" s="160"/>
      <c r="AE135" s="251" t="s">
        <v>713</v>
      </c>
      <c r="AF135" s="152"/>
      <c r="AG135" s="152"/>
      <c r="AH135" s="152"/>
      <c r="AI135" s="251" t="s">
        <v>713</v>
      </c>
      <c r="AJ135" s="152"/>
      <c r="AK135" s="152"/>
      <c r="AL135" s="152"/>
      <c r="AM135" s="251" t="s">
        <v>713</v>
      </c>
      <c r="AN135" s="152"/>
      <c r="AO135" s="152"/>
      <c r="AP135" s="152"/>
      <c r="AQ135" s="251" t="s">
        <v>713</v>
      </c>
      <c r="AR135" s="152"/>
      <c r="AS135" s="152"/>
      <c r="AT135" s="152"/>
      <c r="AU135" s="251" t="s">
        <v>713</v>
      </c>
      <c r="AV135" s="152"/>
      <c r="AW135" s="152"/>
      <c r="AX135" s="193"/>
      <c r="AY135">
        <f t="shared" si="13"/>
        <v>1</v>
      </c>
    </row>
    <row r="136" spans="1:51" ht="18.75" hidden="1" customHeight="1" x14ac:dyDescent="0.15">
      <c r="A136" s="97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5"/>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5"/>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5"/>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5"/>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5"/>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5"/>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5"/>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5"/>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5"/>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5"/>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5"/>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5"/>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5"/>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5"/>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5"/>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5"/>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5"/>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5"/>
      <c r="B214" s="238"/>
      <c r="C214" s="237"/>
      <c r="D214" s="238"/>
      <c r="E214" s="237"/>
      <c r="F214" s="299"/>
      <c r="G214" s="217"/>
      <c r="H214" s="176"/>
      <c r="I214" s="176"/>
      <c r="J214" s="176"/>
      <c r="K214" s="176"/>
      <c r="L214" s="176"/>
      <c r="M214" s="176"/>
      <c r="N214" s="176"/>
      <c r="O214" s="176"/>
      <c r="P214" s="218"/>
      <c r="Q214" s="962"/>
      <c r="R214" s="963"/>
      <c r="S214" s="963"/>
      <c r="T214" s="963"/>
      <c r="U214" s="963"/>
      <c r="V214" s="963"/>
      <c r="W214" s="963"/>
      <c r="X214" s="963"/>
      <c r="Y214" s="963"/>
      <c r="Z214" s="963"/>
      <c r="AA214" s="96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5"/>
      <c r="B215" s="238"/>
      <c r="C215" s="237"/>
      <c r="D215" s="238"/>
      <c r="E215" s="237"/>
      <c r="F215" s="299"/>
      <c r="G215" s="219"/>
      <c r="H215" s="220"/>
      <c r="I215" s="220"/>
      <c r="J215" s="220"/>
      <c r="K215" s="220"/>
      <c r="L215" s="220"/>
      <c r="M215" s="220"/>
      <c r="N215" s="220"/>
      <c r="O215" s="220"/>
      <c r="P215" s="221"/>
      <c r="Q215" s="965"/>
      <c r="R215" s="966"/>
      <c r="S215" s="966"/>
      <c r="T215" s="966"/>
      <c r="U215" s="966"/>
      <c r="V215" s="966"/>
      <c r="W215" s="966"/>
      <c r="X215" s="966"/>
      <c r="Y215" s="966"/>
      <c r="Z215" s="966"/>
      <c r="AA215" s="96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5"/>
      <c r="B216" s="238"/>
      <c r="C216" s="237"/>
      <c r="D216" s="238"/>
      <c r="E216" s="237"/>
      <c r="F216" s="299"/>
      <c r="G216" s="219"/>
      <c r="H216" s="220"/>
      <c r="I216" s="220"/>
      <c r="J216" s="220"/>
      <c r="K216" s="220"/>
      <c r="L216" s="220"/>
      <c r="M216" s="220"/>
      <c r="N216" s="220"/>
      <c r="O216" s="220"/>
      <c r="P216" s="221"/>
      <c r="Q216" s="965"/>
      <c r="R216" s="966"/>
      <c r="S216" s="966"/>
      <c r="T216" s="966"/>
      <c r="U216" s="966"/>
      <c r="V216" s="966"/>
      <c r="W216" s="966"/>
      <c r="X216" s="966"/>
      <c r="Y216" s="966"/>
      <c r="Z216" s="966"/>
      <c r="AA216" s="96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5"/>
      <c r="B217" s="238"/>
      <c r="C217" s="237"/>
      <c r="D217" s="238"/>
      <c r="E217" s="237"/>
      <c r="F217" s="299"/>
      <c r="G217" s="219"/>
      <c r="H217" s="220"/>
      <c r="I217" s="220"/>
      <c r="J217" s="220"/>
      <c r="K217" s="220"/>
      <c r="L217" s="220"/>
      <c r="M217" s="220"/>
      <c r="N217" s="220"/>
      <c r="O217" s="220"/>
      <c r="P217" s="221"/>
      <c r="Q217" s="965"/>
      <c r="R217" s="966"/>
      <c r="S217" s="966"/>
      <c r="T217" s="966"/>
      <c r="U217" s="966"/>
      <c r="V217" s="966"/>
      <c r="W217" s="966"/>
      <c r="X217" s="966"/>
      <c r="Y217" s="966"/>
      <c r="Z217" s="966"/>
      <c r="AA217" s="96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5"/>
      <c r="B218" s="238"/>
      <c r="C218" s="237"/>
      <c r="D218" s="238"/>
      <c r="E218" s="237"/>
      <c r="F218" s="299"/>
      <c r="G218" s="222"/>
      <c r="H218" s="179"/>
      <c r="I218" s="179"/>
      <c r="J218" s="179"/>
      <c r="K218" s="179"/>
      <c r="L218" s="179"/>
      <c r="M218" s="179"/>
      <c r="N218" s="179"/>
      <c r="O218" s="179"/>
      <c r="P218" s="223"/>
      <c r="Q218" s="968"/>
      <c r="R218" s="969"/>
      <c r="S218" s="969"/>
      <c r="T218" s="969"/>
      <c r="U218" s="969"/>
      <c r="V218" s="969"/>
      <c r="W218" s="969"/>
      <c r="X218" s="969"/>
      <c r="Y218" s="969"/>
      <c r="Z218" s="969"/>
      <c r="AA218" s="97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5"/>
      <c r="B221" s="238"/>
      <c r="C221" s="237"/>
      <c r="D221" s="238"/>
      <c r="E221" s="237"/>
      <c r="F221" s="299"/>
      <c r="G221" s="217"/>
      <c r="H221" s="176"/>
      <c r="I221" s="176"/>
      <c r="J221" s="176"/>
      <c r="K221" s="176"/>
      <c r="L221" s="176"/>
      <c r="M221" s="176"/>
      <c r="N221" s="176"/>
      <c r="O221" s="176"/>
      <c r="P221" s="218"/>
      <c r="Q221" s="962"/>
      <c r="R221" s="963"/>
      <c r="S221" s="963"/>
      <c r="T221" s="963"/>
      <c r="U221" s="963"/>
      <c r="V221" s="963"/>
      <c r="W221" s="963"/>
      <c r="X221" s="963"/>
      <c r="Y221" s="963"/>
      <c r="Z221" s="963"/>
      <c r="AA221" s="96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5"/>
      <c r="B222" s="238"/>
      <c r="C222" s="237"/>
      <c r="D222" s="238"/>
      <c r="E222" s="237"/>
      <c r="F222" s="299"/>
      <c r="G222" s="219"/>
      <c r="H222" s="220"/>
      <c r="I222" s="220"/>
      <c r="J222" s="220"/>
      <c r="K222" s="220"/>
      <c r="L222" s="220"/>
      <c r="M222" s="220"/>
      <c r="N222" s="220"/>
      <c r="O222" s="220"/>
      <c r="P222" s="221"/>
      <c r="Q222" s="965"/>
      <c r="R222" s="966"/>
      <c r="S222" s="966"/>
      <c r="T222" s="966"/>
      <c r="U222" s="966"/>
      <c r="V222" s="966"/>
      <c r="W222" s="966"/>
      <c r="X222" s="966"/>
      <c r="Y222" s="966"/>
      <c r="Z222" s="966"/>
      <c r="AA222" s="96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5"/>
      <c r="B223" s="238"/>
      <c r="C223" s="237"/>
      <c r="D223" s="238"/>
      <c r="E223" s="237"/>
      <c r="F223" s="299"/>
      <c r="G223" s="219"/>
      <c r="H223" s="220"/>
      <c r="I223" s="220"/>
      <c r="J223" s="220"/>
      <c r="K223" s="220"/>
      <c r="L223" s="220"/>
      <c r="M223" s="220"/>
      <c r="N223" s="220"/>
      <c r="O223" s="220"/>
      <c r="P223" s="221"/>
      <c r="Q223" s="965"/>
      <c r="R223" s="966"/>
      <c r="S223" s="966"/>
      <c r="T223" s="966"/>
      <c r="U223" s="966"/>
      <c r="V223" s="966"/>
      <c r="W223" s="966"/>
      <c r="X223" s="966"/>
      <c r="Y223" s="966"/>
      <c r="Z223" s="966"/>
      <c r="AA223" s="96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5"/>
      <c r="B224" s="238"/>
      <c r="C224" s="237"/>
      <c r="D224" s="238"/>
      <c r="E224" s="237"/>
      <c r="F224" s="299"/>
      <c r="G224" s="219"/>
      <c r="H224" s="220"/>
      <c r="I224" s="220"/>
      <c r="J224" s="220"/>
      <c r="K224" s="220"/>
      <c r="L224" s="220"/>
      <c r="M224" s="220"/>
      <c r="N224" s="220"/>
      <c r="O224" s="220"/>
      <c r="P224" s="221"/>
      <c r="Q224" s="965"/>
      <c r="R224" s="966"/>
      <c r="S224" s="966"/>
      <c r="T224" s="966"/>
      <c r="U224" s="966"/>
      <c r="V224" s="966"/>
      <c r="W224" s="966"/>
      <c r="X224" s="966"/>
      <c r="Y224" s="966"/>
      <c r="Z224" s="966"/>
      <c r="AA224" s="96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5"/>
      <c r="B225" s="238"/>
      <c r="C225" s="237"/>
      <c r="D225" s="238"/>
      <c r="E225" s="237"/>
      <c r="F225" s="299"/>
      <c r="G225" s="222"/>
      <c r="H225" s="179"/>
      <c r="I225" s="179"/>
      <c r="J225" s="179"/>
      <c r="K225" s="179"/>
      <c r="L225" s="179"/>
      <c r="M225" s="179"/>
      <c r="N225" s="179"/>
      <c r="O225" s="179"/>
      <c r="P225" s="223"/>
      <c r="Q225" s="968"/>
      <c r="R225" s="969"/>
      <c r="S225" s="969"/>
      <c r="T225" s="969"/>
      <c r="U225" s="969"/>
      <c r="V225" s="969"/>
      <c r="W225" s="969"/>
      <c r="X225" s="969"/>
      <c r="Y225" s="969"/>
      <c r="Z225" s="969"/>
      <c r="AA225" s="97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5"/>
      <c r="B228" s="238"/>
      <c r="C228" s="237"/>
      <c r="D228" s="238"/>
      <c r="E228" s="237"/>
      <c r="F228" s="299"/>
      <c r="G228" s="217"/>
      <c r="H228" s="176"/>
      <c r="I228" s="176"/>
      <c r="J228" s="176"/>
      <c r="K228" s="176"/>
      <c r="L228" s="176"/>
      <c r="M228" s="176"/>
      <c r="N228" s="176"/>
      <c r="O228" s="176"/>
      <c r="P228" s="218"/>
      <c r="Q228" s="962"/>
      <c r="R228" s="963"/>
      <c r="S228" s="963"/>
      <c r="T228" s="963"/>
      <c r="U228" s="963"/>
      <c r="V228" s="963"/>
      <c r="W228" s="963"/>
      <c r="X228" s="963"/>
      <c r="Y228" s="963"/>
      <c r="Z228" s="963"/>
      <c r="AA228" s="96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5"/>
      <c r="B229" s="238"/>
      <c r="C229" s="237"/>
      <c r="D229" s="238"/>
      <c r="E229" s="237"/>
      <c r="F229" s="299"/>
      <c r="G229" s="219"/>
      <c r="H229" s="220"/>
      <c r="I229" s="220"/>
      <c r="J229" s="220"/>
      <c r="K229" s="220"/>
      <c r="L229" s="220"/>
      <c r="M229" s="220"/>
      <c r="N229" s="220"/>
      <c r="O229" s="220"/>
      <c r="P229" s="221"/>
      <c r="Q229" s="965"/>
      <c r="R229" s="966"/>
      <c r="S229" s="966"/>
      <c r="T229" s="966"/>
      <c r="U229" s="966"/>
      <c r="V229" s="966"/>
      <c r="W229" s="966"/>
      <c r="X229" s="966"/>
      <c r="Y229" s="966"/>
      <c r="Z229" s="966"/>
      <c r="AA229" s="96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5"/>
      <c r="B230" s="238"/>
      <c r="C230" s="237"/>
      <c r="D230" s="238"/>
      <c r="E230" s="237"/>
      <c r="F230" s="299"/>
      <c r="G230" s="219"/>
      <c r="H230" s="220"/>
      <c r="I230" s="220"/>
      <c r="J230" s="220"/>
      <c r="K230" s="220"/>
      <c r="L230" s="220"/>
      <c r="M230" s="220"/>
      <c r="N230" s="220"/>
      <c r="O230" s="220"/>
      <c r="P230" s="221"/>
      <c r="Q230" s="965"/>
      <c r="R230" s="966"/>
      <c r="S230" s="966"/>
      <c r="T230" s="966"/>
      <c r="U230" s="966"/>
      <c r="V230" s="966"/>
      <c r="W230" s="966"/>
      <c r="X230" s="966"/>
      <c r="Y230" s="966"/>
      <c r="Z230" s="966"/>
      <c r="AA230" s="96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5"/>
      <c r="B231" s="238"/>
      <c r="C231" s="237"/>
      <c r="D231" s="238"/>
      <c r="E231" s="237"/>
      <c r="F231" s="299"/>
      <c r="G231" s="219"/>
      <c r="H231" s="220"/>
      <c r="I231" s="220"/>
      <c r="J231" s="220"/>
      <c r="K231" s="220"/>
      <c r="L231" s="220"/>
      <c r="M231" s="220"/>
      <c r="N231" s="220"/>
      <c r="O231" s="220"/>
      <c r="P231" s="221"/>
      <c r="Q231" s="965"/>
      <c r="R231" s="966"/>
      <c r="S231" s="966"/>
      <c r="T231" s="966"/>
      <c r="U231" s="966"/>
      <c r="V231" s="966"/>
      <c r="W231" s="966"/>
      <c r="X231" s="966"/>
      <c r="Y231" s="966"/>
      <c r="Z231" s="966"/>
      <c r="AA231" s="96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5"/>
      <c r="B232" s="238"/>
      <c r="C232" s="237"/>
      <c r="D232" s="238"/>
      <c r="E232" s="237"/>
      <c r="F232" s="299"/>
      <c r="G232" s="222"/>
      <c r="H232" s="179"/>
      <c r="I232" s="179"/>
      <c r="J232" s="179"/>
      <c r="K232" s="179"/>
      <c r="L232" s="179"/>
      <c r="M232" s="179"/>
      <c r="N232" s="179"/>
      <c r="O232" s="179"/>
      <c r="P232" s="223"/>
      <c r="Q232" s="968"/>
      <c r="R232" s="969"/>
      <c r="S232" s="969"/>
      <c r="T232" s="969"/>
      <c r="U232" s="969"/>
      <c r="V232" s="969"/>
      <c r="W232" s="969"/>
      <c r="X232" s="969"/>
      <c r="Y232" s="969"/>
      <c r="Z232" s="969"/>
      <c r="AA232" s="97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5"/>
      <c r="B235" s="238"/>
      <c r="C235" s="237"/>
      <c r="D235" s="238"/>
      <c r="E235" s="237"/>
      <c r="F235" s="299"/>
      <c r="G235" s="217"/>
      <c r="H235" s="176"/>
      <c r="I235" s="176"/>
      <c r="J235" s="176"/>
      <c r="K235" s="176"/>
      <c r="L235" s="176"/>
      <c r="M235" s="176"/>
      <c r="N235" s="176"/>
      <c r="O235" s="176"/>
      <c r="P235" s="218"/>
      <c r="Q235" s="962"/>
      <c r="R235" s="963"/>
      <c r="S235" s="963"/>
      <c r="T235" s="963"/>
      <c r="U235" s="963"/>
      <c r="V235" s="963"/>
      <c r="W235" s="963"/>
      <c r="X235" s="963"/>
      <c r="Y235" s="963"/>
      <c r="Z235" s="963"/>
      <c r="AA235" s="96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5"/>
      <c r="B236" s="238"/>
      <c r="C236" s="237"/>
      <c r="D236" s="238"/>
      <c r="E236" s="237"/>
      <c r="F236" s="299"/>
      <c r="G236" s="219"/>
      <c r="H236" s="220"/>
      <c r="I236" s="220"/>
      <c r="J236" s="220"/>
      <c r="K236" s="220"/>
      <c r="L236" s="220"/>
      <c r="M236" s="220"/>
      <c r="N236" s="220"/>
      <c r="O236" s="220"/>
      <c r="P236" s="221"/>
      <c r="Q236" s="965"/>
      <c r="R236" s="966"/>
      <c r="S236" s="966"/>
      <c r="T236" s="966"/>
      <c r="U236" s="966"/>
      <c r="V236" s="966"/>
      <c r="W236" s="966"/>
      <c r="X236" s="966"/>
      <c r="Y236" s="966"/>
      <c r="Z236" s="966"/>
      <c r="AA236" s="96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5"/>
      <c r="B237" s="238"/>
      <c r="C237" s="237"/>
      <c r="D237" s="238"/>
      <c r="E237" s="237"/>
      <c r="F237" s="299"/>
      <c r="G237" s="219"/>
      <c r="H237" s="220"/>
      <c r="I237" s="220"/>
      <c r="J237" s="220"/>
      <c r="K237" s="220"/>
      <c r="L237" s="220"/>
      <c r="M237" s="220"/>
      <c r="N237" s="220"/>
      <c r="O237" s="220"/>
      <c r="P237" s="221"/>
      <c r="Q237" s="965"/>
      <c r="R237" s="966"/>
      <c r="S237" s="966"/>
      <c r="T237" s="966"/>
      <c r="U237" s="966"/>
      <c r="V237" s="966"/>
      <c r="W237" s="966"/>
      <c r="X237" s="966"/>
      <c r="Y237" s="966"/>
      <c r="Z237" s="966"/>
      <c r="AA237" s="96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5"/>
      <c r="B238" s="238"/>
      <c r="C238" s="237"/>
      <c r="D238" s="238"/>
      <c r="E238" s="237"/>
      <c r="F238" s="299"/>
      <c r="G238" s="219"/>
      <c r="H238" s="220"/>
      <c r="I238" s="220"/>
      <c r="J238" s="220"/>
      <c r="K238" s="220"/>
      <c r="L238" s="220"/>
      <c r="M238" s="220"/>
      <c r="N238" s="220"/>
      <c r="O238" s="220"/>
      <c r="P238" s="221"/>
      <c r="Q238" s="965"/>
      <c r="R238" s="966"/>
      <c r="S238" s="966"/>
      <c r="T238" s="966"/>
      <c r="U238" s="966"/>
      <c r="V238" s="966"/>
      <c r="W238" s="966"/>
      <c r="X238" s="966"/>
      <c r="Y238" s="966"/>
      <c r="Z238" s="966"/>
      <c r="AA238" s="96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5"/>
      <c r="B239" s="238"/>
      <c r="C239" s="237"/>
      <c r="D239" s="238"/>
      <c r="E239" s="237"/>
      <c r="F239" s="299"/>
      <c r="G239" s="222"/>
      <c r="H239" s="179"/>
      <c r="I239" s="179"/>
      <c r="J239" s="179"/>
      <c r="K239" s="179"/>
      <c r="L239" s="179"/>
      <c r="M239" s="179"/>
      <c r="N239" s="179"/>
      <c r="O239" s="179"/>
      <c r="P239" s="223"/>
      <c r="Q239" s="968"/>
      <c r="R239" s="969"/>
      <c r="S239" s="969"/>
      <c r="T239" s="969"/>
      <c r="U239" s="969"/>
      <c r="V239" s="969"/>
      <c r="W239" s="969"/>
      <c r="X239" s="969"/>
      <c r="Y239" s="969"/>
      <c r="Z239" s="969"/>
      <c r="AA239" s="97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5"/>
      <c r="B242" s="238"/>
      <c r="C242" s="237"/>
      <c r="D242" s="238"/>
      <c r="E242" s="237"/>
      <c r="F242" s="299"/>
      <c r="G242" s="217"/>
      <c r="H242" s="176"/>
      <c r="I242" s="176"/>
      <c r="J242" s="176"/>
      <c r="K242" s="176"/>
      <c r="L242" s="176"/>
      <c r="M242" s="176"/>
      <c r="N242" s="176"/>
      <c r="O242" s="176"/>
      <c r="P242" s="218"/>
      <c r="Q242" s="962"/>
      <c r="R242" s="963"/>
      <c r="S242" s="963"/>
      <c r="T242" s="963"/>
      <c r="U242" s="963"/>
      <c r="V242" s="963"/>
      <c r="W242" s="963"/>
      <c r="X242" s="963"/>
      <c r="Y242" s="963"/>
      <c r="Z242" s="963"/>
      <c r="AA242" s="96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5"/>
      <c r="B243" s="238"/>
      <c r="C243" s="237"/>
      <c r="D243" s="238"/>
      <c r="E243" s="237"/>
      <c r="F243" s="299"/>
      <c r="G243" s="219"/>
      <c r="H243" s="220"/>
      <c r="I243" s="220"/>
      <c r="J243" s="220"/>
      <c r="K243" s="220"/>
      <c r="L243" s="220"/>
      <c r="M243" s="220"/>
      <c r="N243" s="220"/>
      <c r="O243" s="220"/>
      <c r="P243" s="221"/>
      <c r="Q243" s="965"/>
      <c r="R243" s="966"/>
      <c r="S243" s="966"/>
      <c r="T243" s="966"/>
      <c r="U243" s="966"/>
      <c r="V243" s="966"/>
      <c r="W243" s="966"/>
      <c r="X243" s="966"/>
      <c r="Y243" s="966"/>
      <c r="Z243" s="966"/>
      <c r="AA243" s="96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5"/>
      <c r="B244" s="238"/>
      <c r="C244" s="237"/>
      <c r="D244" s="238"/>
      <c r="E244" s="237"/>
      <c r="F244" s="299"/>
      <c r="G244" s="219"/>
      <c r="H244" s="220"/>
      <c r="I244" s="220"/>
      <c r="J244" s="220"/>
      <c r="K244" s="220"/>
      <c r="L244" s="220"/>
      <c r="M244" s="220"/>
      <c r="N244" s="220"/>
      <c r="O244" s="220"/>
      <c r="P244" s="221"/>
      <c r="Q244" s="965"/>
      <c r="R244" s="966"/>
      <c r="S244" s="966"/>
      <c r="T244" s="966"/>
      <c r="U244" s="966"/>
      <c r="V244" s="966"/>
      <c r="W244" s="966"/>
      <c r="X244" s="966"/>
      <c r="Y244" s="966"/>
      <c r="Z244" s="966"/>
      <c r="AA244" s="96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5"/>
      <c r="B245" s="238"/>
      <c r="C245" s="237"/>
      <c r="D245" s="238"/>
      <c r="E245" s="237"/>
      <c r="F245" s="299"/>
      <c r="G245" s="219"/>
      <c r="H245" s="220"/>
      <c r="I245" s="220"/>
      <c r="J245" s="220"/>
      <c r="K245" s="220"/>
      <c r="L245" s="220"/>
      <c r="M245" s="220"/>
      <c r="N245" s="220"/>
      <c r="O245" s="220"/>
      <c r="P245" s="221"/>
      <c r="Q245" s="965"/>
      <c r="R245" s="966"/>
      <c r="S245" s="966"/>
      <c r="T245" s="966"/>
      <c r="U245" s="966"/>
      <c r="V245" s="966"/>
      <c r="W245" s="966"/>
      <c r="X245" s="966"/>
      <c r="Y245" s="966"/>
      <c r="Z245" s="966"/>
      <c r="AA245" s="96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5"/>
      <c r="B246" s="238"/>
      <c r="C246" s="237"/>
      <c r="D246" s="238"/>
      <c r="E246" s="300"/>
      <c r="F246" s="301"/>
      <c r="G246" s="222"/>
      <c r="H246" s="179"/>
      <c r="I246" s="179"/>
      <c r="J246" s="179"/>
      <c r="K246" s="179"/>
      <c r="L246" s="179"/>
      <c r="M246" s="179"/>
      <c r="N246" s="179"/>
      <c r="O246" s="179"/>
      <c r="P246" s="223"/>
      <c r="Q246" s="968"/>
      <c r="R246" s="969"/>
      <c r="S246" s="969"/>
      <c r="T246" s="969"/>
      <c r="U246" s="969"/>
      <c r="V246" s="969"/>
      <c r="W246" s="969"/>
      <c r="X246" s="969"/>
      <c r="Y246" s="969"/>
      <c r="Z246" s="969"/>
      <c r="AA246" s="97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5"/>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5"/>
      <c r="B274" s="238"/>
      <c r="C274" s="237"/>
      <c r="D274" s="238"/>
      <c r="E274" s="237"/>
      <c r="F274" s="299"/>
      <c r="G274" s="217"/>
      <c r="H274" s="176"/>
      <c r="I274" s="176"/>
      <c r="J274" s="176"/>
      <c r="K274" s="176"/>
      <c r="L274" s="176"/>
      <c r="M274" s="176"/>
      <c r="N274" s="176"/>
      <c r="O274" s="176"/>
      <c r="P274" s="218"/>
      <c r="Q274" s="962"/>
      <c r="R274" s="963"/>
      <c r="S274" s="963"/>
      <c r="T274" s="963"/>
      <c r="U274" s="963"/>
      <c r="V274" s="963"/>
      <c r="W274" s="963"/>
      <c r="X274" s="963"/>
      <c r="Y274" s="963"/>
      <c r="Z274" s="963"/>
      <c r="AA274" s="96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5"/>
      <c r="B275" s="238"/>
      <c r="C275" s="237"/>
      <c r="D275" s="238"/>
      <c r="E275" s="237"/>
      <c r="F275" s="299"/>
      <c r="G275" s="219"/>
      <c r="H275" s="220"/>
      <c r="I275" s="220"/>
      <c r="J275" s="220"/>
      <c r="K275" s="220"/>
      <c r="L275" s="220"/>
      <c r="M275" s="220"/>
      <c r="N275" s="220"/>
      <c r="O275" s="220"/>
      <c r="P275" s="221"/>
      <c r="Q275" s="965"/>
      <c r="R275" s="966"/>
      <c r="S275" s="966"/>
      <c r="T275" s="966"/>
      <c r="U275" s="966"/>
      <c r="V275" s="966"/>
      <c r="W275" s="966"/>
      <c r="X275" s="966"/>
      <c r="Y275" s="966"/>
      <c r="Z275" s="966"/>
      <c r="AA275" s="96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5"/>
      <c r="B276" s="238"/>
      <c r="C276" s="237"/>
      <c r="D276" s="238"/>
      <c r="E276" s="237"/>
      <c r="F276" s="299"/>
      <c r="G276" s="219"/>
      <c r="H276" s="220"/>
      <c r="I276" s="220"/>
      <c r="J276" s="220"/>
      <c r="K276" s="220"/>
      <c r="L276" s="220"/>
      <c r="M276" s="220"/>
      <c r="N276" s="220"/>
      <c r="O276" s="220"/>
      <c r="P276" s="221"/>
      <c r="Q276" s="965"/>
      <c r="R276" s="966"/>
      <c r="S276" s="966"/>
      <c r="T276" s="966"/>
      <c r="U276" s="966"/>
      <c r="V276" s="966"/>
      <c r="W276" s="966"/>
      <c r="X276" s="966"/>
      <c r="Y276" s="966"/>
      <c r="Z276" s="966"/>
      <c r="AA276" s="96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5"/>
      <c r="B277" s="238"/>
      <c r="C277" s="237"/>
      <c r="D277" s="238"/>
      <c r="E277" s="237"/>
      <c r="F277" s="299"/>
      <c r="G277" s="219"/>
      <c r="H277" s="220"/>
      <c r="I277" s="220"/>
      <c r="J277" s="220"/>
      <c r="K277" s="220"/>
      <c r="L277" s="220"/>
      <c r="M277" s="220"/>
      <c r="N277" s="220"/>
      <c r="O277" s="220"/>
      <c r="P277" s="221"/>
      <c r="Q277" s="965"/>
      <c r="R277" s="966"/>
      <c r="S277" s="966"/>
      <c r="T277" s="966"/>
      <c r="U277" s="966"/>
      <c r="V277" s="966"/>
      <c r="W277" s="966"/>
      <c r="X277" s="966"/>
      <c r="Y277" s="966"/>
      <c r="Z277" s="966"/>
      <c r="AA277" s="96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5"/>
      <c r="B278" s="238"/>
      <c r="C278" s="237"/>
      <c r="D278" s="238"/>
      <c r="E278" s="237"/>
      <c r="F278" s="299"/>
      <c r="G278" s="222"/>
      <c r="H278" s="179"/>
      <c r="I278" s="179"/>
      <c r="J278" s="179"/>
      <c r="K278" s="179"/>
      <c r="L278" s="179"/>
      <c r="M278" s="179"/>
      <c r="N278" s="179"/>
      <c r="O278" s="179"/>
      <c r="P278" s="223"/>
      <c r="Q278" s="968"/>
      <c r="R278" s="969"/>
      <c r="S278" s="969"/>
      <c r="T278" s="969"/>
      <c r="U278" s="969"/>
      <c r="V278" s="969"/>
      <c r="W278" s="969"/>
      <c r="X278" s="969"/>
      <c r="Y278" s="969"/>
      <c r="Z278" s="969"/>
      <c r="AA278" s="97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5"/>
      <c r="B281" s="238"/>
      <c r="C281" s="237"/>
      <c r="D281" s="238"/>
      <c r="E281" s="237"/>
      <c r="F281" s="299"/>
      <c r="G281" s="217"/>
      <c r="H281" s="176"/>
      <c r="I281" s="176"/>
      <c r="J281" s="176"/>
      <c r="K281" s="176"/>
      <c r="L281" s="176"/>
      <c r="M281" s="176"/>
      <c r="N281" s="176"/>
      <c r="O281" s="176"/>
      <c r="P281" s="218"/>
      <c r="Q281" s="962"/>
      <c r="R281" s="963"/>
      <c r="S281" s="963"/>
      <c r="T281" s="963"/>
      <c r="U281" s="963"/>
      <c r="V281" s="963"/>
      <c r="W281" s="963"/>
      <c r="X281" s="963"/>
      <c r="Y281" s="963"/>
      <c r="Z281" s="963"/>
      <c r="AA281" s="96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5"/>
      <c r="B282" s="238"/>
      <c r="C282" s="237"/>
      <c r="D282" s="238"/>
      <c r="E282" s="237"/>
      <c r="F282" s="299"/>
      <c r="G282" s="219"/>
      <c r="H282" s="220"/>
      <c r="I282" s="220"/>
      <c r="J282" s="220"/>
      <c r="K282" s="220"/>
      <c r="L282" s="220"/>
      <c r="M282" s="220"/>
      <c r="N282" s="220"/>
      <c r="O282" s="220"/>
      <c r="P282" s="221"/>
      <c r="Q282" s="965"/>
      <c r="R282" s="966"/>
      <c r="S282" s="966"/>
      <c r="T282" s="966"/>
      <c r="U282" s="966"/>
      <c r="V282" s="966"/>
      <c r="W282" s="966"/>
      <c r="X282" s="966"/>
      <c r="Y282" s="966"/>
      <c r="Z282" s="966"/>
      <c r="AA282" s="96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5"/>
      <c r="B283" s="238"/>
      <c r="C283" s="237"/>
      <c r="D283" s="238"/>
      <c r="E283" s="237"/>
      <c r="F283" s="299"/>
      <c r="G283" s="219"/>
      <c r="H283" s="220"/>
      <c r="I283" s="220"/>
      <c r="J283" s="220"/>
      <c r="K283" s="220"/>
      <c r="L283" s="220"/>
      <c r="M283" s="220"/>
      <c r="N283" s="220"/>
      <c r="O283" s="220"/>
      <c r="P283" s="221"/>
      <c r="Q283" s="965"/>
      <c r="R283" s="966"/>
      <c r="S283" s="966"/>
      <c r="T283" s="966"/>
      <c r="U283" s="966"/>
      <c r="V283" s="966"/>
      <c r="W283" s="966"/>
      <c r="X283" s="966"/>
      <c r="Y283" s="966"/>
      <c r="Z283" s="966"/>
      <c r="AA283" s="96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5"/>
      <c r="B284" s="238"/>
      <c r="C284" s="237"/>
      <c r="D284" s="238"/>
      <c r="E284" s="237"/>
      <c r="F284" s="299"/>
      <c r="G284" s="219"/>
      <c r="H284" s="220"/>
      <c r="I284" s="220"/>
      <c r="J284" s="220"/>
      <c r="K284" s="220"/>
      <c r="L284" s="220"/>
      <c r="M284" s="220"/>
      <c r="N284" s="220"/>
      <c r="O284" s="220"/>
      <c r="P284" s="221"/>
      <c r="Q284" s="965"/>
      <c r="R284" s="966"/>
      <c r="S284" s="966"/>
      <c r="T284" s="966"/>
      <c r="U284" s="966"/>
      <c r="V284" s="966"/>
      <c r="W284" s="966"/>
      <c r="X284" s="966"/>
      <c r="Y284" s="966"/>
      <c r="Z284" s="966"/>
      <c r="AA284" s="96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5"/>
      <c r="B285" s="238"/>
      <c r="C285" s="237"/>
      <c r="D285" s="238"/>
      <c r="E285" s="237"/>
      <c r="F285" s="299"/>
      <c r="G285" s="222"/>
      <c r="H285" s="179"/>
      <c r="I285" s="179"/>
      <c r="J285" s="179"/>
      <c r="K285" s="179"/>
      <c r="L285" s="179"/>
      <c r="M285" s="179"/>
      <c r="N285" s="179"/>
      <c r="O285" s="179"/>
      <c r="P285" s="223"/>
      <c r="Q285" s="968"/>
      <c r="R285" s="969"/>
      <c r="S285" s="969"/>
      <c r="T285" s="969"/>
      <c r="U285" s="969"/>
      <c r="V285" s="969"/>
      <c r="W285" s="969"/>
      <c r="X285" s="969"/>
      <c r="Y285" s="969"/>
      <c r="Z285" s="969"/>
      <c r="AA285" s="97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5"/>
      <c r="B288" s="238"/>
      <c r="C288" s="237"/>
      <c r="D288" s="238"/>
      <c r="E288" s="237"/>
      <c r="F288" s="299"/>
      <c r="G288" s="217"/>
      <c r="H288" s="176"/>
      <c r="I288" s="176"/>
      <c r="J288" s="176"/>
      <c r="K288" s="176"/>
      <c r="L288" s="176"/>
      <c r="M288" s="176"/>
      <c r="N288" s="176"/>
      <c r="O288" s="176"/>
      <c r="P288" s="218"/>
      <c r="Q288" s="962"/>
      <c r="R288" s="963"/>
      <c r="S288" s="963"/>
      <c r="T288" s="963"/>
      <c r="U288" s="963"/>
      <c r="V288" s="963"/>
      <c r="W288" s="963"/>
      <c r="X288" s="963"/>
      <c r="Y288" s="963"/>
      <c r="Z288" s="963"/>
      <c r="AA288" s="96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5"/>
      <c r="B289" s="238"/>
      <c r="C289" s="237"/>
      <c r="D289" s="238"/>
      <c r="E289" s="237"/>
      <c r="F289" s="299"/>
      <c r="G289" s="219"/>
      <c r="H289" s="220"/>
      <c r="I289" s="220"/>
      <c r="J289" s="220"/>
      <c r="K289" s="220"/>
      <c r="L289" s="220"/>
      <c r="M289" s="220"/>
      <c r="N289" s="220"/>
      <c r="O289" s="220"/>
      <c r="P289" s="221"/>
      <c r="Q289" s="965"/>
      <c r="R289" s="966"/>
      <c r="S289" s="966"/>
      <c r="T289" s="966"/>
      <c r="U289" s="966"/>
      <c r="V289" s="966"/>
      <c r="W289" s="966"/>
      <c r="X289" s="966"/>
      <c r="Y289" s="966"/>
      <c r="Z289" s="966"/>
      <c r="AA289" s="96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5"/>
      <c r="B290" s="238"/>
      <c r="C290" s="237"/>
      <c r="D290" s="238"/>
      <c r="E290" s="237"/>
      <c r="F290" s="299"/>
      <c r="G290" s="219"/>
      <c r="H290" s="220"/>
      <c r="I290" s="220"/>
      <c r="J290" s="220"/>
      <c r="K290" s="220"/>
      <c r="L290" s="220"/>
      <c r="M290" s="220"/>
      <c r="N290" s="220"/>
      <c r="O290" s="220"/>
      <c r="P290" s="221"/>
      <c r="Q290" s="965"/>
      <c r="R290" s="966"/>
      <c r="S290" s="966"/>
      <c r="T290" s="966"/>
      <c r="U290" s="966"/>
      <c r="V290" s="966"/>
      <c r="W290" s="966"/>
      <c r="X290" s="966"/>
      <c r="Y290" s="966"/>
      <c r="Z290" s="966"/>
      <c r="AA290" s="96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5"/>
      <c r="B291" s="238"/>
      <c r="C291" s="237"/>
      <c r="D291" s="238"/>
      <c r="E291" s="237"/>
      <c r="F291" s="299"/>
      <c r="G291" s="219"/>
      <c r="H291" s="220"/>
      <c r="I291" s="220"/>
      <c r="J291" s="220"/>
      <c r="K291" s="220"/>
      <c r="L291" s="220"/>
      <c r="M291" s="220"/>
      <c r="N291" s="220"/>
      <c r="O291" s="220"/>
      <c r="P291" s="221"/>
      <c r="Q291" s="965"/>
      <c r="R291" s="966"/>
      <c r="S291" s="966"/>
      <c r="T291" s="966"/>
      <c r="U291" s="966"/>
      <c r="V291" s="966"/>
      <c r="W291" s="966"/>
      <c r="X291" s="966"/>
      <c r="Y291" s="966"/>
      <c r="Z291" s="966"/>
      <c r="AA291" s="96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5"/>
      <c r="B292" s="238"/>
      <c r="C292" s="237"/>
      <c r="D292" s="238"/>
      <c r="E292" s="237"/>
      <c r="F292" s="299"/>
      <c r="G292" s="222"/>
      <c r="H292" s="179"/>
      <c r="I292" s="179"/>
      <c r="J292" s="179"/>
      <c r="K292" s="179"/>
      <c r="L292" s="179"/>
      <c r="M292" s="179"/>
      <c r="N292" s="179"/>
      <c r="O292" s="179"/>
      <c r="P292" s="223"/>
      <c r="Q292" s="968"/>
      <c r="R292" s="969"/>
      <c r="S292" s="969"/>
      <c r="T292" s="969"/>
      <c r="U292" s="969"/>
      <c r="V292" s="969"/>
      <c r="W292" s="969"/>
      <c r="X292" s="969"/>
      <c r="Y292" s="969"/>
      <c r="Z292" s="969"/>
      <c r="AA292" s="97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5"/>
      <c r="B295" s="238"/>
      <c r="C295" s="237"/>
      <c r="D295" s="238"/>
      <c r="E295" s="237"/>
      <c r="F295" s="299"/>
      <c r="G295" s="217"/>
      <c r="H295" s="176"/>
      <c r="I295" s="176"/>
      <c r="J295" s="176"/>
      <c r="K295" s="176"/>
      <c r="L295" s="176"/>
      <c r="M295" s="176"/>
      <c r="N295" s="176"/>
      <c r="O295" s="176"/>
      <c r="P295" s="218"/>
      <c r="Q295" s="962"/>
      <c r="R295" s="963"/>
      <c r="S295" s="963"/>
      <c r="T295" s="963"/>
      <c r="U295" s="963"/>
      <c r="V295" s="963"/>
      <c r="W295" s="963"/>
      <c r="X295" s="963"/>
      <c r="Y295" s="963"/>
      <c r="Z295" s="963"/>
      <c r="AA295" s="96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5"/>
      <c r="B296" s="238"/>
      <c r="C296" s="237"/>
      <c r="D296" s="238"/>
      <c r="E296" s="237"/>
      <c r="F296" s="299"/>
      <c r="G296" s="219"/>
      <c r="H296" s="220"/>
      <c r="I296" s="220"/>
      <c r="J296" s="220"/>
      <c r="K296" s="220"/>
      <c r="L296" s="220"/>
      <c r="M296" s="220"/>
      <c r="N296" s="220"/>
      <c r="O296" s="220"/>
      <c r="P296" s="221"/>
      <c r="Q296" s="965"/>
      <c r="R296" s="966"/>
      <c r="S296" s="966"/>
      <c r="T296" s="966"/>
      <c r="U296" s="966"/>
      <c r="V296" s="966"/>
      <c r="W296" s="966"/>
      <c r="X296" s="966"/>
      <c r="Y296" s="966"/>
      <c r="Z296" s="966"/>
      <c r="AA296" s="96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5"/>
      <c r="B297" s="238"/>
      <c r="C297" s="237"/>
      <c r="D297" s="238"/>
      <c r="E297" s="237"/>
      <c r="F297" s="299"/>
      <c r="G297" s="219"/>
      <c r="H297" s="220"/>
      <c r="I297" s="220"/>
      <c r="J297" s="220"/>
      <c r="K297" s="220"/>
      <c r="L297" s="220"/>
      <c r="M297" s="220"/>
      <c r="N297" s="220"/>
      <c r="O297" s="220"/>
      <c r="P297" s="221"/>
      <c r="Q297" s="965"/>
      <c r="R297" s="966"/>
      <c r="S297" s="966"/>
      <c r="T297" s="966"/>
      <c r="U297" s="966"/>
      <c r="V297" s="966"/>
      <c r="W297" s="966"/>
      <c r="X297" s="966"/>
      <c r="Y297" s="966"/>
      <c r="Z297" s="966"/>
      <c r="AA297" s="96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5"/>
      <c r="B298" s="238"/>
      <c r="C298" s="237"/>
      <c r="D298" s="238"/>
      <c r="E298" s="237"/>
      <c r="F298" s="299"/>
      <c r="G298" s="219"/>
      <c r="H298" s="220"/>
      <c r="I298" s="220"/>
      <c r="J298" s="220"/>
      <c r="K298" s="220"/>
      <c r="L298" s="220"/>
      <c r="M298" s="220"/>
      <c r="N298" s="220"/>
      <c r="O298" s="220"/>
      <c r="P298" s="221"/>
      <c r="Q298" s="965"/>
      <c r="R298" s="966"/>
      <c r="S298" s="966"/>
      <c r="T298" s="966"/>
      <c r="U298" s="966"/>
      <c r="V298" s="966"/>
      <c r="W298" s="966"/>
      <c r="X298" s="966"/>
      <c r="Y298" s="966"/>
      <c r="Z298" s="966"/>
      <c r="AA298" s="96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5"/>
      <c r="B299" s="238"/>
      <c r="C299" s="237"/>
      <c r="D299" s="238"/>
      <c r="E299" s="237"/>
      <c r="F299" s="299"/>
      <c r="G299" s="222"/>
      <c r="H299" s="179"/>
      <c r="I299" s="179"/>
      <c r="J299" s="179"/>
      <c r="K299" s="179"/>
      <c r="L299" s="179"/>
      <c r="M299" s="179"/>
      <c r="N299" s="179"/>
      <c r="O299" s="179"/>
      <c r="P299" s="223"/>
      <c r="Q299" s="968"/>
      <c r="R299" s="969"/>
      <c r="S299" s="969"/>
      <c r="T299" s="969"/>
      <c r="U299" s="969"/>
      <c r="V299" s="969"/>
      <c r="W299" s="969"/>
      <c r="X299" s="969"/>
      <c r="Y299" s="969"/>
      <c r="Z299" s="969"/>
      <c r="AA299" s="97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5"/>
      <c r="B302" s="238"/>
      <c r="C302" s="237"/>
      <c r="D302" s="238"/>
      <c r="E302" s="237"/>
      <c r="F302" s="299"/>
      <c r="G302" s="217"/>
      <c r="H302" s="176"/>
      <c r="I302" s="176"/>
      <c r="J302" s="176"/>
      <c r="K302" s="176"/>
      <c r="L302" s="176"/>
      <c r="M302" s="176"/>
      <c r="N302" s="176"/>
      <c r="O302" s="176"/>
      <c r="P302" s="218"/>
      <c r="Q302" s="962"/>
      <c r="R302" s="963"/>
      <c r="S302" s="963"/>
      <c r="T302" s="963"/>
      <c r="U302" s="963"/>
      <c r="V302" s="963"/>
      <c r="W302" s="963"/>
      <c r="X302" s="963"/>
      <c r="Y302" s="963"/>
      <c r="Z302" s="963"/>
      <c r="AA302" s="96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5"/>
      <c r="B303" s="238"/>
      <c r="C303" s="237"/>
      <c r="D303" s="238"/>
      <c r="E303" s="237"/>
      <c r="F303" s="299"/>
      <c r="G303" s="219"/>
      <c r="H303" s="220"/>
      <c r="I303" s="220"/>
      <c r="J303" s="220"/>
      <c r="K303" s="220"/>
      <c r="L303" s="220"/>
      <c r="M303" s="220"/>
      <c r="N303" s="220"/>
      <c r="O303" s="220"/>
      <c r="P303" s="221"/>
      <c r="Q303" s="965"/>
      <c r="R303" s="966"/>
      <c r="S303" s="966"/>
      <c r="T303" s="966"/>
      <c r="U303" s="966"/>
      <c r="V303" s="966"/>
      <c r="W303" s="966"/>
      <c r="X303" s="966"/>
      <c r="Y303" s="966"/>
      <c r="Z303" s="966"/>
      <c r="AA303" s="96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5"/>
      <c r="B304" s="238"/>
      <c r="C304" s="237"/>
      <c r="D304" s="238"/>
      <c r="E304" s="237"/>
      <c r="F304" s="299"/>
      <c r="G304" s="219"/>
      <c r="H304" s="220"/>
      <c r="I304" s="220"/>
      <c r="J304" s="220"/>
      <c r="K304" s="220"/>
      <c r="L304" s="220"/>
      <c r="M304" s="220"/>
      <c r="N304" s="220"/>
      <c r="O304" s="220"/>
      <c r="P304" s="221"/>
      <c r="Q304" s="965"/>
      <c r="R304" s="966"/>
      <c r="S304" s="966"/>
      <c r="T304" s="966"/>
      <c r="U304" s="966"/>
      <c r="V304" s="966"/>
      <c r="W304" s="966"/>
      <c r="X304" s="966"/>
      <c r="Y304" s="966"/>
      <c r="Z304" s="966"/>
      <c r="AA304" s="96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5"/>
      <c r="B305" s="238"/>
      <c r="C305" s="237"/>
      <c r="D305" s="238"/>
      <c r="E305" s="237"/>
      <c r="F305" s="299"/>
      <c r="G305" s="219"/>
      <c r="H305" s="220"/>
      <c r="I305" s="220"/>
      <c r="J305" s="220"/>
      <c r="K305" s="220"/>
      <c r="L305" s="220"/>
      <c r="M305" s="220"/>
      <c r="N305" s="220"/>
      <c r="O305" s="220"/>
      <c r="P305" s="221"/>
      <c r="Q305" s="965"/>
      <c r="R305" s="966"/>
      <c r="S305" s="966"/>
      <c r="T305" s="966"/>
      <c r="U305" s="966"/>
      <c r="V305" s="966"/>
      <c r="W305" s="966"/>
      <c r="X305" s="966"/>
      <c r="Y305" s="966"/>
      <c r="Z305" s="966"/>
      <c r="AA305" s="96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5"/>
      <c r="B306" s="238"/>
      <c r="C306" s="237"/>
      <c r="D306" s="238"/>
      <c r="E306" s="300"/>
      <c r="F306" s="301"/>
      <c r="G306" s="222"/>
      <c r="H306" s="179"/>
      <c r="I306" s="179"/>
      <c r="J306" s="179"/>
      <c r="K306" s="179"/>
      <c r="L306" s="179"/>
      <c r="M306" s="179"/>
      <c r="N306" s="179"/>
      <c r="O306" s="179"/>
      <c r="P306" s="223"/>
      <c r="Q306" s="968"/>
      <c r="R306" s="969"/>
      <c r="S306" s="969"/>
      <c r="T306" s="969"/>
      <c r="U306" s="969"/>
      <c r="V306" s="969"/>
      <c r="W306" s="969"/>
      <c r="X306" s="969"/>
      <c r="Y306" s="969"/>
      <c r="Z306" s="969"/>
      <c r="AA306" s="97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5"/>
      <c r="B334" s="238"/>
      <c r="C334" s="237"/>
      <c r="D334" s="238"/>
      <c r="E334" s="237"/>
      <c r="F334" s="299"/>
      <c r="G334" s="217"/>
      <c r="H334" s="176"/>
      <c r="I334" s="176"/>
      <c r="J334" s="176"/>
      <c r="K334" s="176"/>
      <c r="L334" s="176"/>
      <c r="M334" s="176"/>
      <c r="N334" s="176"/>
      <c r="O334" s="176"/>
      <c r="P334" s="218"/>
      <c r="Q334" s="962"/>
      <c r="R334" s="963"/>
      <c r="S334" s="963"/>
      <c r="T334" s="963"/>
      <c r="U334" s="963"/>
      <c r="V334" s="963"/>
      <c r="W334" s="963"/>
      <c r="X334" s="963"/>
      <c r="Y334" s="963"/>
      <c r="Z334" s="963"/>
      <c r="AA334" s="96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5"/>
      <c r="B335" s="238"/>
      <c r="C335" s="237"/>
      <c r="D335" s="238"/>
      <c r="E335" s="237"/>
      <c r="F335" s="299"/>
      <c r="G335" s="219"/>
      <c r="H335" s="220"/>
      <c r="I335" s="220"/>
      <c r="J335" s="220"/>
      <c r="K335" s="220"/>
      <c r="L335" s="220"/>
      <c r="M335" s="220"/>
      <c r="N335" s="220"/>
      <c r="O335" s="220"/>
      <c r="P335" s="221"/>
      <c r="Q335" s="965"/>
      <c r="R335" s="966"/>
      <c r="S335" s="966"/>
      <c r="T335" s="966"/>
      <c r="U335" s="966"/>
      <c r="V335" s="966"/>
      <c r="W335" s="966"/>
      <c r="X335" s="966"/>
      <c r="Y335" s="966"/>
      <c r="Z335" s="966"/>
      <c r="AA335" s="96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5"/>
      <c r="B336" s="238"/>
      <c r="C336" s="237"/>
      <c r="D336" s="238"/>
      <c r="E336" s="237"/>
      <c r="F336" s="299"/>
      <c r="G336" s="219"/>
      <c r="H336" s="220"/>
      <c r="I336" s="220"/>
      <c r="J336" s="220"/>
      <c r="K336" s="220"/>
      <c r="L336" s="220"/>
      <c r="M336" s="220"/>
      <c r="N336" s="220"/>
      <c r="O336" s="220"/>
      <c r="P336" s="221"/>
      <c r="Q336" s="965"/>
      <c r="R336" s="966"/>
      <c r="S336" s="966"/>
      <c r="T336" s="966"/>
      <c r="U336" s="966"/>
      <c r="V336" s="966"/>
      <c r="W336" s="966"/>
      <c r="X336" s="966"/>
      <c r="Y336" s="966"/>
      <c r="Z336" s="966"/>
      <c r="AA336" s="96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5"/>
      <c r="B337" s="238"/>
      <c r="C337" s="237"/>
      <c r="D337" s="238"/>
      <c r="E337" s="237"/>
      <c r="F337" s="299"/>
      <c r="G337" s="219"/>
      <c r="H337" s="220"/>
      <c r="I337" s="220"/>
      <c r="J337" s="220"/>
      <c r="K337" s="220"/>
      <c r="L337" s="220"/>
      <c r="M337" s="220"/>
      <c r="N337" s="220"/>
      <c r="O337" s="220"/>
      <c r="P337" s="221"/>
      <c r="Q337" s="965"/>
      <c r="R337" s="966"/>
      <c r="S337" s="966"/>
      <c r="T337" s="966"/>
      <c r="U337" s="966"/>
      <c r="V337" s="966"/>
      <c r="W337" s="966"/>
      <c r="X337" s="966"/>
      <c r="Y337" s="966"/>
      <c r="Z337" s="966"/>
      <c r="AA337" s="96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5"/>
      <c r="B338" s="238"/>
      <c r="C338" s="237"/>
      <c r="D338" s="238"/>
      <c r="E338" s="237"/>
      <c r="F338" s="299"/>
      <c r="G338" s="222"/>
      <c r="H338" s="179"/>
      <c r="I338" s="179"/>
      <c r="J338" s="179"/>
      <c r="K338" s="179"/>
      <c r="L338" s="179"/>
      <c r="M338" s="179"/>
      <c r="N338" s="179"/>
      <c r="O338" s="179"/>
      <c r="P338" s="223"/>
      <c r="Q338" s="968"/>
      <c r="R338" s="969"/>
      <c r="S338" s="969"/>
      <c r="T338" s="969"/>
      <c r="U338" s="969"/>
      <c r="V338" s="969"/>
      <c r="W338" s="969"/>
      <c r="X338" s="969"/>
      <c r="Y338" s="969"/>
      <c r="Z338" s="969"/>
      <c r="AA338" s="97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5"/>
      <c r="B341" s="238"/>
      <c r="C341" s="237"/>
      <c r="D341" s="238"/>
      <c r="E341" s="237"/>
      <c r="F341" s="299"/>
      <c r="G341" s="217"/>
      <c r="H341" s="176"/>
      <c r="I341" s="176"/>
      <c r="J341" s="176"/>
      <c r="K341" s="176"/>
      <c r="L341" s="176"/>
      <c r="M341" s="176"/>
      <c r="N341" s="176"/>
      <c r="O341" s="176"/>
      <c r="P341" s="218"/>
      <c r="Q341" s="962"/>
      <c r="R341" s="963"/>
      <c r="S341" s="963"/>
      <c r="T341" s="963"/>
      <c r="U341" s="963"/>
      <c r="V341" s="963"/>
      <c r="W341" s="963"/>
      <c r="X341" s="963"/>
      <c r="Y341" s="963"/>
      <c r="Z341" s="963"/>
      <c r="AA341" s="96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5"/>
      <c r="B342" s="238"/>
      <c r="C342" s="237"/>
      <c r="D342" s="238"/>
      <c r="E342" s="237"/>
      <c r="F342" s="299"/>
      <c r="G342" s="219"/>
      <c r="H342" s="220"/>
      <c r="I342" s="220"/>
      <c r="J342" s="220"/>
      <c r="K342" s="220"/>
      <c r="L342" s="220"/>
      <c r="M342" s="220"/>
      <c r="N342" s="220"/>
      <c r="O342" s="220"/>
      <c r="P342" s="221"/>
      <c r="Q342" s="965"/>
      <c r="R342" s="966"/>
      <c r="S342" s="966"/>
      <c r="T342" s="966"/>
      <c r="U342" s="966"/>
      <c r="V342" s="966"/>
      <c r="W342" s="966"/>
      <c r="X342" s="966"/>
      <c r="Y342" s="966"/>
      <c r="Z342" s="966"/>
      <c r="AA342" s="96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5"/>
      <c r="B343" s="238"/>
      <c r="C343" s="237"/>
      <c r="D343" s="238"/>
      <c r="E343" s="237"/>
      <c r="F343" s="299"/>
      <c r="G343" s="219"/>
      <c r="H343" s="220"/>
      <c r="I343" s="220"/>
      <c r="J343" s="220"/>
      <c r="K343" s="220"/>
      <c r="L343" s="220"/>
      <c r="M343" s="220"/>
      <c r="N343" s="220"/>
      <c r="O343" s="220"/>
      <c r="P343" s="221"/>
      <c r="Q343" s="965"/>
      <c r="R343" s="966"/>
      <c r="S343" s="966"/>
      <c r="T343" s="966"/>
      <c r="U343" s="966"/>
      <c r="V343" s="966"/>
      <c r="W343" s="966"/>
      <c r="X343" s="966"/>
      <c r="Y343" s="966"/>
      <c r="Z343" s="966"/>
      <c r="AA343" s="96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5"/>
      <c r="B344" s="238"/>
      <c r="C344" s="237"/>
      <c r="D344" s="238"/>
      <c r="E344" s="237"/>
      <c r="F344" s="299"/>
      <c r="G344" s="219"/>
      <c r="H344" s="220"/>
      <c r="I344" s="220"/>
      <c r="J344" s="220"/>
      <c r="K344" s="220"/>
      <c r="L344" s="220"/>
      <c r="M344" s="220"/>
      <c r="N344" s="220"/>
      <c r="O344" s="220"/>
      <c r="P344" s="221"/>
      <c r="Q344" s="965"/>
      <c r="R344" s="966"/>
      <c r="S344" s="966"/>
      <c r="T344" s="966"/>
      <c r="U344" s="966"/>
      <c r="V344" s="966"/>
      <c r="W344" s="966"/>
      <c r="X344" s="966"/>
      <c r="Y344" s="966"/>
      <c r="Z344" s="966"/>
      <c r="AA344" s="96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5"/>
      <c r="B345" s="238"/>
      <c r="C345" s="237"/>
      <c r="D345" s="238"/>
      <c r="E345" s="237"/>
      <c r="F345" s="299"/>
      <c r="G345" s="222"/>
      <c r="H345" s="179"/>
      <c r="I345" s="179"/>
      <c r="J345" s="179"/>
      <c r="K345" s="179"/>
      <c r="L345" s="179"/>
      <c r="M345" s="179"/>
      <c r="N345" s="179"/>
      <c r="O345" s="179"/>
      <c r="P345" s="223"/>
      <c r="Q345" s="968"/>
      <c r="R345" s="969"/>
      <c r="S345" s="969"/>
      <c r="T345" s="969"/>
      <c r="U345" s="969"/>
      <c r="V345" s="969"/>
      <c r="W345" s="969"/>
      <c r="X345" s="969"/>
      <c r="Y345" s="969"/>
      <c r="Z345" s="969"/>
      <c r="AA345" s="97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5"/>
      <c r="B348" s="238"/>
      <c r="C348" s="237"/>
      <c r="D348" s="238"/>
      <c r="E348" s="237"/>
      <c r="F348" s="299"/>
      <c r="G348" s="217"/>
      <c r="H348" s="176"/>
      <c r="I348" s="176"/>
      <c r="J348" s="176"/>
      <c r="K348" s="176"/>
      <c r="L348" s="176"/>
      <c r="M348" s="176"/>
      <c r="N348" s="176"/>
      <c r="O348" s="176"/>
      <c r="P348" s="218"/>
      <c r="Q348" s="962"/>
      <c r="R348" s="963"/>
      <c r="S348" s="963"/>
      <c r="T348" s="963"/>
      <c r="U348" s="963"/>
      <c r="V348" s="963"/>
      <c r="W348" s="963"/>
      <c r="X348" s="963"/>
      <c r="Y348" s="963"/>
      <c r="Z348" s="963"/>
      <c r="AA348" s="96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5"/>
      <c r="B349" s="238"/>
      <c r="C349" s="237"/>
      <c r="D349" s="238"/>
      <c r="E349" s="237"/>
      <c r="F349" s="299"/>
      <c r="G349" s="219"/>
      <c r="H349" s="220"/>
      <c r="I349" s="220"/>
      <c r="J349" s="220"/>
      <c r="K349" s="220"/>
      <c r="L349" s="220"/>
      <c r="M349" s="220"/>
      <c r="N349" s="220"/>
      <c r="O349" s="220"/>
      <c r="P349" s="221"/>
      <c r="Q349" s="965"/>
      <c r="R349" s="966"/>
      <c r="S349" s="966"/>
      <c r="T349" s="966"/>
      <c r="U349" s="966"/>
      <c r="V349" s="966"/>
      <c r="W349" s="966"/>
      <c r="X349" s="966"/>
      <c r="Y349" s="966"/>
      <c r="Z349" s="966"/>
      <c r="AA349" s="96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5"/>
      <c r="B350" s="238"/>
      <c r="C350" s="237"/>
      <c r="D350" s="238"/>
      <c r="E350" s="237"/>
      <c r="F350" s="299"/>
      <c r="G350" s="219"/>
      <c r="H350" s="220"/>
      <c r="I350" s="220"/>
      <c r="J350" s="220"/>
      <c r="K350" s="220"/>
      <c r="L350" s="220"/>
      <c r="M350" s="220"/>
      <c r="N350" s="220"/>
      <c r="O350" s="220"/>
      <c r="P350" s="221"/>
      <c r="Q350" s="965"/>
      <c r="R350" s="966"/>
      <c r="S350" s="966"/>
      <c r="T350" s="966"/>
      <c r="U350" s="966"/>
      <c r="V350" s="966"/>
      <c r="W350" s="966"/>
      <c r="X350" s="966"/>
      <c r="Y350" s="966"/>
      <c r="Z350" s="966"/>
      <c r="AA350" s="96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5"/>
      <c r="B351" s="238"/>
      <c r="C351" s="237"/>
      <c r="D351" s="238"/>
      <c r="E351" s="237"/>
      <c r="F351" s="299"/>
      <c r="G351" s="219"/>
      <c r="H351" s="220"/>
      <c r="I351" s="220"/>
      <c r="J351" s="220"/>
      <c r="K351" s="220"/>
      <c r="L351" s="220"/>
      <c r="M351" s="220"/>
      <c r="N351" s="220"/>
      <c r="O351" s="220"/>
      <c r="P351" s="221"/>
      <c r="Q351" s="965"/>
      <c r="R351" s="966"/>
      <c r="S351" s="966"/>
      <c r="T351" s="966"/>
      <c r="U351" s="966"/>
      <c r="V351" s="966"/>
      <c r="W351" s="966"/>
      <c r="X351" s="966"/>
      <c r="Y351" s="966"/>
      <c r="Z351" s="966"/>
      <c r="AA351" s="96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5"/>
      <c r="B352" s="238"/>
      <c r="C352" s="237"/>
      <c r="D352" s="238"/>
      <c r="E352" s="237"/>
      <c r="F352" s="299"/>
      <c r="G352" s="222"/>
      <c r="H352" s="179"/>
      <c r="I352" s="179"/>
      <c r="J352" s="179"/>
      <c r="K352" s="179"/>
      <c r="L352" s="179"/>
      <c r="M352" s="179"/>
      <c r="N352" s="179"/>
      <c r="O352" s="179"/>
      <c r="P352" s="223"/>
      <c r="Q352" s="968"/>
      <c r="R352" s="969"/>
      <c r="S352" s="969"/>
      <c r="T352" s="969"/>
      <c r="U352" s="969"/>
      <c r="V352" s="969"/>
      <c r="W352" s="969"/>
      <c r="X352" s="969"/>
      <c r="Y352" s="969"/>
      <c r="Z352" s="969"/>
      <c r="AA352" s="97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5"/>
      <c r="B355" s="238"/>
      <c r="C355" s="237"/>
      <c r="D355" s="238"/>
      <c r="E355" s="237"/>
      <c r="F355" s="299"/>
      <c r="G355" s="217"/>
      <c r="H355" s="176"/>
      <c r="I355" s="176"/>
      <c r="J355" s="176"/>
      <c r="K355" s="176"/>
      <c r="L355" s="176"/>
      <c r="M355" s="176"/>
      <c r="N355" s="176"/>
      <c r="O355" s="176"/>
      <c r="P355" s="218"/>
      <c r="Q355" s="962"/>
      <c r="R355" s="963"/>
      <c r="S355" s="963"/>
      <c r="T355" s="963"/>
      <c r="U355" s="963"/>
      <c r="V355" s="963"/>
      <c r="W355" s="963"/>
      <c r="X355" s="963"/>
      <c r="Y355" s="963"/>
      <c r="Z355" s="963"/>
      <c r="AA355" s="96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5"/>
      <c r="B356" s="238"/>
      <c r="C356" s="237"/>
      <c r="D356" s="238"/>
      <c r="E356" s="237"/>
      <c r="F356" s="299"/>
      <c r="G356" s="219"/>
      <c r="H356" s="220"/>
      <c r="I356" s="220"/>
      <c r="J356" s="220"/>
      <c r="K356" s="220"/>
      <c r="L356" s="220"/>
      <c r="M356" s="220"/>
      <c r="N356" s="220"/>
      <c r="O356" s="220"/>
      <c r="P356" s="221"/>
      <c r="Q356" s="965"/>
      <c r="R356" s="966"/>
      <c r="S356" s="966"/>
      <c r="T356" s="966"/>
      <c r="U356" s="966"/>
      <c r="V356" s="966"/>
      <c r="W356" s="966"/>
      <c r="X356" s="966"/>
      <c r="Y356" s="966"/>
      <c r="Z356" s="966"/>
      <c r="AA356" s="96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5"/>
      <c r="B357" s="238"/>
      <c r="C357" s="237"/>
      <c r="D357" s="238"/>
      <c r="E357" s="237"/>
      <c r="F357" s="299"/>
      <c r="G357" s="219"/>
      <c r="H357" s="220"/>
      <c r="I357" s="220"/>
      <c r="J357" s="220"/>
      <c r="K357" s="220"/>
      <c r="L357" s="220"/>
      <c r="M357" s="220"/>
      <c r="N357" s="220"/>
      <c r="O357" s="220"/>
      <c r="P357" s="221"/>
      <c r="Q357" s="965"/>
      <c r="R357" s="966"/>
      <c r="S357" s="966"/>
      <c r="T357" s="966"/>
      <c r="U357" s="966"/>
      <c r="V357" s="966"/>
      <c r="W357" s="966"/>
      <c r="X357" s="966"/>
      <c r="Y357" s="966"/>
      <c r="Z357" s="966"/>
      <c r="AA357" s="96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5"/>
      <c r="B358" s="238"/>
      <c r="C358" s="237"/>
      <c r="D358" s="238"/>
      <c r="E358" s="237"/>
      <c r="F358" s="299"/>
      <c r="G358" s="219"/>
      <c r="H358" s="220"/>
      <c r="I358" s="220"/>
      <c r="J358" s="220"/>
      <c r="K358" s="220"/>
      <c r="L358" s="220"/>
      <c r="M358" s="220"/>
      <c r="N358" s="220"/>
      <c r="O358" s="220"/>
      <c r="P358" s="221"/>
      <c r="Q358" s="965"/>
      <c r="R358" s="966"/>
      <c r="S358" s="966"/>
      <c r="T358" s="966"/>
      <c r="U358" s="966"/>
      <c r="V358" s="966"/>
      <c r="W358" s="966"/>
      <c r="X358" s="966"/>
      <c r="Y358" s="966"/>
      <c r="Z358" s="966"/>
      <c r="AA358" s="96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5"/>
      <c r="B359" s="238"/>
      <c r="C359" s="237"/>
      <c r="D359" s="238"/>
      <c r="E359" s="237"/>
      <c r="F359" s="299"/>
      <c r="G359" s="222"/>
      <c r="H359" s="179"/>
      <c r="I359" s="179"/>
      <c r="J359" s="179"/>
      <c r="K359" s="179"/>
      <c r="L359" s="179"/>
      <c r="M359" s="179"/>
      <c r="N359" s="179"/>
      <c r="O359" s="179"/>
      <c r="P359" s="223"/>
      <c r="Q359" s="968"/>
      <c r="R359" s="969"/>
      <c r="S359" s="969"/>
      <c r="T359" s="969"/>
      <c r="U359" s="969"/>
      <c r="V359" s="969"/>
      <c r="W359" s="969"/>
      <c r="X359" s="969"/>
      <c r="Y359" s="969"/>
      <c r="Z359" s="969"/>
      <c r="AA359" s="97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5"/>
      <c r="B362" s="238"/>
      <c r="C362" s="237"/>
      <c r="D362" s="238"/>
      <c r="E362" s="237"/>
      <c r="F362" s="299"/>
      <c r="G362" s="217"/>
      <c r="H362" s="176"/>
      <c r="I362" s="176"/>
      <c r="J362" s="176"/>
      <c r="K362" s="176"/>
      <c r="L362" s="176"/>
      <c r="M362" s="176"/>
      <c r="N362" s="176"/>
      <c r="O362" s="176"/>
      <c r="P362" s="218"/>
      <c r="Q362" s="962"/>
      <c r="R362" s="963"/>
      <c r="S362" s="963"/>
      <c r="T362" s="963"/>
      <c r="U362" s="963"/>
      <c r="V362" s="963"/>
      <c r="W362" s="963"/>
      <c r="X362" s="963"/>
      <c r="Y362" s="963"/>
      <c r="Z362" s="963"/>
      <c r="AA362" s="96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5"/>
      <c r="B363" s="238"/>
      <c r="C363" s="237"/>
      <c r="D363" s="238"/>
      <c r="E363" s="237"/>
      <c r="F363" s="299"/>
      <c r="G363" s="219"/>
      <c r="H363" s="220"/>
      <c r="I363" s="220"/>
      <c r="J363" s="220"/>
      <c r="K363" s="220"/>
      <c r="L363" s="220"/>
      <c r="M363" s="220"/>
      <c r="N363" s="220"/>
      <c r="O363" s="220"/>
      <c r="P363" s="221"/>
      <c r="Q363" s="965"/>
      <c r="R363" s="966"/>
      <c r="S363" s="966"/>
      <c r="T363" s="966"/>
      <c r="U363" s="966"/>
      <c r="V363" s="966"/>
      <c r="W363" s="966"/>
      <c r="X363" s="966"/>
      <c r="Y363" s="966"/>
      <c r="Z363" s="966"/>
      <c r="AA363" s="96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5"/>
      <c r="B364" s="238"/>
      <c r="C364" s="237"/>
      <c r="D364" s="238"/>
      <c r="E364" s="237"/>
      <c r="F364" s="299"/>
      <c r="G364" s="219"/>
      <c r="H364" s="220"/>
      <c r="I364" s="220"/>
      <c r="J364" s="220"/>
      <c r="K364" s="220"/>
      <c r="L364" s="220"/>
      <c r="M364" s="220"/>
      <c r="N364" s="220"/>
      <c r="O364" s="220"/>
      <c r="P364" s="221"/>
      <c r="Q364" s="965"/>
      <c r="R364" s="966"/>
      <c r="S364" s="966"/>
      <c r="T364" s="966"/>
      <c r="U364" s="966"/>
      <c r="V364" s="966"/>
      <c r="W364" s="966"/>
      <c r="X364" s="966"/>
      <c r="Y364" s="966"/>
      <c r="Z364" s="966"/>
      <c r="AA364" s="96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5"/>
      <c r="B365" s="238"/>
      <c r="C365" s="237"/>
      <c r="D365" s="238"/>
      <c r="E365" s="237"/>
      <c r="F365" s="299"/>
      <c r="G365" s="219"/>
      <c r="H365" s="220"/>
      <c r="I365" s="220"/>
      <c r="J365" s="220"/>
      <c r="K365" s="220"/>
      <c r="L365" s="220"/>
      <c r="M365" s="220"/>
      <c r="N365" s="220"/>
      <c r="O365" s="220"/>
      <c r="P365" s="221"/>
      <c r="Q365" s="965"/>
      <c r="R365" s="966"/>
      <c r="S365" s="966"/>
      <c r="T365" s="966"/>
      <c r="U365" s="966"/>
      <c r="V365" s="966"/>
      <c r="W365" s="966"/>
      <c r="X365" s="966"/>
      <c r="Y365" s="966"/>
      <c r="Z365" s="966"/>
      <c r="AA365" s="96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5"/>
      <c r="B366" s="238"/>
      <c r="C366" s="237"/>
      <c r="D366" s="238"/>
      <c r="E366" s="300"/>
      <c r="F366" s="301"/>
      <c r="G366" s="222"/>
      <c r="H366" s="179"/>
      <c r="I366" s="179"/>
      <c r="J366" s="179"/>
      <c r="K366" s="179"/>
      <c r="L366" s="179"/>
      <c r="M366" s="179"/>
      <c r="N366" s="179"/>
      <c r="O366" s="179"/>
      <c r="P366" s="223"/>
      <c r="Q366" s="968"/>
      <c r="R366" s="969"/>
      <c r="S366" s="969"/>
      <c r="T366" s="969"/>
      <c r="U366" s="969"/>
      <c r="V366" s="969"/>
      <c r="W366" s="969"/>
      <c r="X366" s="969"/>
      <c r="Y366" s="969"/>
      <c r="Z366" s="969"/>
      <c r="AA366" s="97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5"/>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5"/>
      <c r="B394" s="238"/>
      <c r="C394" s="237"/>
      <c r="D394" s="238"/>
      <c r="E394" s="237"/>
      <c r="F394" s="299"/>
      <c r="G394" s="217"/>
      <c r="H394" s="176"/>
      <c r="I394" s="176"/>
      <c r="J394" s="176"/>
      <c r="K394" s="176"/>
      <c r="L394" s="176"/>
      <c r="M394" s="176"/>
      <c r="N394" s="176"/>
      <c r="O394" s="176"/>
      <c r="P394" s="218"/>
      <c r="Q394" s="962"/>
      <c r="R394" s="963"/>
      <c r="S394" s="963"/>
      <c r="T394" s="963"/>
      <c r="U394" s="963"/>
      <c r="V394" s="963"/>
      <c r="W394" s="963"/>
      <c r="X394" s="963"/>
      <c r="Y394" s="963"/>
      <c r="Z394" s="963"/>
      <c r="AA394" s="96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5"/>
      <c r="B395" s="238"/>
      <c r="C395" s="237"/>
      <c r="D395" s="238"/>
      <c r="E395" s="237"/>
      <c r="F395" s="299"/>
      <c r="G395" s="219"/>
      <c r="H395" s="220"/>
      <c r="I395" s="220"/>
      <c r="J395" s="220"/>
      <c r="K395" s="220"/>
      <c r="L395" s="220"/>
      <c r="M395" s="220"/>
      <c r="N395" s="220"/>
      <c r="O395" s="220"/>
      <c r="P395" s="221"/>
      <c r="Q395" s="965"/>
      <c r="R395" s="966"/>
      <c r="S395" s="966"/>
      <c r="T395" s="966"/>
      <c r="U395" s="966"/>
      <c r="V395" s="966"/>
      <c r="W395" s="966"/>
      <c r="X395" s="966"/>
      <c r="Y395" s="966"/>
      <c r="Z395" s="966"/>
      <c r="AA395" s="96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5"/>
      <c r="B396" s="238"/>
      <c r="C396" s="237"/>
      <c r="D396" s="238"/>
      <c r="E396" s="237"/>
      <c r="F396" s="299"/>
      <c r="G396" s="219"/>
      <c r="H396" s="220"/>
      <c r="I396" s="220"/>
      <c r="J396" s="220"/>
      <c r="K396" s="220"/>
      <c r="L396" s="220"/>
      <c r="M396" s="220"/>
      <c r="N396" s="220"/>
      <c r="O396" s="220"/>
      <c r="P396" s="221"/>
      <c r="Q396" s="965"/>
      <c r="R396" s="966"/>
      <c r="S396" s="966"/>
      <c r="T396" s="966"/>
      <c r="U396" s="966"/>
      <c r="V396" s="966"/>
      <c r="W396" s="966"/>
      <c r="X396" s="966"/>
      <c r="Y396" s="966"/>
      <c r="Z396" s="966"/>
      <c r="AA396" s="96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5"/>
      <c r="B397" s="238"/>
      <c r="C397" s="237"/>
      <c r="D397" s="238"/>
      <c r="E397" s="237"/>
      <c r="F397" s="299"/>
      <c r="G397" s="219"/>
      <c r="H397" s="220"/>
      <c r="I397" s="220"/>
      <c r="J397" s="220"/>
      <c r="K397" s="220"/>
      <c r="L397" s="220"/>
      <c r="M397" s="220"/>
      <c r="N397" s="220"/>
      <c r="O397" s="220"/>
      <c r="P397" s="221"/>
      <c r="Q397" s="965"/>
      <c r="R397" s="966"/>
      <c r="S397" s="966"/>
      <c r="T397" s="966"/>
      <c r="U397" s="966"/>
      <c r="V397" s="966"/>
      <c r="W397" s="966"/>
      <c r="X397" s="966"/>
      <c r="Y397" s="966"/>
      <c r="Z397" s="966"/>
      <c r="AA397" s="96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5"/>
      <c r="B398" s="238"/>
      <c r="C398" s="237"/>
      <c r="D398" s="238"/>
      <c r="E398" s="237"/>
      <c r="F398" s="299"/>
      <c r="G398" s="222"/>
      <c r="H398" s="179"/>
      <c r="I398" s="179"/>
      <c r="J398" s="179"/>
      <c r="K398" s="179"/>
      <c r="L398" s="179"/>
      <c r="M398" s="179"/>
      <c r="N398" s="179"/>
      <c r="O398" s="179"/>
      <c r="P398" s="223"/>
      <c r="Q398" s="968"/>
      <c r="R398" s="969"/>
      <c r="S398" s="969"/>
      <c r="T398" s="969"/>
      <c r="U398" s="969"/>
      <c r="V398" s="969"/>
      <c r="W398" s="969"/>
      <c r="X398" s="969"/>
      <c r="Y398" s="969"/>
      <c r="Z398" s="969"/>
      <c r="AA398" s="97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5"/>
      <c r="B401" s="238"/>
      <c r="C401" s="237"/>
      <c r="D401" s="238"/>
      <c r="E401" s="237"/>
      <c r="F401" s="299"/>
      <c r="G401" s="217"/>
      <c r="H401" s="176"/>
      <c r="I401" s="176"/>
      <c r="J401" s="176"/>
      <c r="K401" s="176"/>
      <c r="L401" s="176"/>
      <c r="M401" s="176"/>
      <c r="N401" s="176"/>
      <c r="O401" s="176"/>
      <c r="P401" s="218"/>
      <c r="Q401" s="962"/>
      <c r="R401" s="963"/>
      <c r="S401" s="963"/>
      <c r="T401" s="963"/>
      <c r="U401" s="963"/>
      <c r="V401" s="963"/>
      <c r="W401" s="963"/>
      <c r="X401" s="963"/>
      <c r="Y401" s="963"/>
      <c r="Z401" s="963"/>
      <c r="AA401" s="96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5"/>
      <c r="B402" s="238"/>
      <c r="C402" s="237"/>
      <c r="D402" s="238"/>
      <c r="E402" s="237"/>
      <c r="F402" s="299"/>
      <c r="G402" s="219"/>
      <c r="H402" s="220"/>
      <c r="I402" s="220"/>
      <c r="J402" s="220"/>
      <c r="K402" s="220"/>
      <c r="L402" s="220"/>
      <c r="M402" s="220"/>
      <c r="N402" s="220"/>
      <c r="O402" s="220"/>
      <c r="P402" s="221"/>
      <c r="Q402" s="965"/>
      <c r="R402" s="966"/>
      <c r="S402" s="966"/>
      <c r="T402" s="966"/>
      <c r="U402" s="966"/>
      <c r="V402" s="966"/>
      <c r="W402" s="966"/>
      <c r="X402" s="966"/>
      <c r="Y402" s="966"/>
      <c r="Z402" s="966"/>
      <c r="AA402" s="96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5"/>
      <c r="B403" s="238"/>
      <c r="C403" s="237"/>
      <c r="D403" s="238"/>
      <c r="E403" s="237"/>
      <c r="F403" s="299"/>
      <c r="G403" s="219"/>
      <c r="H403" s="220"/>
      <c r="I403" s="220"/>
      <c r="J403" s="220"/>
      <c r="K403" s="220"/>
      <c r="L403" s="220"/>
      <c r="M403" s="220"/>
      <c r="N403" s="220"/>
      <c r="O403" s="220"/>
      <c r="P403" s="221"/>
      <c r="Q403" s="965"/>
      <c r="R403" s="966"/>
      <c r="S403" s="966"/>
      <c r="T403" s="966"/>
      <c r="U403" s="966"/>
      <c r="V403" s="966"/>
      <c r="W403" s="966"/>
      <c r="X403" s="966"/>
      <c r="Y403" s="966"/>
      <c r="Z403" s="966"/>
      <c r="AA403" s="96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5"/>
      <c r="B404" s="238"/>
      <c r="C404" s="237"/>
      <c r="D404" s="238"/>
      <c r="E404" s="237"/>
      <c r="F404" s="299"/>
      <c r="G404" s="219"/>
      <c r="H404" s="220"/>
      <c r="I404" s="220"/>
      <c r="J404" s="220"/>
      <c r="K404" s="220"/>
      <c r="L404" s="220"/>
      <c r="M404" s="220"/>
      <c r="N404" s="220"/>
      <c r="O404" s="220"/>
      <c r="P404" s="221"/>
      <c r="Q404" s="965"/>
      <c r="R404" s="966"/>
      <c r="S404" s="966"/>
      <c r="T404" s="966"/>
      <c r="U404" s="966"/>
      <c r="V404" s="966"/>
      <c r="W404" s="966"/>
      <c r="X404" s="966"/>
      <c r="Y404" s="966"/>
      <c r="Z404" s="966"/>
      <c r="AA404" s="96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5"/>
      <c r="B405" s="238"/>
      <c r="C405" s="237"/>
      <c r="D405" s="238"/>
      <c r="E405" s="237"/>
      <c r="F405" s="299"/>
      <c r="G405" s="222"/>
      <c r="H405" s="179"/>
      <c r="I405" s="179"/>
      <c r="J405" s="179"/>
      <c r="K405" s="179"/>
      <c r="L405" s="179"/>
      <c r="M405" s="179"/>
      <c r="N405" s="179"/>
      <c r="O405" s="179"/>
      <c r="P405" s="223"/>
      <c r="Q405" s="968"/>
      <c r="R405" s="969"/>
      <c r="S405" s="969"/>
      <c r="T405" s="969"/>
      <c r="U405" s="969"/>
      <c r="V405" s="969"/>
      <c r="W405" s="969"/>
      <c r="X405" s="969"/>
      <c r="Y405" s="969"/>
      <c r="Z405" s="969"/>
      <c r="AA405" s="97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5"/>
      <c r="B408" s="238"/>
      <c r="C408" s="237"/>
      <c r="D408" s="238"/>
      <c r="E408" s="237"/>
      <c r="F408" s="299"/>
      <c r="G408" s="217"/>
      <c r="H408" s="176"/>
      <c r="I408" s="176"/>
      <c r="J408" s="176"/>
      <c r="K408" s="176"/>
      <c r="L408" s="176"/>
      <c r="M408" s="176"/>
      <c r="N408" s="176"/>
      <c r="O408" s="176"/>
      <c r="P408" s="218"/>
      <c r="Q408" s="962"/>
      <c r="R408" s="963"/>
      <c r="S408" s="963"/>
      <c r="T408" s="963"/>
      <c r="U408" s="963"/>
      <c r="V408" s="963"/>
      <c r="W408" s="963"/>
      <c r="X408" s="963"/>
      <c r="Y408" s="963"/>
      <c r="Z408" s="963"/>
      <c r="AA408" s="96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5"/>
      <c r="B409" s="238"/>
      <c r="C409" s="237"/>
      <c r="D409" s="238"/>
      <c r="E409" s="237"/>
      <c r="F409" s="299"/>
      <c r="G409" s="219"/>
      <c r="H409" s="220"/>
      <c r="I409" s="220"/>
      <c r="J409" s="220"/>
      <c r="K409" s="220"/>
      <c r="L409" s="220"/>
      <c r="M409" s="220"/>
      <c r="N409" s="220"/>
      <c r="O409" s="220"/>
      <c r="P409" s="221"/>
      <c r="Q409" s="965"/>
      <c r="R409" s="966"/>
      <c r="S409" s="966"/>
      <c r="T409" s="966"/>
      <c r="U409" s="966"/>
      <c r="V409" s="966"/>
      <c r="W409" s="966"/>
      <c r="X409" s="966"/>
      <c r="Y409" s="966"/>
      <c r="Z409" s="966"/>
      <c r="AA409" s="96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5"/>
      <c r="B410" s="238"/>
      <c r="C410" s="237"/>
      <c r="D410" s="238"/>
      <c r="E410" s="237"/>
      <c r="F410" s="299"/>
      <c r="G410" s="219"/>
      <c r="H410" s="220"/>
      <c r="I410" s="220"/>
      <c r="J410" s="220"/>
      <c r="K410" s="220"/>
      <c r="L410" s="220"/>
      <c r="M410" s="220"/>
      <c r="N410" s="220"/>
      <c r="O410" s="220"/>
      <c r="P410" s="221"/>
      <c r="Q410" s="965"/>
      <c r="R410" s="966"/>
      <c r="S410" s="966"/>
      <c r="T410" s="966"/>
      <c r="U410" s="966"/>
      <c r="V410" s="966"/>
      <c r="W410" s="966"/>
      <c r="X410" s="966"/>
      <c r="Y410" s="966"/>
      <c r="Z410" s="966"/>
      <c r="AA410" s="96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5"/>
      <c r="B411" s="238"/>
      <c r="C411" s="237"/>
      <c r="D411" s="238"/>
      <c r="E411" s="237"/>
      <c r="F411" s="299"/>
      <c r="G411" s="219"/>
      <c r="H411" s="220"/>
      <c r="I411" s="220"/>
      <c r="J411" s="220"/>
      <c r="K411" s="220"/>
      <c r="L411" s="220"/>
      <c r="M411" s="220"/>
      <c r="N411" s="220"/>
      <c r="O411" s="220"/>
      <c r="P411" s="221"/>
      <c r="Q411" s="965"/>
      <c r="R411" s="966"/>
      <c r="S411" s="966"/>
      <c r="T411" s="966"/>
      <c r="U411" s="966"/>
      <c r="V411" s="966"/>
      <c r="W411" s="966"/>
      <c r="X411" s="966"/>
      <c r="Y411" s="966"/>
      <c r="Z411" s="966"/>
      <c r="AA411" s="96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5"/>
      <c r="B412" s="238"/>
      <c r="C412" s="237"/>
      <c r="D412" s="238"/>
      <c r="E412" s="237"/>
      <c r="F412" s="299"/>
      <c r="G412" s="222"/>
      <c r="H412" s="179"/>
      <c r="I412" s="179"/>
      <c r="J412" s="179"/>
      <c r="K412" s="179"/>
      <c r="L412" s="179"/>
      <c r="M412" s="179"/>
      <c r="N412" s="179"/>
      <c r="O412" s="179"/>
      <c r="P412" s="223"/>
      <c r="Q412" s="968"/>
      <c r="R412" s="969"/>
      <c r="S412" s="969"/>
      <c r="T412" s="969"/>
      <c r="U412" s="969"/>
      <c r="V412" s="969"/>
      <c r="W412" s="969"/>
      <c r="X412" s="969"/>
      <c r="Y412" s="969"/>
      <c r="Z412" s="969"/>
      <c r="AA412" s="97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5"/>
      <c r="B415" s="238"/>
      <c r="C415" s="237"/>
      <c r="D415" s="238"/>
      <c r="E415" s="237"/>
      <c r="F415" s="299"/>
      <c r="G415" s="217"/>
      <c r="H415" s="176"/>
      <c r="I415" s="176"/>
      <c r="J415" s="176"/>
      <c r="K415" s="176"/>
      <c r="L415" s="176"/>
      <c r="M415" s="176"/>
      <c r="N415" s="176"/>
      <c r="O415" s="176"/>
      <c r="P415" s="218"/>
      <c r="Q415" s="962"/>
      <c r="R415" s="963"/>
      <c r="S415" s="963"/>
      <c r="T415" s="963"/>
      <c r="U415" s="963"/>
      <c r="V415" s="963"/>
      <c r="W415" s="963"/>
      <c r="X415" s="963"/>
      <c r="Y415" s="963"/>
      <c r="Z415" s="963"/>
      <c r="AA415" s="96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5"/>
      <c r="B416" s="238"/>
      <c r="C416" s="237"/>
      <c r="D416" s="238"/>
      <c r="E416" s="237"/>
      <c r="F416" s="299"/>
      <c r="G416" s="219"/>
      <c r="H416" s="220"/>
      <c r="I416" s="220"/>
      <c r="J416" s="220"/>
      <c r="K416" s="220"/>
      <c r="L416" s="220"/>
      <c r="M416" s="220"/>
      <c r="N416" s="220"/>
      <c r="O416" s="220"/>
      <c r="P416" s="221"/>
      <c r="Q416" s="965"/>
      <c r="R416" s="966"/>
      <c r="S416" s="966"/>
      <c r="T416" s="966"/>
      <c r="U416" s="966"/>
      <c r="V416" s="966"/>
      <c r="W416" s="966"/>
      <c r="X416" s="966"/>
      <c r="Y416" s="966"/>
      <c r="Z416" s="966"/>
      <c r="AA416" s="96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5"/>
      <c r="B417" s="238"/>
      <c r="C417" s="237"/>
      <c r="D417" s="238"/>
      <c r="E417" s="237"/>
      <c r="F417" s="299"/>
      <c r="G417" s="219"/>
      <c r="H417" s="220"/>
      <c r="I417" s="220"/>
      <c r="J417" s="220"/>
      <c r="K417" s="220"/>
      <c r="L417" s="220"/>
      <c r="M417" s="220"/>
      <c r="N417" s="220"/>
      <c r="O417" s="220"/>
      <c r="P417" s="221"/>
      <c r="Q417" s="965"/>
      <c r="R417" s="966"/>
      <c r="S417" s="966"/>
      <c r="T417" s="966"/>
      <c r="U417" s="966"/>
      <c r="V417" s="966"/>
      <c r="W417" s="966"/>
      <c r="X417" s="966"/>
      <c r="Y417" s="966"/>
      <c r="Z417" s="966"/>
      <c r="AA417" s="96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5"/>
      <c r="B418" s="238"/>
      <c r="C418" s="237"/>
      <c r="D418" s="238"/>
      <c r="E418" s="237"/>
      <c r="F418" s="299"/>
      <c r="G418" s="219"/>
      <c r="H418" s="220"/>
      <c r="I418" s="220"/>
      <c r="J418" s="220"/>
      <c r="K418" s="220"/>
      <c r="L418" s="220"/>
      <c r="M418" s="220"/>
      <c r="N418" s="220"/>
      <c r="O418" s="220"/>
      <c r="P418" s="221"/>
      <c r="Q418" s="965"/>
      <c r="R418" s="966"/>
      <c r="S418" s="966"/>
      <c r="T418" s="966"/>
      <c r="U418" s="966"/>
      <c r="V418" s="966"/>
      <c r="W418" s="966"/>
      <c r="X418" s="966"/>
      <c r="Y418" s="966"/>
      <c r="Z418" s="966"/>
      <c r="AA418" s="96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5"/>
      <c r="B419" s="238"/>
      <c r="C419" s="237"/>
      <c r="D419" s="238"/>
      <c r="E419" s="237"/>
      <c r="F419" s="299"/>
      <c r="G419" s="222"/>
      <c r="H419" s="179"/>
      <c r="I419" s="179"/>
      <c r="J419" s="179"/>
      <c r="K419" s="179"/>
      <c r="L419" s="179"/>
      <c r="M419" s="179"/>
      <c r="N419" s="179"/>
      <c r="O419" s="179"/>
      <c r="P419" s="223"/>
      <c r="Q419" s="968"/>
      <c r="R419" s="969"/>
      <c r="S419" s="969"/>
      <c r="T419" s="969"/>
      <c r="U419" s="969"/>
      <c r="V419" s="969"/>
      <c r="W419" s="969"/>
      <c r="X419" s="969"/>
      <c r="Y419" s="969"/>
      <c r="Z419" s="969"/>
      <c r="AA419" s="97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5"/>
      <c r="B422" s="238"/>
      <c r="C422" s="237"/>
      <c r="D422" s="238"/>
      <c r="E422" s="237"/>
      <c r="F422" s="299"/>
      <c r="G422" s="217"/>
      <c r="H422" s="176"/>
      <c r="I422" s="176"/>
      <c r="J422" s="176"/>
      <c r="K422" s="176"/>
      <c r="L422" s="176"/>
      <c r="M422" s="176"/>
      <c r="N422" s="176"/>
      <c r="O422" s="176"/>
      <c r="P422" s="218"/>
      <c r="Q422" s="962"/>
      <c r="R422" s="963"/>
      <c r="S422" s="963"/>
      <c r="T422" s="963"/>
      <c r="U422" s="963"/>
      <c r="V422" s="963"/>
      <c r="W422" s="963"/>
      <c r="X422" s="963"/>
      <c r="Y422" s="963"/>
      <c r="Z422" s="963"/>
      <c r="AA422" s="96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5"/>
      <c r="B423" s="238"/>
      <c r="C423" s="237"/>
      <c r="D423" s="238"/>
      <c r="E423" s="237"/>
      <c r="F423" s="299"/>
      <c r="G423" s="219"/>
      <c r="H423" s="220"/>
      <c r="I423" s="220"/>
      <c r="J423" s="220"/>
      <c r="K423" s="220"/>
      <c r="L423" s="220"/>
      <c r="M423" s="220"/>
      <c r="N423" s="220"/>
      <c r="O423" s="220"/>
      <c r="P423" s="221"/>
      <c r="Q423" s="965"/>
      <c r="R423" s="966"/>
      <c r="S423" s="966"/>
      <c r="T423" s="966"/>
      <c r="U423" s="966"/>
      <c r="V423" s="966"/>
      <c r="W423" s="966"/>
      <c r="X423" s="966"/>
      <c r="Y423" s="966"/>
      <c r="Z423" s="966"/>
      <c r="AA423" s="96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5"/>
      <c r="B424" s="238"/>
      <c r="C424" s="237"/>
      <c r="D424" s="238"/>
      <c r="E424" s="237"/>
      <c r="F424" s="299"/>
      <c r="G424" s="219"/>
      <c r="H424" s="220"/>
      <c r="I424" s="220"/>
      <c r="J424" s="220"/>
      <c r="K424" s="220"/>
      <c r="L424" s="220"/>
      <c r="M424" s="220"/>
      <c r="N424" s="220"/>
      <c r="O424" s="220"/>
      <c r="P424" s="221"/>
      <c r="Q424" s="965"/>
      <c r="R424" s="966"/>
      <c r="S424" s="966"/>
      <c r="T424" s="966"/>
      <c r="U424" s="966"/>
      <c r="V424" s="966"/>
      <c r="W424" s="966"/>
      <c r="X424" s="966"/>
      <c r="Y424" s="966"/>
      <c r="Z424" s="966"/>
      <c r="AA424" s="96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5"/>
      <c r="B425" s="238"/>
      <c r="C425" s="237"/>
      <c r="D425" s="238"/>
      <c r="E425" s="237"/>
      <c r="F425" s="299"/>
      <c r="G425" s="219"/>
      <c r="H425" s="220"/>
      <c r="I425" s="220"/>
      <c r="J425" s="220"/>
      <c r="K425" s="220"/>
      <c r="L425" s="220"/>
      <c r="M425" s="220"/>
      <c r="N425" s="220"/>
      <c r="O425" s="220"/>
      <c r="P425" s="221"/>
      <c r="Q425" s="965"/>
      <c r="R425" s="966"/>
      <c r="S425" s="966"/>
      <c r="T425" s="966"/>
      <c r="U425" s="966"/>
      <c r="V425" s="966"/>
      <c r="W425" s="966"/>
      <c r="X425" s="966"/>
      <c r="Y425" s="966"/>
      <c r="Z425" s="966"/>
      <c r="AA425" s="96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5"/>
      <c r="B426" s="238"/>
      <c r="C426" s="237"/>
      <c r="D426" s="238"/>
      <c r="E426" s="300"/>
      <c r="F426" s="301"/>
      <c r="G426" s="222"/>
      <c r="H426" s="179"/>
      <c r="I426" s="179"/>
      <c r="J426" s="179"/>
      <c r="K426" s="179"/>
      <c r="L426" s="179"/>
      <c r="M426" s="179"/>
      <c r="N426" s="179"/>
      <c r="O426" s="179"/>
      <c r="P426" s="223"/>
      <c r="Q426" s="968"/>
      <c r="R426" s="969"/>
      <c r="S426" s="969"/>
      <c r="T426" s="969"/>
      <c r="U426" s="969"/>
      <c r="V426" s="969"/>
      <c r="W426" s="969"/>
      <c r="X426" s="969"/>
      <c r="Y426" s="969"/>
      <c r="Z426" s="969"/>
      <c r="AA426" s="97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75"/>
      <c r="B428" s="238"/>
      <c r="C428" s="237"/>
      <c r="D428" s="238"/>
      <c r="E428" s="175" t="s">
        <v>656</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75"/>
      <c r="B429" s="238"/>
      <c r="C429" s="300"/>
      <c r="D429" s="97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75"/>
      <c r="B430" s="238"/>
      <c r="C430" s="235" t="s">
        <v>592</v>
      </c>
      <c r="D430" s="236"/>
      <c r="E430" s="224" t="s">
        <v>318</v>
      </c>
      <c r="F430" s="429"/>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708</v>
      </c>
      <c r="AF432" s="163"/>
      <c r="AG432" s="164" t="s">
        <v>185</v>
      </c>
      <c r="AH432" s="187"/>
      <c r="AI432" s="201"/>
      <c r="AJ432" s="201"/>
      <c r="AK432" s="201"/>
      <c r="AL432" s="202"/>
      <c r="AM432" s="201"/>
      <c r="AN432" s="201"/>
      <c r="AO432" s="201"/>
      <c r="AP432" s="202"/>
      <c r="AQ432" s="216" t="s">
        <v>708</v>
      </c>
      <c r="AR432" s="163"/>
      <c r="AS432" s="164" t="s">
        <v>185</v>
      </c>
      <c r="AT432" s="187"/>
      <c r="AU432" s="163" t="s">
        <v>708</v>
      </c>
      <c r="AV432" s="163"/>
      <c r="AW432" s="164" t="s">
        <v>175</v>
      </c>
      <c r="AX432" s="165"/>
      <c r="AY432">
        <f>$AY$431</f>
        <v>1</v>
      </c>
    </row>
    <row r="433" spans="1:51" ht="23.25" customHeight="1" x14ac:dyDescent="0.15">
      <c r="A433" s="975"/>
      <c r="B433" s="238"/>
      <c r="C433" s="237"/>
      <c r="D433" s="238"/>
      <c r="E433" s="181"/>
      <c r="F433" s="182"/>
      <c r="G433" s="217" t="s">
        <v>706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706</v>
      </c>
      <c r="AC433" s="160"/>
      <c r="AD433" s="160"/>
      <c r="AE433" s="151" t="s">
        <v>706</v>
      </c>
      <c r="AF433" s="152"/>
      <c r="AG433" s="152"/>
      <c r="AH433" s="152"/>
      <c r="AI433" s="151" t="s">
        <v>706</v>
      </c>
      <c r="AJ433" s="152"/>
      <c r="AK433" s="152"/>
      <c r="AL433" s="152"/>
      <c r="AM433" s="151" t="s">
        <v>706</v>
      </c>
      <c r="AN433" s="152"/>
      <c r="AO433" s="152"/>
      <c r="AP433" s="153"/>
      <c r="AQ433" s="151" t="s">
        <v>706</v>
      </c>
      <c r="AR433" s="152"/>
      <c r="AS433" s="152"/>
      <c r="AT433" s="153"/>
      <c r="AU433" s="152" t="s">
        <v>706</v>
      </c>
      <c r="AV433" s="152"/>
      <c r="AW433" s="152"/>
      <c r="AX433" s="193"/>
      <c r="AY433">
        <f t="shared" ref="AY433:AY435" si="63">$AY$431</f>
        <v>1</v>
      </c>
    </row>
    <row r="434" spans="1:51" ht="23.25" customHeight="1" x14ac:dyDescent="0.15">
      <c r="A434" s="97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706</v>
      </c>
      <c r="AC434" s="209"/>
      <c r="AD434" s="209"/>
      <c r="AE434" s="151" t="s">
        <v>706</v>
      </c>
      <c r="AF434" s="152"/>
      <c r="AG434" s="152"/>
      <c r="AH434" s="153"/>
      <c r="AI434" s="151" t="s">
        <v>706</v>
      </c>
      <c r="AJ434" s="152"/>
      <c r="AK434" s="152"/>
      <c r="AL434" s="152"/>
      <c r="AM434" s="151" t="s">
        <v>706</v>
      </c>
      <c r="AN434" s="152"/>
      <c r="AO434" s="152"/>
      <c r="AP434" s="153"/>
      <c r="AQ434" s="151" t="s">
        <v>706</v>
      </c>
      <c r="AR434" s="152"/>
      <c r="AS434" s="152"/>
      <c r="AT434" s="153"/>
      <c r="AU434" s="152" t="s">
        <v>706</v>
      </c>
      <c r="AV434" s="152"/>
      <c r="AW434" s="152"/>
      <c r="AX434" s="193"/>
      <c r="AY434">
        <f t="shared" si="63"/>
        <v>1</v>
      </c>
    </row>
    <row r="435" spans="1:51" ht="23.25" customHeight="1" x14ac:dyDescent="0.15">
      <c r="A435" s="97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706</v>
      </c>
      <c r="AF435" s="152"/>
      <c r="AG435" s="152"/>
      <c r="AH435" s="153"/>
      <c r="AI435" s="151" t="s">
        <v>706</v>
      </c>
      <c r="AJ435" s="152"/>
      <c r="AK435" s="152"/>
      <c r="AL435" s="152"/>
      <c r="AM435" s="151" t="s">
        <v>706</v>
      </c>
      <c r="AN435" s="152"/>
      <c r="AO435" s="152"/>
      <c r="AP435" s="153"/>
      <c r="AQ435" s="151" t="s">
        <v>706</v>
      </c>
      <c r="AR435" s="152"/>
      <c r="AS435" s="152"/>
      <c r="AT435" s="153"/>
      <c r="AU435" s="152" t="s">
        <v>706</v>
      </c>
      <c r="AV435" s="152"/>
      <c r="AW435" s="152"/>
      <c r="AX435" s="193"/>
      <c r="AY435">
        <f t="shared" si="63"/>
        <v>1</v>
      </c>
    </row>
    <row r="436" spans="1:51" ht="18.75" hidden="1" customHeight="1" x14ac:dyDescent="0.15">
      <c r="A436" s="97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708</v>
      </c>
      <c r="AF457" s="163"/>
      <c r="AG457" s="164" t="s">
        <v>185</v>
      </c>
      <c r="AH457" s="187"/>
      <c r="AI457" s="201"/>
      <c r="AJ457" s="201"/>
      <c r="AK457" s="201"/>
      <c r="AL457" s="202"/>
      <c r="AM457" s="201"/>
      <c r="AN457" s="201"/>
      <c r="AO457" s="201"/>
      <c r="AP457" s="202"/>
      <c r="AQ457" s="216" t="s">
        <v>708</v>
      </c>
      <c r="AR457" s="163"/>
      <c r="AS457" s="164" t="s">
        <v>185</v>
      </c>
      <c r="AT457" s="187"/>
      <c r="AU457" s="163" t="s">
        <v>708</v>
      </c>
      <c r="AV457" s="163"/>
      <c r="AW457" s="164" t="s">
        <v>175</v>
      </c>
      <c r="AX457" s="165"/>
      <c r="AY457">
        <f>$AY$456</f>
        <v>1</v>
      </c>
    </row>
    <row r="458" spans="1:51" ht="23.25" customHeight="1" x14ac:dyDescent="0.15">
      <c r="A458" s="975"/>
      <c r="B458" s="238"/>
      <c r="C458" s="237"/>
      <c r="D458" s="238"/>
      <c r="E458" s="181"/>
      <c r="F458" s="182"/>
      <c r="G458" s="217" t="s">
        <v>706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706</v>
      </c>
      <c r="AC458" s="160"/>
      <c r="AD458" s="160"/>
      <c r="AE458" s="151" t="s">
        <v>706</v>
      </c>
      <c r="AF458" s="152"/>
      <c r="AG458" s="152"/>
      <c r="AH458" s="152"/>
      <c r="AI458" s="151" t="s">
        <v>706</v>
      </c>
      <c r="AJ458" s="152"/>
      <c r="AK458" s="152"/>
      <c r="AL458" s="152"/>
      <c r="AM458" s="151" t="s">
        <v>706</v>
      </c>
      <c r="AN458" s="152"/>
      <c r="AO458" s="152"/>
      <c r="AP458" s="153"/>
      <c r="AQ458" s="151" t="s">
        <v>706</v>
      </c>
      <c r="AR458" s="152"/>
      <c r="AS458" s="152"/>
      <c r="AT458" s="153"/>
      <c r="AU458" s="152" t="s">
        <v>706</v>
      </c>
      <c r="AV458" s="152"/>
      <c r="AW458" s="152"/>
      <c r="AX458" s="193"/>
      <c r="AY458">
        <f t="shared" ref="AY458:AY460" si="68">$AY$456</f>
        <v>1</v>
      </c>
    </row>
    <row r="459" spans="1:51" ht="23.25" customHeight="1" x14ac:dyDescent="0.15">
      <c r="A459" s="97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706</v>
      </c>
      <c r="AC459" s="209"/>
      <c r="AD459" s="209"/>
      <c r="AE459" s="151" t="s">
        <v>706</v>
      </c>
      <c r="AF459" s="152"/>
      <c r="AG459" s="152"/>
      <c r="AH459" s="153"/>
      <c r="AI459" s="151" t="s">
        <v>706</v>
      </c>
      <c r="AJ459" s="152"/>
      <c r="AK459" s="152"/>
      <c r="AL459" s="152"/>
      <c r="AM459" s="151" t="s">
        <v>706</v>
      </c>
      <c r="AN459" s="152"/>
      <c r="AO459" s="152"/>
      <c r="AP459" s="153"/>
      <c r="AQ459" s="151" t="s">
        <v>706</v>
      </c>
      <c r="AR459" s="152"/>
      <c r="AS459" s="152"/>
      <c r="AT459" s="153"/>
      <c r="AU459" s="152" t="s">
        <v>706</v>
      </c>
      <c r="AV459" s="152"/>
      <c r="AW459" s="152"/>
      <c r="AX459" s="193"/>
      <c r="AY459">
        <f t="shared" si="68"/>
        <v>1</v>
      </c>
    </row>
    <row r="460" spans="1:51" ht="23.25" customHeight="1" x14ac:dyDescent="0.15">
      <c r="A460" s="97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706</v>
      </c>
      <c r="AF460" s="152"/>
      <c r="AG460" s="152"/>
      <c r="AH460" s="153"/>
      <c r="AI460" s="151" t="s">
        <v>706</v>
      </c>
      <c r="AJ460" s="152"/>
      <c r="AK460" s="152"/>
      <c r="AL460" s="152"/>
      <c r="AM460" s="151" t="s">
        <v>706</v>
      </c>
      <c r="AN460" s="152"/>
      <c r="AO460" s="152"/>
      <c r="AP460" s="153"/>
      <c r="AQ460" s="151" t="s">
        <v>706</v>
      </c>
      <c r="AR460" s="152"/>
      <c r="AS460" s="152"/>
      <c r="AT460" s="153"/>
      <c r="AU460" s="152" t="s">
        <v>706</v>
      </c>
      <c r="AV460" s="152"/>
      <c r="AW460" s="152"/>
      <c r="AX460" s="193"/>
      <c r="AY460">
        <f t="shared" si="68"/>
        <v>1</v>
      </c>
    </row>
    <row r="461" spans="1:51" ht="18.75" hidden="1" customHeight="1" x14ac:dyDescent="0.15">
      <c r="A461" s="97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5"/>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5"/>
      <c r="B482" s="238"/>
      <c r="C482" s="237"/>
      <c r="D482" s="238"/>
      <c r="E482" s="175" t="s">
        <v>706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5"/>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5"/>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5"/>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5"/>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5"/>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5"/>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5"/>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5"/>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6"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7"/>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3.6" customHeight="1" x14ac:dyDescent="0.15">
      <c r="A702" s="510" t="s">
        <v>139</v>
      </c>
      <c r="B702" s="511"/>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566" t="s">
        <v>639</v>
      </c>
      <c r="AE702" s="567"/>
      <c r="AF702" s="567"/>
      <c r="AG702" s="868" t="s">
        <v>657</v>
      </c>
      <c r="AH702" s="869"/>
      <c r="AI702" s="869"/>
      <c r="AJ702" s="869"/>
      <c r="AK702" s="869"/>
      <c r="AL702" s="869"/>
      <c r="AM702" s="869"/>
      <c r="AN702" s="869"/>
      <c r="AO702" s="869"/>
      <c r="AP702" s="869"/>
      <c r="AQ702" s="869"/>
      <c r="AR702" s="869"/>
      <c r="AS702" s="869"/>
      <c r="AT702" s="869"/>
      <c r="AU702" s="869"/>
      <c r="AV702" s="869"/>
      <c r="AW702" s="869"/>
      <c r="AX702" s="870"/>
    </row>
    <row r="703" spans="1:51" ht="39.950000000000003"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566" t="s">
        <v>639</v>
      </c>
      <c r="AE703" s="567"/>
      <c r="AF703" s="567"/>
      <c r="AG703" s="652" t="s">
        <v>658</v>
      </c>
      <c r="AH703" s="653"/>
      <c r="AI703" s="653"/>
      <c r="AJ703" s="653"/>
      <c r="AK703" s="653"/>
      <c r="AL703" s="653"/>
      <c r="AM703" s="653"/>
      <c r="AN703" s="653"/>
      <c r="AO703" s="653"/>
      <c r="AP703" s="653"/>
      <c r="AQ703" s="653"/>
      <c r="AR703" s="653"/>
      <c r="AS703" s="653"/>
      <c r="AT703" s="653"/>
      <c r="AU703" s="653"/>
      <c r="AV703" s="653"/>
      <c r="AW703" s="653"/>
      <c r="AX703" s="654"/>
    </row>
    <row r="704" spans="1:51" ht="39.950000000000003"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639</v>
      </c>
      <c r="AE704" s="567"/>
      <c r="AF704" s="567"/>
      <c r="AG704" s="409" t="s">
        <v>659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4"/>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660</v>
      </c>
      <c r="AE705" s="721"/>
      <c r="AF705" s="721"/>
      <c r="AG705" s="175" t="s">
        <v>708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5"/>
      <c r="D706" s="596"/>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597"/>
      <c r="D707" s="598"/>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39.950000000000003" customHeight="1" x14ac:dyDescent="0.15">
      <c r="A708" s="643"/>
      <c r="B708" s="644"/>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5" t="s">
        <v>639</v>
      </c>
      <c r="AE708" s="656"/>
      <c r="AF708" s="656"/>
      <c r="AG708" s="507" t="s">
        <v>661</v>
      </c>
      <c r="AH708" s="508"/>
      <c r="AI708" s="508"/>
      <c r="AJ708" s="508"/>
      <c r="AK708" s="508"/>
      <c r="AL708" s="508"/>
      <c r="AM708" s="508"/>
      <c r="AN708" s="508"/>
      <c r="AO708" s="508"/>
      <c r="AP708" s="508"/>
      <c r="AQ708" s="508"/>
      <c r="AR708" s="508"/>
      <c r="AS708" s="508"/>
      <c r="AT708" s="508"/>
      <c r="AU708" s="508"/>
      <c r="AV708" s="508"/>
      <c r="AW708" s="508"/>
      <c r="AX708" s="509"/>
    </row>
    <row r="709" spans="1:50" ht="39.950000000000003" customHeight="1" x14ac:dyDescent="0.15">
      <c r="A709" s="643"/>
      <c r="B709" s="644"/>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639</v>
      </c>
      <c r="AE709" s="170"/>
      <c r="AF709" s="170"/>
      <c r="AG709" s="652" t="s">
        <v>662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660</v>
      </c>
      <c r="AE710" s="170"/>
      <c r="AF710" s="170"/>
      <c r="AG710" s="652" t="s">
        <v>708</v>
      </c>
      <c r="AH710" s="653"/>
      <c r="AI710" s="653"/>
      <c r="AJ710" s="653"/>
      <c r="AK710" s="653"/>
      <c r="AL710" s="653"/>
      <c r="AM710" s="653"/>
      <c r="AN710" s="653"/>
      <c r="AO710" s="653"/>
      <c r="AP710" s="653"/>
      <c r="AQ710" s="653"/>
      <c r="AR710" s="653"/>
      <c r="AS710" s="653"/>
      <c r="AT710" s="653"/>
      <c r="AU710" s="653"/>
      <c r="AV710" s="653"/>
      <c r="AW710" s="653"/>
      <c r="AX710" s="654"/>
    </row>
    <row r="711" spans="1:50" ht="48" customHeight="1" x14ac:dyDescent="0.15">
      <c r="A711" s="643"/>
      <c r="B711" s="644"/>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639</v>
      </c>
      <c r="AE711" s="170"/>
      <c r="AF711" s="170"/>
      <c r="AG711" s="652" t="s">
        <v>663</v>
      </c>
      <c r="AH711" s="653"/>
      <c r="AI711" s="653"/>
      <c r="AJ711" s="653"/>
      <c r="AK711" s="653"/>
      <c r="AL711" s="653"/>
      <c r="AM711" s="653"/>
      <c r="AN711" s="653"/>
      <c r="AO711" s="653"/>
      <c r="AP711" s="653"/>
      <c r="AQ711" s="653"/>
      <c r="AR711" s="653"/>
      <c r="AS711" s="653"/>
      <c r="AT711" s="653"/>
      <c r="AU711" s="653"/>
      <c r="AV711" s="653"/>
      <c r="AW711" s="653"/>
      <c r="AX711" s="654"/>
    </row>
    <row r="712" spans="1:50" ht="39.950000000000003" customHeight="1" x14ac:dyDescent="0.15">
      <c r="A712" s="643"/>
      <c r="B712" s="644"/>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638" t="s">
        <v>667</v>
      </c>
      <c r="AE712" s="639"/>
      <c r="AF712" s="639"/>
      <c r="AG712" s="575" t="s">
        <v>664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52" t="s">
        <v>708</v>
      </c>
      <c r="AH713" s="653"/>
      <c r="AI713" s="653"/>
      <c r="AJ713" s="653"/>
      <c r="AK713" s="653"/>
      <c r="AL713" s="653"/>
      <c r="AM713" s="653"/>
      <c r="AN713" s="653"/>
      <c r="AO713" s="653"/>
      <c r="AP713" s="653"/>
      <c r="AQ713" s="653"/>
      <c r="AR713" s="653"/>
      <c r="AS713" s="653"/>
      <c r="AT713" s="653"/>
      <c r="AU713" s="653"/>
      <c r="AV713" s="653"/>
      <c r="AW713" s="653"/>
      <c r="AX713" s="654"/>
    </row>
    <row r="714" spans="1:50" ht="39.950000000000003"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2" t="s">
        <v>639</v>
      </c>
      <c r="AE714" s="573"/>
      <c r="AF714" s="574"/>
      <c r="AG714" s="677" t="s">
        <v>665</v>
      </c>
      <c r="AH714" s="678"/>
      <c r="AI714" s="678"/>
      <c r="AJ714" s="678"/>
      <c r="AK714" s="678"/>
      <c r="AL714" s="678"/>
      <c r="AM714" s="678"/>
      <c r="AN714" s="678"/>
      <c r="AO714" s="678"/>
      <c r="AP714" s="678"/>
      <c r="AQ714" s="678"/>
      <c r="AR714" s="678"/>
      <c r="AS714" s="678"/>
      <c r="AT714" s="678"/>
      <c r="AU714" s="678"/>
      <c r="AV714" s="678"/>
      <c r="AW714" s="678"/>
      <c r="AX714" s="679"/>
    </row>
    <row r="715" spans="1:50" ht="30" customHeight="1" x14ac:dyDescent="0.15">
      <c r="A715" s="602"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639</v>
      </c>
      <c r="AE715" s="656"/>
      <c r="AF715" s="762"/>
      <c r="AG715" s="507" t="s">
        <v>707</v>
      </c>
      <c r="AH715" s="508"/>
      <c r="AI715" s="508"/>
      <c r="AJ715" s="508"/>
      <c r="AK715" s="508"/>
      <c r="AL715" s="508"/>
      <c r="AM715" s="508"/>
      <c r="AN715" s="508"/>
      <c r="AO715" s="508"/>
      <c r="AP715" s="508"/>
      <c r="AQ715" s="508"/>
      <c r="AR715" s="508"/>
      <c r="AS715" s="508"/>
      <c r="AT715" s="508"/>
      <c r="AU715" s="508"/>
      <c r="AV715" s="508"/>
      <c r="AW715" s="508"/>
      <c r="AX715" s="509"/>
    </row>
    <row r="716" spans="1:50" ht="39.950000000000003"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639</v>
      </c>
      <c r="AE716" s="744"/>
      <c r="AF716" s="744"/>
      <c r="AG716" s="652" t="s">
        <v>666</v>
      </c>
      <c r="AH716" s="653"/>
      <c r="AI716" s="653"/>
      <c r="AJ716" s="653"/>
      <c r="AK716" s="653"/>
      <c r="AL716" s="653"/>
      <c r="AM716" s="653"/>
      <c r="AN716" s="653"/>
      <c r="AO716" s="653"/>
      <c r="AP716" s="653"/>
      <c r="AQ716" s="653"/>
      <c r="AR716" s="653"/>
      <c r="AS716" s="653"/>
      <c r="AT716" s="653"/>
      <c r="AU716" s="653"/>
      <c r="AV716" s="653"/>
      <c r="AW716" s="653"/>
      <c r="AX716" s="654"/>
    </row>
    <row r="717" spans="1:50" ht="54.75" customHeight="1" x14ac:dyDescent="0.15">
      <c r="A717" s="643"/>
      <c r="B717" s="644"/>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667</v>
      </c>
      <c r="AE717" s="170"/>
      <c r="AF717" s="170"/>
      <c r="AG717" s="652" t="s">
        <v>712</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660</v>
      </c>
      <c r="AE718" s="170"/>
      <c r="AF718" s="170"/>
      <c r="AG718" s="178" t="s">
        <v>708</v>
      </c>
      <c r="AH718" s="179"/>
      <c r="AI718" s="179"/>
      <c r="AJ718" s="179"/>
      <c r="AK718" s="179"/>
      <c r="AL718" s="179"/>
      <c r="AM718" s="179"/>
      <c r="AN718" s="179"/>
      <c r="AO718" s="179"/>
      <c r="AP718" s="179"/>
      <c r="AQ718" s="179"/>
      <c r="AR718" s="179"/>
      <c r="AS718" s="179"/>
      <c r="AT718" s="179"/>
      <c r="AU718" s="179"/>
      <c r="AV718" s="179"/>
      <c r="AW718" s="179"/>
      <c r="AX718" s="180"/>
    </row>
    <row r="719" spans="1:50" ht="60.75" customHeight="1" x14ac:dyDescent="0.15">
      <c r="A719" s="632" t="s">
        <v>57</v>
      </c>
      <c r="B719" s="633"/>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7"/>
      <c r="AD719" s="655" t="s">
        <v>639</v>
      </c>
      <c r="AE719" s="656"/>
      <c r="AF719" s="656"/>
      <c r="AG719" s="175" t="s">
        <v>668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5" t="s">
        <v>260</v>
      </c>
      <c r="D720" s="913"/>
      <c r="E720" s="913"/>
      <c r="F720" s="916"/>
      <c r="G720" s="912" t="s">
        <v>261</v>
      </c>
      <c r="H720" s="913"/>
      <c r="I720" s="913"/>
      <c r="J720" s="913"/>
      <c r="K720" s="913"/>
      <c r="L720" s="913"/>
      <c r="M720" s="913"/>
      <c r="N720" s="912" t="s">
        <v>264</v>
      </c>
      <c r="O720" s="913"/>
      <c r="P720" s="913"/>
      <c r="Q720" s="913"/>
      <c r="R720" s="913"/>
      <c r="S720" s="913"/>
      <c r="T720" s="913"/>
      <c r="U720" s="913"/>
      <c r="V720" s="913"/>
      <c r="W720" s="913"/>
      <c r="X720" s="913"/>
      <c r="Y720" s="913"/>
      <c r="Z720" s="913"/>
      <c r="AA720" s="913"/>
      <c r="AB720" s="913"/>
      <c r="AC720" s="913"/>
      <c r="AD720" s="913"/>
      <c r="AE720" s="913"/>
      <c r="AF720" s="914"/>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9" t="s">
        <v>671</v>
      </c>
      <c r="D721" s="900"/>
      <c r="E721" s="900"/>
      <c r="F721" s="901"/>
      <c r="G721" s="917"/>
      <c r="H721" s="918"/>
      <c r="I721" s="63" t="str">
        <f>IF(OR(G721="　", G721=""), "", "-")</f>
        <v/>
      </c>
      <c r="J721" s="898">
        <v>593</v>
      </c>
      <c r="K721" s="898"/>
      <c r="L721" s="63" t="str">
        <f>IF(M721="","","-")</f>
        <v/>
      </c>
      <c r="M721" s="64"/>
      <c r="N721" s="895" t="s">
        <v>669</v>
      </c>
      <c r="O721" s="896"/>
      <c r="P721" s="896"/>
      <c r="Q721" s="896"/>
      <c r="R721" s="896"/>
      <c r="S721" s="896"/>
      <c r="T721" s="896"/>
      <c r="U721" s="896"/>
      <c r="V721" s="896"/>
      <c r="W721" s="896"/>
      <c r="X721" s="896"/>
      <c r="Y721" s="896"/>
      <c r="Z721" s="896"/>
      <c r="AA721" s="896"/>
      <c r="AB721" s="896"/>
      <c r="AC721" s="896"/>
      <c r="AD721" s="896"/>
      <c r="AE721" s="896"/>
      <c r="AF721" s="897"/>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9" t="s">
        <v>671</v>
      </c>
      <c r="D722" s="900"/>
      <c r="E722" s="900"/>
      <c r="F722" s="901"/>
      <c r="G722" s="917"/>
      <c r="H722" s="918"/>
      <c r="I722" s="63" t="str">
        <f t="shared" ref="I722:I725" si="113">IF(OR(G722="　", G722=""), "", "-")</f>
        <v/>
      </c>
      <c r="J722" s="898">
        <v>615</v>
      </c>
      <c r="K722" s="898"/>
      <c r="L722" s="63" t="str">
        <f t="shared" ref="L722:L725" si="114">IF(M722="","","-")</f>
        <v/>
      </c>
      <c r="M722" s="64"/>
      <c r="N722" s="895" t="s">
        <v>670</v>
      </c>
      <c r="O722" s="896"/>
      <c r="P722" s="896"/>
      <c r="Q722" s="896"/>
      <c r="R722" s="896"/>
      <c r="S722" s="896"/>
      <c r="T722" s="896"/>
      <c r="U722" s="896"/>
      <c r="V722" s="896"/>
      <c r="W722" s="896"/>
      <c r="X722" s="896"/>
      <c r="Y722" s="896"/>
      <c r="Z722" s="896"/>
      <c r="AA722" s="896"/>
      <c r="AB722" s="896"/>
      <c r="AC722" s="896"/>
      <c r="AD722" s="896"/>
      <c r="AE722" s="896"/>
      <c r="AF722" s="897"/>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9"/>
      <c r="D723" s="900"/>
      <c r="E723" s="900"/>
      <c r="F723" s="901"/>
      <c r="G723" s="917"/>
      <c r="H723" s="918"/>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9"/>
      <c r="D724" s="900"/>
      <c r="E724" s="900"/>
      <c r="F724" s="901"/>
      <c r="G724" s="917"/>
      <c r="H724" s="918"/>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9"/>
      <c r="D725" s="900"/>
      <c r="E725" s="900"/>
      <c r="F725" s="901"/>
      <c r="G725" s="940"/>
      <c r="H725" s="941"/>
      <c r="I725" s="65" t="str">
        <f t="shared" si="113"/>
        <v/>
      </c>
      <c r="J725" s="942"/>
      <c r="K725" s="94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2" t="s">
        <v>711</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4"/>
      <c r="B727" s="605"/>
      <c r="C727" s="683" t="s">
        <v>56</v>
      </c>
      <c r="D727" s="684"/>
      <c r="E727" s="684"/>
      <c r="F727" s="685"/>
      <c r="G727" s="780" t="s">
        <v>672</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714</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593</v>
      </c>
      <c r="B737" s="143"/>
      <c r="C737" s="143"/>
      <c r="D737" s="144"/>
      <c r="E737" s="90" t="s">
        <v>673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674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675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679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680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681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671</v>
      </c>
      <c r="F746" s="98"/>
      <c r="G746" s="98"/>
      <c r="H746" s="85" t="str">
        <f>IF(E746="","","-")</f>
        <v>-</v>
      </c>
      <c r="I746" s="98"/>
      <c r="J746" s="98"/>
      <c r="K746" s="85" t="str">
        <f>IF(I746="","","-")</f>
        <v/>
      </c>
      <c r="L746" s="89">
        <v>533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671</v>
      </c>
      <c r="F747" s="98"/>
      <c r="G747" s="98"/>
      <c r="H747" s="85" t="str">
        <f>IF(E747="","","-")</f>
        <v>-</v>
      </c>
      <c r="I747" s="98"/>
      <c r="J747" s="98"/>
      <c r="K747" s="85" t="str">
        <f>IF(I747="","","-")</f>
        <v/>
      </c>
      <c r="L747" s="89">
        <v>540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6.75" customHeight="1" x14ac:dyDescent="0.15">
      <c r="A787" s="745" t="s">
        <v>305</v>
      </c>
      <c r="B787" s="746"/>
      <c r="C787" s="746"/>
      <c r="D787" s="746"/>
      <c r="E787" s="746"/>
      <c r="F787" s="747"/>
      <c r="G787" s="420" t="s">
        <v>682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36.75" customHeight="1" x14ac:dyDescent="0.15">
      <c r="A788" s="537"/>
      <c r="B788" s="748"/>
      <c r="C788" s="748"/>
      <c r="D788" s="748"/>
      <c r="E788" s="748"/>
      <c r="F788" s="749"/>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6.75" customHeight="1" x14ac:dyDescent="0.15">
      <c r="A789" s="537"/>
      <c r="B789" s="748"/>
      <c r="C789" s="748"/>
      <c r="D789" s="748"/>
      <c r="E789" s="748"/>
      <c r="F789" s="749"/>
      <c r="G789" s="430" t="s">
        <v>684</v>
      </c>
      <c r="H789" s="431"/>
      <c r="I789" s="431"/>
      <c r="J789" s="431"/>
      <c r="K789" s="432"/>
      <c r="L789" s="433" t="s">
        <v>685</v>
      </c>
      <c r="M789" s="434"/>
      <c r="N789" s="434"/>
      <c r="O789" s="434"/>
      <c r="P789" s="434"/>
      <c r="Q789" s="434"/>
      <c r="R789" s="434"/>
      <c r="S789" s="434"/>
      <c r="T789" s="434"/>
      <c r="U789" s="434"/>
      <c r="V789" s="434"/>
      <c r="W789" s="434"/>
      <c r="X789" s="435"/>
      <c r="Y789" s="436">
        <v>43</v>
      </c>
      <c r="Z789" s="437"/>
      <c r="AA789" s="437"/>
      <c r="AB789" s="538"/>
      <c r="AC789" s="430" t="s">
        <v>684</v>
      </c>
      <c r="AD789" s="431"/>
      <c r="AE789" s="431"/>
      <c r="AF789" s="431"/>
      <c r="AG789" s="432"/>
      <c r="AH789" s="433" t="s">
        <v>686</v>
      </c>
      <c r="AI789" s="434"/>
      <c r="AJ789" s="434"/>
      <c r="AK789" s="434"/>
      <c r="AL789" s="434"/>
      <c r="AM789" s="434"/>
      <c r="AN789" s="434"/>
      <c r="AO789" s="434"/>
      <c r="AP789" s="434"/>
      <c r="AQ789" s="434"/>
      <c r="AR789" s="434"/>
      <c r="AS789" s="434"/>
      <c r="AT789" s="435"/>
      <c r="AU789" s="436">
        <v>20</v>
      </c>
      <c r="AV789" s="437"/>
      <c r="AW789" s="437"/>
      <c r="AX789" s="438"/>
    </row>
    <row r="790" spans="1:51" ht="40.5" hidden="1" customHeight="1" x14ac:dyDescent="0.15">
      <c r="A790" s="537"/>
      <c r="B790" s="748"/>
      <c r="C790" s="748"/>
      <c r="D790" s="748"/>
      <c r="E790" s="748"/>
      <c r="F790" s="74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40.5" hidden="1" customHeight="1" x14ac:dyDescent="0.15">
      <c r="A791" s="537"/>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40.5" hidden="1" customHeight="1" x14ac:dyDescent="0.15">
      <c r="A792" s="537"/>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40.5" hidden="1" customHeight="1" x14ac:dyDescent="0.15">
      <c r="A793" s="537"/>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40.5" hidden="1" customHeight="1" x14ac:dyDescent="0.15">
      <c r="A794" s="537"/>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40.5" hidden="1" customHeight="1" x14ac:dyDescent="0.15">
      <c r="A795" s="537"/>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40.5" hidden="1" customHeight="1" x14ac:dyDescent="0.15">
      <c r="A796" s="537"/>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40.5" hidden="1" customHeight="1" x14ac:dyDescent="0.15">
      <c r="A797" s="537"/>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40.5" hidden="1" customHeight="1" x14ac:dyDescent="0.15">
      <c r="A798" s="537"/>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43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20</v>
      </c>
      <c r="AV799" s="397"/>
      <c r="AW799" s="397"/>
      <c r="AX799" s="399"/>
    </row>
    <row r="800" spans="1:51" ht="24.75" hidden="1" customHeight="1" x14ac:dyDescent="0.15">
      <c r="A800" s="537"/>
      <c r="B800" s="748"/>
      <c r="C800" s="748"/>
      <c r="D800" s="748"/>
      <c r="E800" s="748"/>
      <c r="F800" s="749"/>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8"/>
      <c r="C801" s="748"/>
      <c r="D801" s="748"/>
      <c r="E801" s="748"/>
      <c r="F801" s="749"/>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8"/>
      <c r="C802" s="748"/>
      <c r="D802" s="748"/>
      <c r="E802" s="748"/>
      <c r="F802" s="749"/>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8"/>
      <c r="C813" s="748"/>
      <c r="D813" s="748"/>
      <c r="E813" s="748"/>
      <c r="F813" s="749"/>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8"/>
      <c r="C814" s="748"/>
      <c r="D814" s="748"/>
      <c r="E814" s="748"/>
      <c r="F814" s="749"/>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8"/>
      <c r="C815" s="748"/>
      <c r="D815" s="748"/>
      <c r="E815" s="748"/>
      <c r="F815" s="749"/>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8"/>
      <c r="C826" s="748"/>
      <c r="D826" s="748"/>
      <c r="E826" s="748"/>
      <c r="F826" s="749"/>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8"/>
      <c r="C827" s="748"/>
      <c r="D827" s="748"/>
      <c r="E827" s="748"/>
      <c r="F827" s="749"/>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8"/>
      <c r="C828" s="748"/>
      <c r="D828" s="748"/>
      <c r="E828" s="748"/>
      <c r="F828" s="749"/>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6" t="s">
        <v>265</v>
      </c>
      <c r="AM839" s="937"/>
      <c r="AN839" s="93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687</v>
      </c>
      <c r="D845" s="400"/>
      <c r="E845" s="400"/>
      <c r="F845" s="400"/>
      <c r="G845" s="400"/>
      <c r="H845" s="400"/>
      <c r="I845" s="400"/>
      <c r="J845" s="401">
        <v>6000012070001</v>
      </c>
      <c r="K845" s="402"/>
      <c r="L845" s="402"/>
      <c r="M845" s="402"/>
      <c r="N845" s="402"/>
      <c r="O845" s="402"/>
      <c r="P845" s="406" t="s">
        <v>688</v>
      </c>
      <c r="Q845" s="302"/>
      <c r="R845" s="302"/>
      <c r="S845" s="302"/>
      <c r="T845" s="302"/>
      <c r="U845" s="302"/>
      <c r="V845" s="302"/>
      <c r="W845" s="302"/>
      <c r="X845" s="302"/>
      <c r="Y845" s="303">
        <v>43</v>
      </c>
      <c r="Z845" s="304"/>
      <c r="AA845" s="304"/>
      <c r="AB845" s="305"/>
      <c r="AC845" s="307" t="s">
        <v>79</v>
      </c>
      <c r="AD845" s="308"/>
      <c r="AE845" s="308"/>
      <c r="AF845" s="308"/>
      <c r="AG845" s="308"/>
      <c r="AH845" s="403" t="s">
        <v>644</v>
      </c>
      <c r="AI845" s="404"/>
      <c r="AJ845" s="404"/>
      <c r="AK845" s="404"/>
      <c r="AL845" s="311" t="s">
        <v>644</v>
      </c>
      <c r="AM845" s="312"/>
      <c r="AN845" s="312"/>
      <c r="AO845" s="313"/>
      <c r="AP845" s="306" t="s">
        <v>644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2.6" customHeight="1" x14ac:dyDescent="0.15">
      <c r="A878" s="386">
        <v>1</v>
      </c>
      <c r="B878" s="386">
        <v>1</v>
      </c>
      <c r="C878" s="400" t="s">
        <v>689</v>
      </c>
      <c r="D878" s="400"/>
      <c r="E878" s="400"/>
      <c r="F878" s="400"/>
      <c r="G878" s="400"/>
      <c r="H878" s="400"/>
      <c r="I878" s="400"/>
      <c r="J878" s="401" t="s">
        <v>640</v>
      </c>
      <c r="K878" s="402"/>
      <c r="L878" s="402"/>
      <c r="M878" s="402"/>
      <c r="N878" s="402"/>
      <c r="O878" s="402"/>
      <c r="P878" s="302" t="s">
        <v>699</v>
      </c>
      <c r="Q878" s="302"/>
      <c r="R878" s="302"/>
      <c r="S878" s="302"/>
      <c r="T878" s="302"/>
      <c r="U878" s="302"/>
      <c r="V878" s="302"/>
      <c r="W878" s="302"/>
      <c r="X878" s="302"/>
      <c r="Y878" s="303">
        <v>20</v>
      </c>
      <c r="Z878" s="304"/>
      <c r="AA878" s="304"/>
      <c r="AB878" s="305"/>
      <c r="AC878" s="307" t="s">
        <v>79</v>
      </c>
      <c r="AD878" s="308"/>
      <c r="AE878" s="308"/>
      <c r="AF878" s="308"/>
      <c r="AG878" s="308"/>
      <c r="AH878" s="403" t="s">
        <v>644</v>
      </c>
      <c r="AI878" s="404"/>
      <c r="AJ878" s="404"/>
      <c r="AK878" s="404"/>
      <c r="AL878" s="311" t="s">
        <v>644</v>
      </c>
      <c r="AM878" s="312"/>
      <c r="AN878" s="312"/>
      <c r="AO878" s="313"/>
      <c r="AP878" s="306" t="s">
        <v>644</v>
      </c>
      <c r="AQ878" s="306"/>
      <c r="AR878" s="306"/>
      <c r="AS878" s="306"/>
      <c r="AT878" s="306"/>
      <c r="AU878" s="306"/>
      <c r="AV878" s="306"/>
      <c r="AW878" s="306"/>
      <c r="AX878" s="306"/>
      <c r="AY878">
        <f t="shared" si="118"/>
        <v>1</v>
      </c>
    </row>
    <row r="879" spans="1:51" ht="42.6" customHeight="1" x14ac:dyDescent="0.15">
      <c r="A879" s="386">
        <v>2</v>
      </c>
      <c r="B879" s="386">
        <v>1</v>
      </c>
      <c r="C879" s="405" t="s">
        <v>690</v>
      </c>
      <c r="D879" s="400"/>
      <c r="E879" s="400"/>
      <c r="F879" s="400"/>
      <c r="G879" s="400"/>
      <c r="H879" s="400"/>
      <c r="I879" s="400"/>
      <c r="J879" s="401" t="s">
        <v>640</v>
      </c>
      <c r="K879" s="402"/>
      <c r="L879" s="402"/>
      <c r="M879" s="402"/>
      <c r="N879" s="402"/>
      <c r="O879" s="402"/>
      <c r="P879" s="302" t="s">
        <v>699</v>
      </c>
      <c r="Q879" s="302"/>
      <c r="R879" s="302"/>
      <c r="S879" s="302"/>
      <c r="T879" s="302"/>
      <c r="U879" s="302"/>
      <c r="V879" s="302"/>
      <c r="W879" s="302"/>
      <c r="X879" s="302"/>
      <c r="Y879" s="303">
        <v>2</v>
      </c>
      <c r="Z879" s="304"/>
      <c r="AA879" s="304"/>
      <c r="AB879" s="305"/>
      <c r="AC879" s="307" t="s">
        <v>79</v>
      </c>
      <c r="AD879" s="308"/>
      <c r="AE879" s="308"/>
      <c r="AF879" s="308"/>
      <c r="AG879" s="308"/>
      <c r="AH879" s="403" t="s">
        <v>644</v>
      </c>
      <c r="AI879" s="404"/>
      <c r="AJ879" s="404"/>
      <c r="AK879" s="404"/>
      <c r="AL879" s="311" t="s">
        <v>644</v>
      </c>
      <c r="AM879" s="312"/>
      <c r="AN879" s="312"/>
      <c r="AO879" s="313"/>
      <c r="AP879" s="306" t="s">
        <v>644</v>
      </c>
      <c r="AQ879" s="306"/>
      <c r="AR879" s="306"/>
      <c r="AS879" s="306"/>
      <c r="AT879" s="306"/>
      <c r="AU879" s="306"/>
      <c r="AV879" s="306"/>
      <c r="AW879" s="306"/>
      <c r="AX879" s="306"/>
      <c r="AY879">
        <f>COUNTA($C$879)</f>
        <v>1</v>
      </c>
    </row>
    <row r="880" spans="1:51" ht="42.6" customHeight="1" x14ac:dyDescent="0.15">
      <c r="A880" s="386">
        <v>3</v>
      </c>
      <c r="B880" s="386">
        <v>1</v>
      </c>
      <c r="C880" s="405" t="s">
        <v>691</v>
      </c>
      <c r="D880" s="400"/>
      <c r="E880" s="400"/>
      <c r="F880" s="400"/>
      <c r="G880" s="400"/>
      <c r="H880" s="400"/>
      <c r="I880" s="400"/>
      <c r="J880" s="401" t="s">
        <v>640</v>
      </c>
      <c r="K880" s="402"/>
      <c r="L880" s="402"/>
      <c r="M880" s="402"/>
      <c r="N880" s="402"/>
      <c r="O880" s="402"/>
      <c r="P880" s="406" t="s">
        <v>699</v>
      </c>
      <c r="Q880" s="302"/>
      <c r="R880" s="302"/>
      <c r="S880" s="302"/>
      <c r="T880" s="302"/>
      <c r="U880" s="302"/>
      <c r="V880" s="302"/>
      <c r="W880" s="302"/>
      <c r="X880" s="302"/>
      <c r="Y880" s="303">
        <v>2</v>
      </c>
      <c r="Z880" s="304"/>
      <c r="AA880" s="304"/>
      <c r="AB880" s="305"/>
      <c r="AC880" s="307" t="s">
        <v>79</v>
      </c>
      <c r="AD880" s="308"/>
      <c r="AE880" s="308"/>
      <c r="AF880" s="308"/>
      <c r="AG880" s="308"/>
      <c r="AH880" s="309" t="s">
        <v>644</v>
      </c>
      <c r="AI880" s="310"/>
      <c r="AJ880" s="310"/>
      <c r="AK880" s="310"/>
      <c r="AL880" s="311" t="s">
        <v>644</v>
      </c>
      <c r="AM880" s="312"/>
      <c r="AN880" s="312"/>
      <c r="AO880" s="313"/>
      <c r="AP880" s="306" t="s">
        <v>644</v>
      </c>
      <c r="AQ880" s="306"/>
      <c r="AR880" s="306"/>
      <c r="AS880" s="306"/>
      <c r="AT880" s="306"/>
      <c r="AU880" s="306"/>
      <c r="AV880" s="306"/>
      <c r="AW880" s="306"/>
      <c r="AX880" s="306"/>
      <c r="AY880">
        <f>COUNTA($C$880)</f>
        <v>1</v>
      </c>
    </row>
    <row r="881" spans="1:51" ht="42.6" customHeight="1" x14ac:dyDescent="0.15">
      <c r="A881" s="386">
        <v>4</v>
      </c>
      <c r="B881" s="386">
        <v>1</v>
      </c>
      <c r="C881" s="405" t="s">
        <v>692</v>
      </c>
      <c r="D881" s="400"/>
      <c r="E881" s="400"/>
      <c r="F881" s="400"/>
      <c r="G881" s="400"/>
      <c r="H881" s="400"/>
      <c r="I881" s="400"/>
      <c r="J881" s="401" t="s">
        <v>640</v>
      </c>
      <c r="K881" s="402"/>
      <c r="L881" s="402"/>
      <c r="M881" s="402"/>
      <c r="N881" s="402"/>
      <c r="O881" s="402"/>
      <c r="P881" s="406" t="s">
        <v>699</v>
      </c>
      <c r="Q881" s="302"/>
      <c r="R881" s="302"/>
      <c r="S881" s="302"/>
      <c r="T881" s="302"/>
      <c r="U881" s="302"/>
      <c r="V881" s="302"/>
      <c r="W881" s="302"/>
      <c r="X881" s="302"/>
      <c r="Y881" s="303">
        <v>1</v>
      </c>
      <c r="Z881" s="304"/>
      <c r="AA881" s="304"/>
      <c r="AB881" s="305"/>
      <c r="AC881" s="307" t="s">
        <v>79</v>
      </c>
      <c r="AD881" s="308"/>
      <c r="AE881" s="308"/>
      <c r="AF881" s="308"/>
      <c r="AG881" s="308"/>
      <c r="AH881" s="309" t="s">
        <v>644</v>
      </c>
      <c r="AI881" s="310"/>
      <c r="AJ881" s="310"/>
      <c r="AK881" s="310"/>
      <c r="AL881" s="311" t="s">
        <v>644</v>
      </c>
      <c r="AM881" s="312"/>
      <c r="AN881" s="312"/>
      <c r="AO881" s="313"/>
      <c r="AP881" s="306" t="s">
        <v>644</v>
      </c>
      <c r="AQ881" s="306"/>
      <c r="AR881" s="306"/>
      <c r="AS881" s="306"/>
      <c r="AT881" s="306"/>
      <c r="AU881" s="306"/>
      <c r="AV881" s="306"/>
      <c r="AW881" s="306"/>
      <c r="AX881" s="306"/>
      <c r="AY881">
        <f>COUNTA($C$881)</f>
        <v>1</v>
      </c>
    </row>
    <row r="882" spans="1:51" ht="42.6" customHeight="1" x14ac:dyDescent="0.15">
      <c r="A882" s="386">
        <v>5</v>
      </c>
      <c r="B882" s="386">
        <v>1</v>
      </c>
      <c r="C882" s="400" t="s">
        <v>693</v>
      </c>
      <c r="D882" s="400"/>
      <c r="E882" s="400"/>
      <c r="F882" s="400"/>
      <c r="G882" s="400"/>
      <c r="H882" s="400"/>
      <c r="I882" s="400"/>
      <c r="J882" s="401" t="s">
        <v>640</v>
      </c>
      <c r="K882" s="402"/>
      <c r="L882" s="402"/>
      <c r="M882" s="402"/>
      <c r="N882" s="402"/>
      <c r="O882" s="402"/>
      <c r="P882" s="302" t="s">
        <v>699</v>
      </c>
      <c r="Q882" s="302"/>
      <c r="R882" s="302"/>
      <c r="S882" s="302"/>
      <c r="T882" s="302"/>
      <c r="U882" s="302"/>
      <c r="V882" s="302"/>
      <c r="W882" s="302"/>
      <c r="X882" s="302"/>
      <c r="Y882" s="303">
        <v>1</v>
      </c>
      <c r="Z882" s="304"/>
      <c r="AA882" s="304"/>
      <c r="AB882" s="305"/>
      <c r="AC882" s="307" t="s">
        <v>79</v>
      </c>
      <c r="AD882" s="308"/>
      <c r="AE882" s="308"/>
      <c r="AF882" s="308"/>
      <c r="AG882" s="308"/>
      <c r="AH882" s="309" t="s">
        <v>644</v>
      </c>
      <c r="AI882" s="310"/>
      <c r="AJ882" s="310"/>
      <c r="AK882" s="310"/>
      <c r="AL882" s="311" t="s">
        <v>644</v>
      </c>
      <c r="AM882" s="312"/>
      <c r="AN882" s="312"/>
      <c r="AO882" s="313"/>
      <c r="AP882" s="306" t="s">
        <v>644</v>
      </c>
      <c r="AQ882" s="306"/>
      <c r="AR882" s="306"/>
      <c r="AS882" s="306"/>
      <c r="AT882" s="306"/>
      <c r="AU882" s="306"/>
      <c r="AV882" s="306"/>
      <c r="AW882" s="306"/>
      <c r="AX882" s="306"/>
      <c r="AY882">
        <f>COUNTA($C$882)</f>
        <v>1</v>
      </c>
    </row>
    <row r="883" spans="1:51" ht="42.6" customHeight="1" x14ac:dyDescent="0.15">
      <c r="A883" s="386">
        <v>6</v>
      </c>
      <c r="B883" s="386">
        <v>1</v>
      </c>
      <c r="C883" s="400" t="s">
        <v>694</v>
      </c>
      <c r="D883" s="400"/>
      <c r="E883" s="400"/>
      <c r="F883" s="400"/>
      <c r="G883" s="400"/>
      <c r="H883" s="400"/>
      <c r="I883" s="400"/>
      <c r="J883" s="401" t="s">
        <v>640</v>
      </c>
      <c r="K883" s="402"/>
      <c r="L883" s="402"/>
      <c r="M883" s="402"/>
      <c r="N883" s="402"/>
      <c r="O883" s="402"/>
      <c r="P883" s="302" t="s">
        <v>699</v>
      </c>
      <c r="Q883" s="302"/>
      <c r="R883" s="302"/>
      <c r="S883" s="302"/>
      <c r="T883" s="302"/>
      <c r="U883" s="302"/>
      <c r="V883" s="302"/>
      <c r="W883" s="302"/>
      <c r="X883" s="302"/>
      <c r="Y883" s="303">
        <v>1</v>
      </c>
      <c r="Z883" s="304"/>
      <c r="AA883" s="304"/>
      <c r="AB883" s="305"/>
      <c r="AC883" s="307" t="s">
        <v>79</v>
      </c>
      <c r="AD883" s="308"/>
      <c r="AE883" s="308"/>
      <c r="AF883" s="308"/>
      <c r="AG883" s="308"/>
      <c r="AH883" s="309" t="s">
        <v>644</v>
      </c>
      <c r="AI883" s="310"/>
      <c r="AJ883" s="310"/>
      <c r="AK883" s="310"/>
      <c r="AL883" s="311" t="s">
        <v>644</v>
      </c>
      <c r="AM883" s="312"/>
      <c r="AN883" s="312"/>
      <c r="AO883" s="313"/>
      <c r="AP883" s="306" t="s">
        <v>644</v>
      </c>
      <c r="AQ883" s="306"/>
      <c r="AR883" s="306"/>
      <c r="AS883" s="306"/>
      <c r="AT883" s="306"/>
      <c r="AU883" s="306"/>
      <c r="AV883" s="306"/>
      <c r="AW883" s="306"/>
      <c r="AX883" s="306"/>
      <c r="AY883">
        <f>COUNTA($C$883)</f>
        <v>1</v>
      </c>
    </row>
    <row r="884" spans="1:51" ht="42.6" customHeight="1" x14ac:dyDescent="0.15">
      <c r="A884" s="386">
        <v>7</v>
      </c>
      <c r="B884" s="386">
        <v>1</v>
      </c>
      <c r="C884" s="400" t="s">
        <v>695</v>
      </c>
      <c r="D884" s="400"/>
      <c r="E884" s="400"/>
      <c r="F884" s="400"/>
      <c r="G884" s="400"/>
      <c r="H884" s="400"/>
      <c r="I884" s="400"/>
      <c r="J884" s="401" t="s">
        <v>640</v>
      </c>
      <c r="K884" s="402"/>
      <c r="L884" s="402"/>
      <c r="M884" s="402"/>
      <c r="N884" s="402"/>
      <c r="O884" s="402"/>
      <c r="P884" s="302" t="s">
        <v>699</v>
      </c>
      <c r="Q884" s="302"/>
      <c r="R884" s="302"/>
      <c r="S884" s="302"/>
      <c r="T884" s="302"/>
      <c r="U884" s="302"/>
      <c r="V884" s="302"/>
      <c r="W884" s="302"/>
      <c r="X884" s="302"/>
      <c r="Y884" s="303">
        <v>1</v>
      </c>
      <c r="Z884" s="304"/>
      <c r="AA884" s="304"/>
      <c r="AB884" s="305"/>
      <c r="AC884" s="307" t="s">
        <v>79</v>
      </c>
      <c r="AD884" s="308"/>
      <c r="AE884" s="308"/>
      <c r="AF884" s="308"/>
      <c r="AG884" s="308"/>
      <c r="AH884" s="309" t="s">
        <v>644</v>
      </c>
      <c r="AI884" s="310"/>
      <c r="AJ884" s="310"/>
      <c r="AK884" s="310"/>
      <c r="AL884" s="311" t="s">
        <v>644</v>
      </c>
      <c r="AM884" s="312"/>
      <c r="AN884" s="312"/>
      <c r="AO884" s="313"/>
      <c r="AP884" s="306" t="s">
        <v>644</v>
      </c>
      <c r="AQ884" s="306"/>
      <c r="AR884" s="306"/>
      <c r="AS884" s="306"/>
      <c r="AT884" s="306"/>
      <c r="AU884" s="306"/>
      <c r="AV884" s="306"/>
      <c r="AW884" s="306"/>
      <c r="AX884" s="306"/>
      <c r="AY884">
        <f>COUNTA($C$884)</f>
        <v>1</v>
      </c>
    </row>
    <row r="885" spans="1:51" ht="42.6" customHeight="1" x14ac:dyDescent="0.15">
      <c r="A885" s="386">
        <v>8</v>
      </c>
      <c r="B885" s="386">
        <v>1</v>
      </c>
      <c r="C885" s="400" t="s">
        <v>696</v>
      </c>
      <c r="D885" s="400"/>
      <c r="E885" s="400"/>
      <c r="F885" s="400"/>
      <c r="G885" s="400"/>
      <c r="H885" s="400"/>
      <c r="I885" s="400"/>
      <c r="J885" s="401" t="s">
        <v>640</v>
      </c>
      <c r="K885" s="402"/>
      <c r="L885" s="402"/>
      <c r="M885" s="402"/>
      <c r="N885" s="402"/>
      <c r="O885" s="402"/>
      <c r="P885" s="302" t="s">
        <v>699</v>
      </c>
      <c r="Q885" s="302"/>
      <c r="R885" s="302"/>
      <c r="S885" s="302"/>
      <c r="T885" s="302"/>
      <c r="U885" s="302"/>
      <c r="V885" s="302"/>
      <c r="W885" s="302"/>
      <c r="X885" s="302"/>
      <c r="Y885" s="303">
        <v>1</v>
      </c>
      <c r="Z885" s="304"/>
      <c r="AA885" s="304"/>
      <c r="AB885" s="305"/>
      <c r="AC885" s="307" t="s">
        <v>79</v>
      </c>
      <c r="AD885" s="308"/>
      <c r="AE885" s="308"/>
      <c r="AF885" s="308"/>
      <c r="AG885" s="308"/>
      <c r="AH885" s="309" t="s">
        <v>644</v>
      </c>
      <c r="AI885" s="310"/>
      <c r="AJ885" s="310"/>
      <c r="AK885" s="310"/>
      <c r="AL885" s="311" t="s">
        <v>644</v>
      </c>
      <c r="AM885" s="312"/>
      <c r="AN885" s="312"/>
      <c r="AO885" s="313"/>
      <c r="AP885" s="306" t="s">
        <v>644</v>
      </c>
      <c r="AQ885" s="306"/>
      <c r="AR885" s="306"/>
      <c r="AS885" s="306"/>
      <c r="AT885" s="306"/>
      <c r="AU885" s="306"/>
      <c r="AV885" s="306"/>
      <c r="AW885" s="306"/>
      <c r="AX885" s="306"/>
      <c r="AY885">
        <f>COUNTA($C$885)</f>
        <v>1</v>
      </c>
    </row>
    <row r="886" spans="1:51" ht="42.6" customHeight="1" x14ac:dyDescent="0.15">
      <c r="A886" s="386">
        <v>9</v>
      </c>
      <c r="B886" s="386">
        <v>1</v>
      </c>
      <c r="C886" s="400" t="s">
        <v>697</v>
      </c>
      <c r="D886" s="400"/>
      <c r="E886" s="400"/>
      <c r="F886" s="400"/>
      <c r="G886" s="400"/>
      <c r="H886" s="400"/>
      <c r="I886" s="400"/>
      <c r="J886" s="401" t="s">
        <v>640</v>
      </c>
      <c r="K886" s="402"/>
      <c r="L886" s="402"/>
      <c r="M886" s="402"/>
      <c r="N886" s="402"/>
      <c r="O886" s="402"/>
      <c r="P886" s="302" t="s">
        <v>699</v>
      </c>
      <c r="Q886" s="302"/>
      <c r="R886" s="302"/>
      <c r="S886" s="302"/>
      <c r="T886" s="302"/>
      <c r="U886" s="302"/>
      <c r="V886" s="302"/>
      <c r="W886" s="302"/>
      <c r="X886" s="302"/>
      <c r="Y886" s="303">
        <v>1</v>
      </c>
      <c r="Z886" s="304"/>
      <c r="AA886" s="304"/>
      <c r="AB886" s="305"/>
      <c r="AC886" s="307" t="s">
        <v>79</v>
      </c>
      <c r="AD886" s="308"/>
      <c r="AE886" s="308"/>
      <c r="AF886" s="308"/>
      <c r="AG886" s="308"/>
      <c r="AH886" s="309" t="s">
        <v>644</v>
      </c>
      <c r="AI886" s="310"/>
      <c r="AJ886" s="310"/>
      <c r="AK886" s="310"/>
      <c r="AL886" s="311" t="s">
        <v>644</v>
      </c>
      <c r="AM886" s="312"/>
      <c r="AN886" s="312"/>
      <c r="AO886" s="313"/>
      <c r="AP886" s="306" t="s">
        <v>644</v>
      </c>
      <c r="AQ886" s="306"/>
      <c r="AR886" s="306"/>
      <c r="AS886" s="306"/>
      <c r="AT886" s="306"/>
      <c r="AU886" s="306"/>
      <c r="AV886" s="306"/>
      <c r="AW886" s="306"/>
      <c r="AX886" s="306"/>
      <c r="AY886">
        <f>COUNTA($C$886)</f>
        <v>1</v>
      </c>
    </row>
    <row r="887" spans="1:51" ht="42.6" customHeight="1" x14ac:dyDescent="0.15">
      <c r="A887" s="386">
        <v>10</v>
      </c>
      <c r="B887" s="386">
        <v>1</v>
      </c>
      <c r="C887" s="400" t="s">
        <v>698</v>
      </c>
      <c r="D887" s="400"/>
      <c r="E887" s="400"/>
      <c r="F887" s="400"/>
      <c r="G887" s="400"/>
      <c r="H887" s="400"/>
      <c r="I887" s="400"/>
      <c r="J887" s="401" t="s">
        <v>640</v>
      </c>
      <c r="K887" s="402"/>
      <c r="L887" s="402"/>
      <c r="M887" s="402"/>
      <c r="N887" s="402"/>
      <c r="O887" s="402"/>
      <c r="P887" s="302" t="s">
        <v>699</v>
      </c>
      <c r="Q887" s="302"/>
      <c r="R887" s="302"/>
      <c r="S887" s="302"/>
      <c r="T887" s="302"/>
      <c r="U887" s="302"/>
      <c r="V887" s="302"/>
      <c r="W887" s="302"/>
      <c r="X887" s="302"/>
      <c r="Y887" s="303">
        <v>1</v>
      </c>
      <c r="Z887" s="304"/>
      <c r="AA887" s="304"/>
      <c r="AB887" s="305"/>
      <c r="AC887" s="307" t="s">
        <v>79</v>
      </c>
      <c r="AD887" s="308"/>
      <c r="AE887" s="308"/>
      <c r="AF887" s="308"/>
      <c r="AG887" s="308"/>
      <c r="AH887" s="309" t="s">
        <v>644</v>
      </c>
      <c r="AI887" s="310"/>
      <c r="AJ887" s="310"/>
      <c r="AK887" s="310"/>
      <c r="AL887" s="311" t="s">
        <v>644</v>
      </c>
      <c r="AM887" s="312"/>
      <c r="AN887" s="312"/>
      <c r="AO887" s="313"/>
      <c r="AP887" s="306" t="s">
        <v>644</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38" t="s">
        <v>265</v>
      </c>
      <c r="AM1106" s="939"/>
      <c r="AN1106" s="93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644</v>
      </c>
      <c r="F1110" s="875"/>
      <c r="G1110" s="875"/>
      <c r="H1110" s="875"/>
      <c r="I1110" s="875"/>
      <c r="J1110" s="401" t="s">
        <v>708</v>
      </c>
      <c r="K1110" s="402"/>
      <c r="L1110" s="402"/>
      <c r="M1110" s="402"/>
      <c r="N1110" s="402"/>
      <c r="O1110" s="402"/>
      <c r="P1110" s="406" t="s">
        <v>708</v>
      </c>
      <c r="Q1110" s="302"/>
      <c r="R1110" s="302"/>
      <c r="S1110" s="302"/>
      <c r="T1110" s="302"/>
      <c r="U1110" s="302"/>
      <c r="V1110" s="302"/>
      <c r="W1110" s="302"/>
      <c r="X1110" s="302"/>
      <c r="Y1110" s="303" t="s">
        <v>708</v>
      </c>
      <c r="Z1110" s="304"/>
      <c r="AA1110" s="304"/>
      <c r="AB1110" s="305"/>
      <c r="AC1110" s="307"/>
      <c r="AD1110" s="308"/>
      <c r="AE1110" s="308"/>
      <c r="AF1110" s="308"/>
      <c r="AG1110" s="308"/>
      <c r="AH1110" s="309" t="s">
        <v>708</v>
      </c>
      <c r="AI1110" s="310"/>
      <c r="AJ1110" s="310"/>
      <c r="AK1110" s="310"/>
      <c r="AL1110" s="311" t="s">
        <v>708</v>
      </c>
      <c r="AM1110" s="312"/>
      <c r="AN1110" s="312"/>
      <c r="AO1110" s="313"/>
      <c r="AP1110" s="306" t="s">
        <v>708</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t="s">
        <v>708</v>
      </c>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639</v>
      </c>
      <c r="M2" s="13" t="str">
        <f>IF(L2="","",K2)</f>
        <v>社会保障</v>
      </c>
      <c r="N2" s="13" t="str">
        <f>IF(M2="","",IF(N1&lt;&gt;"",CONCATENATE(N1,"、",M2),M2))</f>
        <v>社会保障</v>
      </c>
      <c r="O2" s="13"/>
      <c r="P2" s="12" t="s">
        <v>73</v>
      </c>
      <c r="Q2" s="17" t="s">
        <v>639</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639</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恵利花(watanabe-erika.1o5)</dc:creator>
  <cp:lastModifiedBy>厚生労働省ネットワークシステム</cp:lastModifiedBy>
  <cp:lastPrinted>2021-05-26T02:16:38Z</cp:lastPrinted>
  <dcterms:created xsi:type="dcterms:W3CDTF">2012-03-13T00:50:25Z</dcterms:created>
  <dcterms:modified xsi:type="dcterms:W3CDTF">2021-06-28T05:18:46Z</dcterms:modified>
</cp:coreProperties>
</file>