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25920" windowHeight="84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<sst xmlns="http://schemas.openxmlformats.org/spreadsheetml/2006/main" count="2414" uniqueCount="715">
  <si>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</si>
  <si>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</si>
  <si>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</si>
  <si>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</si>
  <si>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</si>
  <si>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</si>
  <si>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</si>
  <si>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</si>
  <si>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</si>
  <si>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</si>
  <si>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</si>
  <si>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</si>
  <si>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</si>
  <si>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</si>
  <si>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</si>
  <si>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</si>
  <si>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</si>
  <si>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</si>
  <si>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</si>
  <si>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</si>
  <si>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</si>
  <si>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</si>
  <si>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</si>
  <si>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</si>
  <si>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</si>
  <si>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</si>
  <si>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</si>
  <si>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</si>
  <si>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</si>
  <si>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</si>
  <si>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</si>
  <si>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</si>
  <si>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</si>
  <si>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</si>
  <si>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</si>
  <si>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</si>
  <si>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</si>
  <si>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</si>
  <si>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</si>
  <si>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</si>
  <si>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</si>
  <si>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</si>
  <si>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</si>
  <si>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</si>
  <si>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</si>
  <si>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</si>
  <si>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</si>
  <si>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</si>
  <si>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</si>
  <si>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</si>
  <si>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</si>
  <si>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</si>
  <si>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</si>
  <si>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</si>
  <si>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</si>
  <si>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</si>
  <si>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</si>
  <si>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</si>
  <si>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</si>
  <si>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</si>
  <si>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</si>
  <si>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</si>
  <si>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</si>
  <si>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</si>
  <si>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</si>
  <si>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</si>
  <si>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</si>
  <si>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</si>
  <si>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</si>
  <si>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</si>
  <si>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</si>
  <si>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</si>
  <si>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</si>
  <si>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</si>
  <si>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</si>
  <si>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</si>
  <si>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</si>
  <si>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</si>
  <si>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</si>
  <si>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</si>
  <si>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</si>
  <si>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</si>
  <si>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</si>
  <si>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</si>
  <si>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</si>
  <si>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</si>
  <si>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</si>
  <si>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</si>
  <si>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</si>
  <si>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</si>
  <si>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</si>
  <si>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</si>
  <si>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</si>
  <si>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</si>
  <si>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</si>
  <si>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</si>
  <si>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</si>
  <si>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</si>
  <si>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</si>
  <si>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</si>
  <si>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</si>
  <si>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</si>
  <si>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</si>
  <si>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</si>
  <si>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</si>
  <si>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</si>
  <si>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</si>
  <si>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</si>
  <si>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</si>
  <si>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</si>
  <si>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</si>
  <si>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</si>
  <si>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</si>
  <si>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</si>
  <si>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</si>
  <si>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</si>
  <si>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</si>
  <si>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</si>
  <si>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</si>
  <si>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</si>
  <si>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</si>
  <si>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</si>
  <si>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</si>
  <si>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</si>
  <si>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</si>
  <si>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</si>
  <si>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</si>
  <si>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</si>
  <si>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</si>
  <si>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</si>
  <si>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</si>
  <si>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</si>
  <si>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</si>
  <si>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</si>
  <si>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</si>
  <si>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</si>
  <si>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</si>
  <si>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</si>
  <si>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</si>
  <si>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</si>
  <si>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</si>
  <si>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</si>
  <si>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</si>
  <si>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</si>
  <si>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</si>
  <si>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</si>
  <si>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</si>
  <si>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</si>
  <si>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</si>
  <si>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</si>
  <si>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</si>
  <si>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</si>
  <si>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</si>
  <si>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</si>
  <si>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</si>
  <si>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</si>
  <si>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</si>
  <si>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</si>
  <si>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</si>
  <si>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</si>
  <si>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</si>
  <si>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</si>
  <si>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</si>
  <si>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</si>
  <si>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</si>
  <si>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</si>
  <si>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</si>
  <si>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</si>
  <si>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</si>
  <si>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</si>
  <si>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</si>
  <si>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</si>
  <si>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</si>
  <si>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</si>
  <si>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</si>
  <si>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</si>
  <si>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</si>
  <si>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</si>
  <si>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</si>
  <si>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</si>
  <si>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</si>
  <si>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</si>
  <si>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</si>
  <si>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</si>
  <si>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</si>
  <si>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</si>
  <si>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</si>
  <si>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</si>
  <si>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</si>
  <si>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</si>
  <si>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</si>
  <si>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</si>
  <si>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</si>
  <si>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</si>
  <si>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</si>
  <si>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</si>
  <si>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</si>
  <si>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</si>
  <si>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</si>
  <si>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</si>
  <si>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</si>
  <si>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</si>
  <si>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</si>
  <si>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</si>
  <si>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</si>
  <si>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</si>
  <si>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</si>
  <si>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</si>
  <si>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</si>
  <si>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</si>
  <si>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</si>
  <si>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</si>
  <si>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</si>
  <si>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</si>
  <si>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</si>
  <si>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</si>
  <si>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</si>
  <si>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</si>
  <si>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</si>
  <si>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</si>
  <si>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</si>
  <si>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</si>
  <si>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</si>
  <si>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</si>
  <si>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</si>
  <si>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</si>
  <si>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</si>
  <si>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</si>
  <si>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</si>
  <si>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</si>
  <si>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</si>
  <si>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</si>
  <si>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</si>
  <si>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</si>
  <si>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</si>
  <si>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</si>
  <si>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</si>
  <si>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</si>
  <si>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</si>
  <si>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</si>
  <si>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</si>
  <si>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</si>
  <si>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</si>
  <si>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</si>
  <si>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</si>
  <si>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</si>
  <si>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</si>
  <si>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</si>
  <si>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</si>
  <si>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</si>
  <si>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</si>
  <si>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</si>
  <si>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</si>
  <si>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</si>
  <si>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</si>
  <si>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</si>
  <si>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</si>
  <si>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</si>
  <si>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</si>
  <si>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</si>
  <si>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</si>
  <si>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</si>
  <si>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</si>
  <si>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</si>
  <si>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</si>
  <si>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</si>
  <si>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</si>
  <si>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</si>
  <si>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</si>
  <si>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</si>
  <si>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</si>
  <si>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</si>
  <si>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</si>
  <si>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</si>
  <si>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</si>
  <si>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</si>
  <si>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</si>
  <si>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</si>
  <si>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</si>
  <si>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</si>
  <si>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</si>
  <si>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</si>
  <si>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</si>
  <si>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</si>
  <si>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</si>
  <si>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</si>
  <si>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</si>
  <si>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</si>
  <si>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</si>
  <si>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</si>
  <si>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</si>
  <si>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</si>
  <si>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</si>
  <si>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</si>
  <si>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</si>
  <si>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</si>
  <si>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</si>
  <si>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</si>
  <si>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</si>
  <si>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</si>
  <si>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</si>
  <si>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</si>
  <si>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</si>
  <si>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</si>
  <si>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</si>
  <si>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</si>
  <si>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</si>
  <si>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</si>
  <si>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</si>
  <si>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</si>
  <si>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</si>
  <si>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</si>
  <si>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</si>
  <si>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</si>
  <si>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</si>
  <si>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</si>
  <si>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</si>
  <si>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</si>
  <si>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</si>
  <si>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</si>
  <si>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</si>
  <si>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</si>
  <si>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</si>
  <si>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</si>
  <si>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</si>
  <si>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</si>
  <si>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</si>
  <si>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</si>
  <si>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</si>
  <si>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</si>
  <si>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</si>
  <si>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</si>
  <si>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</si>
  <si>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</si>
  <si>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</si>
  <si>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</si>
  <si>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</si>
  <si>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</si>
  <si>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</si>
  <si>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</si>
  <si>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</si>
  <si>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</si>
  <si>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</si>
  <si>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</si>
  <si>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</si>
  <si>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</si>
  <si>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</si>
  <si>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</si>
  <si>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</si>
  <si>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</si>
  <si>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</si>
  <si>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</si>
  <si>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</si>
  <si>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</si>
  <si>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</si>
  <si>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</si>
  <si>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</si>
  <si>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</si>
  <si>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</si>
  <si>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</si>
  <si>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</si>
  <si>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</si>
  <si>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</si>
  <si>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</si>
  <si>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</si>
  <si>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</si>
  <si>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</si>
  <si>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</si>
  <si>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</si>
  <si>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</si>
  <si>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</si>
  <si>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</si>
  <si>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</si>
  <si>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</si>
  <si>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</si>
  <si>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</si>
  <si>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</si>
  <si>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</si>
  <si>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</si>
  <si>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</si>
  <si>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</si>
  <si>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</si>
  <si>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</si>
  <si>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</si>
  <si>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</si>
  <si>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</si>
  <si>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</si>
  <si>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</si>
  <si>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</si>
  <si>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</si>
  <si>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</si>
  <si>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</si>
  <si>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</si>
  <si>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</si>
  <si>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</si>
  <si>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</si>
  <si>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</si>
  <si>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</si>
  <si>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</si>
  <si>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</si>
  <si>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</si>
  <si>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</si>
  <si>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</si>
  <si>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</si>
  <si>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</si>
  <si>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</si>
  <si>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</si>
  <si>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</si>
  <si>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</si>
  <si>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</si>
  <si>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</si>
  <si>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</si>
  <si>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</si>
  <si>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</si>
  <si>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</si>
  <si>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</si>
  <si>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</si>
  <si>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</si>
  <si>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</si>
  <si>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</si>
  <si>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</si>
  <si>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</si>
  <si>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</si>
  <si>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</si>
  <si>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</si>
  <si>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</si>
  <si>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</si>
  <si>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</si>
  <si>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</si>
  <si>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</si>
  <si>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</si>
  <si>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</si>
  <si>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</si>
  <si>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</si>
  <si>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</si>
  <si>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</si>
  <si>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</si>
  <si>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</si>
  <si>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</si>
  <si>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</si>
  <si>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</si>
  <si>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</si>
  <si>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</si>
  <si>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</si>
  <si>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</si>
  <si>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</si>
  <si>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</si>
  <si>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</si>
  <si>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</si>
  <si>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</si>
  <si>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</si>
  <si>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</si>
  <si>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</si>
  <si>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</si>
  <si>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</si>
  <si>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</si>
  <si>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</si>
  <si>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</si>
  <si>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</si>
  <si>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</si>
  <si>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</si>
  <si>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</si>
  <si>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</si>
  <si>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</si>
  <si>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</si>
  <si>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</si>
  <si>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</si>
  <si>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</si>
  <si>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</si>
  <si>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</si>
  <si>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</si>
  <si>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</si>
  <si>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</si>
  <si>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</si>
  <si>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</si>
  <si>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</si>
  <si>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</si>
  <si>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</si>
  <si>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</si>
  <si>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</si>
  <si>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</si>
  <si>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</si>
  <si>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</si>
  <si>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</si>
  <si>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</si>
  <si>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</si>
  <si>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</si>
  <si>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</si>
  <si>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</si>
  <si>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</si>
  <si>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</si>
  <si>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</si>
  <si>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</si>
  <si>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</si>
  <si>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</si>
  <si>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</si>
  <si>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</si>
  <si>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</si>
  <si>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</si>
  <si>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</si>
  <si>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</si>
  <si>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</si>
  <si>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</si>
  <si>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</si>
  <si>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</si>
  <si>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</si>
  <si>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</si>
  <si>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</si>
  <si>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</si>
  <si>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</si>
  <si>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</si>
  <si>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</si>
  <si>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</si>
  <si>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</si>
  <si>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</si>
  <si>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</si>
  <si>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</si>
  <si>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</si>
  <si>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</si>
  <si>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</si>
  <si>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</si>
  <si>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</si>
  <si>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</si>
  <si>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</si>
  <si>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</si>
  <si>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</si>
  <si>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</si>
  <si>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</si>
  <si>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</si>
  <si>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</si>
  <si>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</si>
  <si>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</si>
  <si>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</si>
  <si>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</si>
  <si>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</si>
  <si>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</si>
  <si>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</si>
  <si>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</si>
  <si>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</si>
  <si>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</si>
  <si>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</si>
  <si>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</si>
  <si>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</si>
  <si>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</si>
  <si>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</si>
  <si>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</si>
  <si>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</si>
  <si>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</si>
  <si>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</si>
  <si>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</si>
  <si>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</si>
  <si>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</si>
  <si>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</si>
  <si>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</si>
  <si>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</si>
  <si>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</si>
  <si>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</si>
  <si>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</si>
  <si>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</si>
  <si>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</si>
  <si>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</si>
  <si>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</si>
  <si>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</si>
  <si>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</si>
  <si>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</si>
  <si>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</si>
  <si>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</si>
  <si>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</si>
  <si>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</si>
  <si>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</si>
  <si>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</si>
  <si>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</si>
  <si>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</si>
  <si>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</si>
  <si>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</si>
  <si>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</si>
  <si>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</si>
  <si>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</si>
  <si>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</si>
  <si>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</si>
  <si>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</si>
  <si>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</si>
  <si>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</si>
  <si>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</si>
  <si>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</si>
  <si>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</si>
  <si>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</si>
  <si>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</si>
  <si>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</si>
  <si>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</si>
  <si>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</si>
  <si>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</si>
  <si>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</si>
  <si>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</si>
  <si>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</si>
  <si>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</si>
  <si>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</si>
  <si>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</si>
  <si>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</si>
  <si>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</si>
  <si>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</si>
  <si>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</si>
  <si>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</si>
  <si>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</si>
  <si>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</si>
  <si>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</si>
  <si>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</si>
  <si>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</si>
  <si>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</si>
  <si>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</si>
  <si>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</si>
  <si>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</si>
  <si>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</si>
  <si>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</si>
  <si>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</si>
  <si>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</si>
  <si>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</si>
  <si>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</si>
  <si>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</si>
  <si>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</si>
  <si>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</si>
  <si>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</si>
  <si>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</si>
  <si>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</si>
  <si>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</si>
  <si>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</si>
  <si>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</si>
  <si>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</si>
  <si>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</si>
  <si>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</si>
  <si>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</si>
  <si>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地域雇用開発助成金(沖縄若年者雇用促進コース）</t>
    <rPh sb="10" eb="12">
      <t>オキナワ</t>
    </rPh>
    <rPh sb="12" eb="15">
      <t>ジャクネンシャ</t>
    </rPh>
    <rPh sb="15" eb="17">
      <t>コヨウ</t>
    </rPh>
    <rPh sb="17" eb="19">
      <t>ソクシン</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</si>
  <si>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</si>
  <si>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</si>
  <si>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</si>
  <si>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雇用保険法第62条第1項第5号、雇用保険法施行規則第111条及び第112条</t>
  </si>
  <si>
    <t>「雇用保険法等の一部を改正する法律の施行等に伴う関係省令等の改正について」（平成19年4月23日付け職発第0423002号）</t>
  </si>
  <si>
    <t>沖縄県内において、事業所の設置又は整備を行い、県内に居住する35歳未満の若年求職者を雇い入れその定着を図る事業主を支援することにより、沖縄県における雇用の創出及び安定を図る。</t>
  </si>
  <si>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</si>
  <si>
    <t>○</t>
  </si>
  <si>
    <t>-</t>
  </si>
  <si>
    <t>雇用安定等給付金</t>
  </si>
  <si>
    <t>厚生労働省職業安定局調べ</t>
  </si>
  <si>
    <t>％</t>
    <phoneticPr fontId="5"/>
  </si>
  <si>
    <t>-</t>
    <phoneticPr fontId="5"/>
  </si>
  <si>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</si>
  <si>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</si>
  <si>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支給人数</t>
    <rPh sb="0" eb="2">
      <t>シキュウ</t>
    </rPh>
    <rPh sb="2" eb="4">
      <t>ニンズウ</t>
    </rPh>
    <phoneticPr fontId="5"/>
  </si>
  <si>
    <t>X：支給額（円）／Y：支給人数（件）　　　　　　　　　　　　　　</t>
  </si>
  <si>
    <t>104,433,900円／402人</t>
  </si>
  <si>
    <t>14,212,100円/62人</t>
  </si>
  <si>
    <t>件</t>
    <rPh sb="0" eb="1">
      <t>ケン</t>
    </rPh>
    <phoneticPr fontId="5"/>
  </si>
  <si>
    <t>円</t>
    <phoneticPr fontId="5"/>
  </si>
  <si>
    <t xml:space="preserve">      X／Y</t>
    <phoneticPr fontId="5"/>
  </si>
  <si>
    <t>雇用機会を創出するとともに、雇用の安定を図ること（Ⅴ-2）</t>
  </si>
  <si>
    <t>地域、中小企業、産業の特性に応じ、雇用の創出及び雇用の安定を図ること（Ⅴ-2-1）</t>
  </si>
  <si>
    <t>本助成金により、沖縄県内に事業所を設置又は整備した事業主による沖縄県内に居住する35歳未満の若年求職者の雇い入れが促進されることから、施策目標の達成に寄与するものと考えられる。</t>
    <rPh sb="0" eb="1">
      <t>ホン</t>
    </rPh>
    <rPh sb="1" eb="4">
      <t>ジョセイキン</t>
    </rPh>
    <rPh sb="8" eb="10">
      <t>オキナワ</t>
    </rPh>
    <rPh sb="10" eb="12">
      <t>ケンナイ</t>
    </rPh>
    <rPh sb="13" eb="16">
      <t>ジギョウショ</t>
    </rPh>
    <rPh sb="17" eb="19">
      <t>セッチ</t>
    </rPh>
    <rPh sb="19" eb="20">
      <t>マタ</t>
    </rPh>
    <rPh sb="21" eb="23">
      <t>セイビ</t>
    </rPh>
    <rPh sb="25" eb="28">
      <t>ジギョウヌシ</t>
    </rPh>
    <rPh sb="31" eb="33">
      <t>オキナワ</t>
    </rPh>
    <rPh sb="33" eb="35">
      <t>ケンナイ</t>
    </rPh>
    <rPh sb="36" eb="38">
      <t>キョジュウ</t>
    </rPh>
    <rPh sb="42" eb="43">
      <t>サイ</t>
    </rPh>
    <rPh sb="43" eb="45">
      <t>ミマン</t>
    </rPh>
    <rPh sb="46" eb="48">
      <t>ジャクネン</t>
    </rPh>
    <rPh sb="48" eb="51">
      <t>キュウショクシャ</t>
    </rPh>
    <rPh sb="52" eb="55">
      <t>ヤトイイ</t>
    </rPh>
    <rPh sb="57" eb="59">
      <t>ソクシン</t>
    </rPh>
    <rPh sb="67" eb="69">
      <t>セサク</t>
    </rPh>
    <rPh sb="69" eb="71">
      <t>モクヒョウ</t>
    </rPh>
    <rPh sb="72" eb="74">
      <t>タッセイ</t>
    </rPh>
    <rPh sb="75" eb="77">
      <t>キヨ</t>
    </rPh>
    <rPh sb="82" eb="83">
      <t>カンガ</t>
    </rPh>
    <phoneticPr fontId="5"/>
  </si>
  <si>
    <t>沖縄県は全国に比べると雇用機会が不足しているほか、特に若年者の定着率も低い。このため、地域において、事業所の設置・設備により地域求職者を雇い入れる事業主を支援する事業でありニーズがある。</t>
    <rPh sb="0" eb="2">
      <t>オキナワ</t>
    </rPh>
    <rPh sb="2" eb="3">
      <t>ケン</t>
    </rPh>
    <rPh sb="4" eb="6">
      <t>ゼンコク</t>
    </rPh>
    <rPh sb="7" eb="8">
      <t>クラ</t>
    </rPh>
    <rPh sb="11" eb="13">
      <t>コヨウ</t>
    </rPh>
    <rPh sb="25" eb="26">
      <t>トク</t>
    </rPh>
    <rPh sb="27" eb="30">
      <t>ジャクネンシャ</t>
    </rPh>
    <rPh sb="31" eb="33">
      <t>テイチャク</t>
    </rPh>
    <rPh sb="33" eb="34">
      <t>リツ</t>
    </rPh>
    <rPh sb="35" eb="36">
      <t>ヒク</t>
    </rPh>
    <phoneticPr fontId="5"/>
  </si>
  <si>
    <t>沖縄県における若年者の失業者等の改善のため、地域雇用対策として国が実施すべき事業である。</t>
    <rPh sb="7" eb="10">
      <t>ジャクネンシャ</t>
    </rPh>
    <rPh sb="11" eb="14">
      <t>シツギョウシャ</t>
    </rPh>
    <rPh sb="14" eb="15">
      <t>トウ</t>
    </rPh>
    <phoneticPr fontId="5"/>
  </si>
  <si>
    <t>成果実績は雇用保険二事業における指標と位置づけられており、優先度の高い事業となっている。</t>
  </si>
  <si>
    <t>‐</t>
  </si>
  <si>
    <t>受益者である事業主の負担を考慮した必要な経費を負担するものであり妥当である。</t>
  </si>
  <si>
    <t>受益者である事業主の負担を考慮した必要経費の支給となっており、水準は妥当である。</t>
    <rPh sb="0" eb="3">
      <t>ジュエキシャ</t>
    </rPh>
    <rPh sb="6" eb="9">
      <t>ジギョウヌシ</t>
    </rPh>
    <rPh sb="10" eb="12">
      <t>フタン</t>
    </rPh>
    <rPh sb="13" eb="15">
      <t>コウリョ</t>
    </rPh>
    <rPh sb="17" eb="19">
      <t>ヒツヨウ</t>
    </rPh>
    <rPh sb="19" eb="21">
      <t>ケイヒ</t>
    </rPh>
    <rPh sb="22" eb="24">
      <t>シキュウ</t>
    </rPh>
    <rPh sb="31" eb="33">
      <t>スイジュン</t>
    </rPh>
    <rPh sb="34" eb="36">
      <t>ダトウ</t>
    </rPh>
    <phoneticPr fontId="5"/>
  </si>
  <si>
    <t>事業所の設置設備に要した費用及び雇い入れた人数に応じて助成するものとなっており、本事業の目的に即したものに限定されている。</t>
    <rPh sb="0" eb="3">
      <t>ジギョウショ</t>
    </rPh>
    <rPh sb="4" eb="6">
      <t>セッチ</t>
    </rPh>
    <rPh sb="6" eb="8">
      <t>セツビ</t>
    </rPh>
    <rPh sb="9" eb="10">
      <t>ヨウ</t>
    </rPh>
    <rPh sb="12" eb="14">
      <t>ヒヨウ</t>
    </rPh>
    <rPh sb="14" eb="15">
      <t>オヨ</t>
    </rPh>
    <rPh sb="16" eb="19">
      <t>ヤトイイ</t>
    </rPh>
    <rPh sb="21" eb="23">
      <t>ニンズウ</t>
    </rPh>
    <rPh sb="24" eb="25">
      <t>オウ</t>
    </rPh>
    <rPh sb="27" eb="29">
      <t>ジョセイ</t>
    </rPh>
    <rPh sb="40" eb="41">
      <t>ホン</t>
    </rPh>
    <rPh sb="41" eb="43">
      <t>ジギョウ</t>
    </rPh>
    <rPh sb="44" eb="46">
      <t>モクテキ</t>
    </rPh>
    <rPh sb="47" eb="48">
      <t>ソク</t>
    </rPh>
    <rPh sb="53" eb="55">
      <t>ゲンテイ</t>
    </rPh>
    <phoneticPr fontId="5"/>
  </si>
  <si>
    <t>過年度の執行実績等を踏まえた予算計上をしたが、当初見込みを下回る支給実績となった。</t>
  </si>
  <si>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</si>
  <si>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事業所の設置・設備により地域求職者を雇い入れる事業主に対し、直接助成を行うことから効果的である。</t>
  </si>
  <si>
    <t>△</t>
  </si>
  <si>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</si>
  <si>
    <t>地域雇用開発助成金(地域雇用開発コース)</t>
    <rPh sb="10" eb="12">
      <t>チイキ</t>
    </rPh>
    <rPh sb="12" eb="14">
      <t>コヨウ</t>
    </rPh>
    <rPh sb="14" eb="16">
      <t>カイハツ</t>
    </rPh>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</si>
  <si>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</si>
  <si>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厚生労働省</t>
  </si>
  <si>
    <t>執行状況を勘案し、適切な予算額となるよう見直すことで、より適切な執行率となるよう改善を検討する。</t>
  </si>
  <si>
    <t>707</t>
    <phoneticPr fontId="5"/>
  </si>
  <si>
    <t>642</t>
    <phoneticPr fontId="5"/>
  </si>
  <si>
    <t>569</t>
    <phoneticPr fontId="5"/>
  </si>
  <si>
    <t>484</t>
    <phoneticPr fontId="5"/>
  </si>
  <si>
    <t>488</t>
    <phoneticPr fontId="5"/>
  </si>
  <si>
    <t>502</t>
    <phoneticPr fontId="5"/>
  </si>
  <si>
    <t>501</t>
    <phoneticPr fontId="5"/>
  </si>
  <si>
    <t>499</t>
    <phoneticPr fontId="5"/>
  </si>
  <si>
    <t>0518</t>
    <phoneticPr fontId="5"/>
  </si>
  <si>
    <t>A.沖縄労働局</t>
    <rPh sb="2" eb="4">
      <t>オキナワ</t>
    </rPh>
    <rPh sb="4" eb="7">
      <t>ロウドウキョク</t>
    </rPh>
    <phoneticPr fontId="5"/>
  </si>
  <si>
    <t>B.事業主A</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</si>
  <si>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</si>
  <si>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</si>
  <si>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</si>
  <si>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</si>
  <si>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</si>
  <si>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</si>
  <si>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</si>
  <si>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</si>
  <si>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</si>
  <si>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</si>
  <si>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</si>
  <si>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</si>
  <si>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</si>
  <si>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</si>
  <si>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</si>
  <si>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</si>
  <si>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42,864,400円/177人</t>
    <rPh sb="10" eb="11">
      <t>エン</t>
    </rPh>
    <rPh sb="15" eb="16">
      <t>ニン</t>
    </rPh>
    <phoneticPr fontId="5"/>
  </si>
  <si>
    <t>本助成金（経過措置分を含む。）利用事業主にアンケート調査を実施し、本助成金の活用により、雇用拡大が図られたとする割合が90％以上</t>
    <rPh sb="34" eb="37">
      <t>ジョセイキン</t>
    </rPh>
    <phoneticPr fontId="5"/>
  </si>
  <si>
    <t>精査中</t>
    <rPh sb="0" eb="2">
      <t>セイサ</t>
    </rPh>
    <rPh sb="2" eb="3">
      <t>チュウ</t>
    </rPh>
    <phoneticPr fontId="5"/>
  </si>
  <si>
    <t>本助成金に係る雇用創出（完了届の提出）をした事業所が雇用を維持している（１回目の支給を受ける）割合が92％以上</t>
    <phoneticPr fontId="5"/>
  </si>
  <si>
    <t>66,177,000円/274人</t>
    <rPh sb="10" eb="11">
      <t>エン</t>
    </rPh>
    <rPh sb="15" eb="16">
      <t>ニン</t>
    </rPh>
    <phoneticPr fontId="5"/>
  </si>
  <si>
    <t>厚労</t>
  </si>
  <si>
    <t>-</t>
    <phoneticPr fontId="5"/>
  </si>
  <si>
    <t>成果目標を上回る実績となっている。</t>
    <phoneticPr fontId="5"/>
  </si>
  <si>
    <t>-</t>
    <phoneticPr fontId="5"/>
  </si>
  <si>
    <t>本助成金の支給を受けた事業所の35歳未満の一般被保険者数の増加率が、沖縄県内全体の35歳未満の一般被保険者数の増加率以上</t>
    <phoneticPr fontId="5"/>
  </si>
  <si>
    <t>本助成金の支給を受けた事業所の35歳未満の一般被保険者数の増加率
（（支給決定日の一般被保険者数（当年）-計画開始時の一般被保険者数）／計画開始時の一般被保険者数）
※　目標最終年度（令和３年度）の目標値について
当該年度における沖縄県内全体の35歳未満の一般被保険者数の増加率を目標値としていることから、現時点で記載することはできない。</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</si>
  <si>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支給対象事業所における若年者の雇用が当初の予定より少なくなったために執行率は低い水準となったものの、90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t>
    <rPh sb="0" eb="2">
      <t>シキュウ</t>
    </rPh>
    <rPh sb="2" eb="4">
      <t>タイショウ</t>
    </rPh>
    <rPh sb="4" eb="7">
      <t>ジギョウショ</t>
    </rPh>
    <rPh sb="11" eb="14">
      <t>ジャクネンシャ</t>
    </rPh>
    <rPh sb="15" eb="17">
      <t>コヨウ</t>
    </rPh>
    <rPh sb="18" eb="20">
      <t>トウショ</t>
    </rPh>
    <rPh sb="21" eb="23">
      <t>ヨテイ</t>
    </rPh>
    <rPh sb="25" eb="26">
      <t>スク</t>
    </rPh>
    <rPh sb="34" eb="36">
      <t>シッコウ</t>
    </rPh>
    <rPh sb="36" eb="37">
      <t>リツ</t>
    </rPh>
    <rPh sb="38" eb="39">
      <t>ヒク</t>
    </rPh>
    <rPh sb="40" eb="42">
      <t>スイジュン</t>
    </rPh>
    <phoneticPr fontId="5"/>
  </si>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</sst>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748</xdr:row>
      <xdr:rowOff>128715</xdr:rowOff>
    </xdr:from>
    <xdr:to>
      <xdr:col>43</xdr:col>
      <xdr:colOff>144799</xdr:colOff>
      <xdr:row>756</xdr:row>
      <xdr:rowOff>167330</xdr:rowOff>
    </xdr:to>
    <xdr:sp macro="" textlink="">
      <xdr:nvSpPr>
        <xdr:cNvPr id="2" name="正方形/長方形 1"/>
        <xdr:cNvSpPr/>
      </xdr:nvSpPr>
      <xdr:spPr>
        <a:xfrm>
          <a:off x="3067668" y="45825855"/>
          <a:ext cx="4940971" cy="28884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12873</xdr:colOff>
      <xdr:row>749</xdr:row>
      <xdr:rowOff>64354</xdr:rowOff>
    </xdr:from>
    <xdr:to>
      <xdr:col>36</xdr:col>
      <xdr:colOff>16181</xdr:colOff>
      <xdr:row>751</xdr:row>
      <xdr:rowOff>228380</xdr:rowOff>
    </xdr:to>
    <xdr:sp macro="" textlink="">
      <xdr:nvSpPr>
        <xdr:cNvPr id="3" name="テキスト ボックス 2"/>
        <xdr:cNvSpPr txBox="1"/>
      </xdr:nvSpPr>
      <xdr:spPr>
        <a:xfrm>
          <a:off x="4401993" y="46119634"/>
          <a:ext cx="2197868" cy="88030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43</a:t>
          </a:r>
          <a:r>
            <a:rPr kumimoji="1" lang="ja-JP" altLang="en-US" sz="1400">
              <a:latin typeface="+mn-ea"/>
              <a:ea typeface="+mn-ea"/>
            </a:rPr>
            <a:t>百万円</a:t>
          </a:r>
        </a:p>
      </xdr:txBody>
    </xdr:sp>
    <xdr:clientData/>
  </xdr:twoCellAnchor>
  <xdr:twoCellAnchor>
    <xdr:from>
      <xdr:col>22</xdr:col>
      <xdr:colOff>115846</xdr:colOff>
      <xdr:row>752</xdr:row>
      <xdr:rowOff>321791</xdr:rowOff>
    </xdr:from>
    <xdr:to>
      <xdr:col>37</xdr:col>
      <xdr:colOff>190459</xdr:colOff>
      <xdr:row>755</xdr:row>
      <xdr:rowOff>38615</xdr:rowOff>
    </xdr:to>
    <xdr:sp macro="" textlink="">
      <xdr:nvSpPr>
        <xdr:cNvPr id="4" name="テキスト ボックス 3"/>
        <xdr:cNvSpPr txBox="1"/>
      </xdr:nvSpPr>
      <xdr:spPr>
        <a:xfrm>
          <a:off x="4139206" y="47443871"/>
          <a:ext cx="2810193" cy="78362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沖縄労働</a:t>
          </a:r>
          <a:r>
            <a:rPr kumimoji="1" lang="ja-JP" altLang="en-US" sz="1400">
              <a:latin typeface="+mn-ea"/>
              <a:ea typeface="+mn-ea"/>
            </a:rPr>
            <a:t>局</a:t>
          </a:r>
          <a:endParaRPr kumimoji="1" lang="en-US" altLang="ja-JP" sz="1400"/>
        </a:p>
        <a:p>
          <a:pPr algn="ctr"/>
          <a:r>
            <a:rPr kumimoji="1" lang="en-US" altLang="ja-JP" sz="1400">
              <a:solidFill>
                <a:schemeClr val="dk1"/>
              </a:solidFill>
              <a:latin typeface="+mj-ea"/>
              <a:ea typeface="+mj-ea"/>
              <a:cs typeface="+mn-cs"/>
            </a:rPr>
            <a:t>43</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51486</xdr:colOff>
      <xdr:row>751</xdr:row>
      <xdr:rowOff>270301</xdr:rowOff>
    </xdr:from>
    <xdr:to>
      <xdr:col>30</xdr:col>
      <xdr:colOff>51486</xdr:colOff>
      <xdr:row>752</xdr:row>
      <xdr:rowOff>247615</xdr:rowOff>
    </xdr:to>
    <xdr:sp macro="" textlink="">
      <xdr:nvSpPr>
        <xdr:cNvPr id="5" name="フリーフォーム 4"/>
        <xdr:cNvSpPr/>
      </xdr:nvSpPr>
      <xdr:spPr>
        <a:xfrm>
          <a:off x="5537886" y="47041861"/>
          <a:ext cx="0" cy="32783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25743</xdr:colOff>
      <xdr:row>753</xdr:row>
      <xdr:rowOff>25743</xdr:rowOff>
    </xdr:from>
    <xdr:to>
      <xdr:col>27</xdr:col>
      <xdr:colOff>19241</xdr:colOff>
      <xdr:row>753</xdr:row>
      <xdr:rowOff>326300</xdr:rowOff>
    </xdr:to>
    <xdr:sp macro="" textlink="">
      <xdr:nvSpPr>
        <xdr:cNvPr id="6" name="テキスト ボックス 5"/>
        <xdr:cNvSpPr txBox="1"/>
      </xdr:nvSpPr>
      <xdr:spPr>
        <a:xfrm>
          <a:off x="4049103" y="47505963"/>
          <a:ext cx="907898" cy="300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31</xdr:col>
      <xdr:colOff>115845</xdr:colOff>
      <xdr:row>751</xdr:row>
      <xdr:rowOff>321787</xdr:rowOff>
    </xdr:from>
    <xdr:to>
      <xdr:col>36</xdr:col>
      <xdr:colOff>178832</xdr:colOff>
      <xdr:row>752</xdr:row>
      <xdr:rowOff>189821</xdr:rowOff>
    </xdr:to>
    <xdr:sp macro="" textlink="">
      <xdr:nvSpPr>
        <xdr:cNvPr id="7" name="テキスト ボックス 6"/>
        <xdr:cNvSpPr txBox="1"/>
      </xdr:nvSpPr>
      <xdr:spPr>
        <a:xfrm>
          <a:off x="5785125" y="47093347"/>
          <a:ext cx="977387" cy="21855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90103</xdr:colOff>
      <xdr:row>755</xdr:row>
      <xdr:rowOff>90102</xdr:rowOff>
    </xdr:from>
    <xdr:to>
      <xdr:col>40</xdr:col>
      <xdr:colOff>130087</xdr:colOff>
      <xdr:row>756</xdr:row>
      <xdr:rowOff>94600</xdr:rowOff>
    </xdr:to>
    <xdr:sp macro="" textlink="">
      <xdr:nvSpPr>
        <xdr:cNvPr id="8" name="テキスト ボックス 7"/>
        <xdr:cNvSpPr txBox="1"/>
      </xdr:nvSpPr>
      <xdr:spPr>
        <a:xfrm>
          <a:off x="5942263" y="48278982"/>
          <a:ext cx="1503024" cy="36263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757</xdr:row>
      <xdr:rowOff>180203</xdr:rowOff>
    </xdr:from>
    <xdr:to>
      <xdr:col>37</xdr:col>
      <xdr:colOff>139374</xdr:colOff>
      <xdr:row>760</xdr:row>
      <xdr:rowOff>79113</xdr:rowOff>
    </xdr:to>
    <xdr:sp macro="" textlink="">
      <xdr:nvSpPr>
        <xdr:cNvPr id="9" name="テキスト ボックス 8"/>
        <xdr:cNvSpPr txBox="1"/>
      </xdr:nvSpPr>
      <xdr:spPr>
        <a:xfrm>
          <a:off x="4517836" y="49085363"/>
          <a:ext cx="2388098" cy="9733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50</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43</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23</xdr:col>
      <xdr:colOff>77230</xdr:colOff>
      <xdr:row>756</xdr:row>
      <xdr:rowOff>296048</xdr:rowOff>
    </xdr:from>
    <xdr:to>
      <xdr:col>27</xdr:col>
      <xdr:colOff>85526</xdr:colOff>
      <xdr:row>757</xdr:row>
      <xdr:rowOff>241815</xdr:rowOff>
    </xdr:to>
    <xdr:sp macro="" textlink="">
      <xdr:nvSpPr>
        <xdr:cNvPr id="10" name="テキスト ボックス 9"/>
        <xdr:cNvSpPr txBox="1"/>
      </xdr:nvSpPr>
      <xdr:spPr>
        <a:xfrm>
          <a:off x="4283470" y="48843068"/>
          <a:ext cx="739816" cy="303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756</xdr:row>
      <xdr:rowOff>180203</xdr:rowOff>
    </xdr:from>
    <xdr:to>
      <xdr:col>32</xdr:col>
      <xdr:colOff>146032</xdr:colOff>
      <xdr:row>757</xdr:row>
      <xdr:rowOff>38437</xdr:rowOff>
    </xdr:to>
    <xdr:sp macro="" textlink="">
      <xdr:nvSpPr>
        <xdr:cNvPr id="11" name="フリーフォーム 10"/>
        <xdr:cNvSpPr/>
      </xdr:nvSpPr>
      <xdr:spPr>
        <a:xfrm>
          <a:off x="5602245" y="48727223"/>
          <a:ext cx="395947" cy="21637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193074</xdr:colOff>
      <xdr:row>760</xdr:row>
      <xdr:rowOff>296048</xdr:rowOff>
    </xdr:from>
    <xdr:to>
      <xdr:col>46</xdr:col>
      <xdr:colOff>102971</xdr:colOff>
      <xdr:row>761</xdr:row>
      <xdr:rowOff>193074</xdr:rowOff>
    </xdr:to>
    <xdr:sp macro="" textlink="">
      <xdr:nvSpPr>
        <xdr:cNvPr id="12" name="テキスト ボックス 11"/>
        <xdr:cNvSpPr txBox="1"/>
      </xdr:nvSpPr>
      <xdr:spPr>
        <a:xfrm>
          <a:off x="3477294" y="50275628"/>
          <a:ext cx="5038157" cy="247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地域雇用開発助成金（沖縄若年者雇用促進コース）</a:t>
          </a:r>
        </a:p>
      </xdr:txBody>
    </xdr:sp>
    <xdr:clientData/>
  </xdr:twoCellAnchor>
  <xdr:twoCellAnchor>
    <xdr:from>
      <xdr:col>25</xdr:col>
      <xdr:colOff>25742</xdr:colOff>
      <xdr:row>762</xdr:row>
      <xdr:rowOff>0</xdr:rowOff>
    </xdr:from>
    <xdr:to>
      <xdr:col>37</xdr:col>
      <xdr:colOff>151393</xdr:colOff>
      <xdr:row>765</xdr:row>
      <xdr:rowOff>188506</xdr:rowOff>
    </xdr:to>
    <xdr:sp macro="" textlink="">
      <xdr:nvSpPr>
        <xdr:cNvPr id="13" name="テキスト ボックス 12"/>
        <xdr:cNvSpPr txBox="1"/>
      </xdr:nvSpPr>
      <xdr:spPr>
        <a:xfrm>
          <a:off x="4597742" y="50688240"/>
          <a:ext cx="2320211" cy="156772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twoCellAnchor>
    <xdr:from>
      <xdr:col>47</xdr:col>
      <xdr:colOff>0</xdr:colOff>
      <xdr:row>32</xdr:row>
      <xdr:rowOff>314325</xdr:rowOff>
    </xdr:from>
    <xdr:to>
      <xdr:col>49</xdr:col>
      <xdr:colOff>295275</xdr:colOff>
      <xdr:row>32</xdr:row>
      <xdr:rowOff>609600</xdr:rowOff>
    </xdr:to>
    <xdr:sp macro="" textlink="">
      <xdr:nvSpPr>
        <xdr:cNvPr id="14" name="正方形/長方形 13"/>
        <xdr:cNvSpPr/>
      </xdr:nvSpPr>
      <xdr:spPr>
        <a:xfrm>
          <a:off x="9401175" y="11163300"/>
          <a:ext cx="695325" cy="295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3" sqref="BJ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705</v>
      </c>
      <c r="AK2" s="191"/>
      <c r="AL2" s="191"/>
      <c r="AM2" s="191"/>
      <c r="AN2" s="83" t="s">
        <v>325</v>
      </c>
      <c r="AO2" s="191">
        <v>20</v>
      </c>
      <c r="AP2" s="191"/>
      <c r="AQ2" s="191"/>
      <c r="AR2" s="84" t="s">
        <v>630</v>
      </c>
      <c r="AS2" s="192">
        <v>594</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671</v>
      </c>
      <c r="AK3" s="506"/>
      <c r="AL3" s="506"/>
      <c r="AM3" s="506"/>
      <c r="AN3" s="506"/>
      <c r="AO3" s="506"/>
      <c r="AP3" s="506"/>
      <c r="AQ3" s="506"/>
      <c r="AR3" s="506"/>
      <c r="AS3" s="506"/>
      <c r="AT3" s="506"/>
      <c r="AU3" s="506"/>
      <c r="AV3" s="506"/>
      <c r="AW3" s="506"/>
      <c r="AX3" s="24" t="s">
        <v>64</v>
      </c>
    </row>
    <row r="4" spans="1:50" ht="24.75" customHeight="1" x14ac:dyDescent="0.15">
      <c r="A4" s="710" t="s">
        <v>25</v>
      </c>
      <c r="B4" s="711"/>
      <c r="C4" s="711"/>
      <c r="D4" s="711"/>
      <c r="E4" s="711"/>
      <c r="F4" s="711"/>
      <c r="G4" s="686" t="s">
        <v>631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39" t="s">
        <v>416</v>
      </c>
      <c r="H5" s="540"/>
      <c r="I5" s="540"/>
      <c r="J5" s="540"/>
      <c r="K5" s="540"/>
      <c r="L5" s="540"/>
      <c r="M5" s="541" t="s">
        <v>65</v>
      </c>
      <c r="N5" s="542"/>
      <c r="O5" s="542"/>
      <c r="P5" s="542"/>
      <c r="Q5" s="542"/>
      <c r="R5" s="543"/>
      <c r="S5" s="544" t="s">
        <v>69</v>
      </c>
      <c r="T5" s="540"/>
      <c r="U5" s="540"/>
      <c r="V5" s="540"/>
      <c r="W5" s="540"/>
      <c r="X5" s="545"/>
      <c r="Y5" s="702" t="s">
        <v>3</v>
      </c>
      <c r="Z5" s="703"/>
      <c r="AA5" s="703"/>
      <c r="AB5" s="703"/>
      <c r="AC5" s="703"/>
      <c r="AD5" s="704"/>
      <c r="AE5" s="705" t="s">
        <v>633</v>
      </c>
      <c r="AF5" s="705"/>
      <c r="AG5" s="705"/>
      <c r="AH5" s="705"/>
      <c r="AI5" s="705"/>
      <c r="AJ5" s="705"/>
      <c r="AK5" s="705"/>
      <c r="AL5" s="705"/>
      <c r="AM5" s="705"/>
      <c r="AN5" s="705"/>
      <c r="AO5" s="705"/>
      <c r="AP5" s="706"/>
      <c r="AQ5" s="707" t="s">
        <v>634</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7" t="s">
        <v>29</v>
      </c>
      <c r="B10" s="728"/>
      <c r="C10" s="728"/>
      <c r="D10" s="728"/>
      <c r="E10" s="728"/>
      <c r="F10" s="728"/>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19" t="s">
        <v>7</v>
      </c>
      <c r="J13" s="620"/>
      <c r="K13" s="620"/>
      <c r="L13" s="620"/>
      <c r="M13" s="620"/>
      <c r="N13" s="620"/>
      <c r="O13" s="621"/>
      <c r="P13" s="148">
        <v>212</v>
      </c>
      <c r="Q13" s="149"/>
      <c r="R13" s="149"/>
      <c r="S13" s="149"/>
      <c r="T13" s="149"/>
      <c r="U13" s="149"/>
      <c r="V13" s="150"/>
      <c r="W13" s="148">
        <v>200</v>
      </c>
      <c r="X13" s="149"/>
      <c r="Y13" s="149"/>
      <c r="Z13" s="149"/>
      <c r="AA13" s="149"/>
      <c r="AB13" s="149"/>
      <c r="AC13" s="150"/>
      <c r="AD13" s="148">
        <v>123</v>
      </c>
      <c r="AE13" s="149"/>
      <c r="AF13" s="149"/>
      <c r="AG13" s="149"/>
      <c r="AH13" s="149"/>
      <c r="AI13" s="149"/>
      <c r="AJ13" s="150"/>
      <c r="AK13" s="148">
        <v>66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32"/>
      <c r="H16" s="733"/>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212</v>
      </c>
      <c r="Q18" s="155"/>
      <c r="R18" s="155"/>
      <c r="S18" s="155"/>
      <c r="T18" s="155"/>
      <c r="U18" s="155"/>
      <c r="V18" s="156"/>
      <c r="W18" s="154">
        <f>SUM(W13:AC17)</f>
        <v>200</v>
      </c>
      <c r="X18" s="155"/>
      <c r="Y18" s="155"/>
      <c r="Z18" s="155"/>
      <c r="AA18" s="155"/>
      <c r="AB18" s="155"/>
      <c r="AC18" s="156"/>
      <c r="AD18" s="154">
        <f>SUM(AD13:AJ17)</f>
        <v>123</v>
      </c>
      <c r="AE18" s="155"/>
      <c r="AF18" s="155"/>
      <c r="AG18" s="155"/>
      <c r="AH18" s="155"/>
      <c r="AI18" s="155"/>
      <c r="AJ18" s="156"/>
      <c r="AK18" s="154">
        <f>SUM(AK13:AQ17)</f>
        <v>66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104</v>
      </c>
      <c r="Q19" s="149"/>
      <c r="R19" s="149"/>
      <c r="S19" s="149"/>
      <c r="T19" s="149"/>
      <c r="U19" s="149"/>
      <c r="V19" s="150"/>
      <c r="W19" s="148">
        <v>14</v>
      </c>
      <c r="X19" s="149"/>
      <c r="Y19" s="149"/>
      <c r="Z19" s="149"/>
      <c r="AA19" s="149"/>
      <c r="AB19" s="149"/>
      <c r="AC19" s="150"/>
      <c r="AD19" s="148">
        <v>43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0.49056603773584906</v>
      </c>
      <c r="Q20" s="520"/>
      <c r="R20" s="520"/>
      <c r="S20" s="520"/>
      <c r="T20" s="520"/>
      <c r="U20" s="520"/>
      <c r="V20" s="520"/>
      <c r="W20" s="520">
        <f t="shared" ref="W20" si="0">IF(W18=0, "-", SUM(W19)/W18)</f>
        <v>7.0000000000000007E-2</v>
      </c>
      <c r="X20" s="520"/>
      <c r="Y20" s="520"/>
      <c r="Z20" s="520"/>
      <c r="AA20" s="520"/>
      <c r="AB20" s="520"/>
      <c r="AC20" s="520"/>
      <c r="AD20" s="520">
        <f t="shared" ref="AD20" si="1">IF(AD18=0, "-", SUM(AD19)/AD18)</f>
        <v>0.34959349593495936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5" t="s">
        <v>274</v>
      </c>
      <c r="H21" s="906"/>
      <c r="I21" s="906"/>
      <c r="J21" s="906"/>
      <c r="K21" s="906"/>
      <c r="L21" s="906"/>
      <c r="M21" s="906"/>
      <c r="N21" s="906"/>
      <c r="O21" s="906"/>
      <c r="P21" s="520">
        <f>IF(P19=0, "-", SUM(P19)/SUM(P13,P14))</f>
        <v>0.49056603773584906</v>
      </c>
      <c r="Q21" s="520"/>
      <c r="R21" s="520"/>
      <c r="S21" s="520"/>
      <c r="T21" s="520"/>
      <c r="U21" s="520"/>
      <c r="V21" s="520"/>
      <c r="W21" s="520">
        <f t="shared" ref="W21" si="2">IF(W19=0, "-", SUM(W19)/SUM(W13,W14))</f>
        <v>7.0000000000000007E-2</v>
      </c>
      <c r="X21" s="520"/>
      <c r="Y21" s="520"/>
      <c r="Z21" s="520"/>
      <c r="AA21" s="520"/>
      <c r="AB21" s="520"/>
      <c r="AC21" s="520"/>
      <c r="AD21" s="520">
        <f t="shared" ref="AD21" si="3">IF(AD19=0, "-", SUM(AD19)/SUM(AD13,AD14))</f>
        <v>0.34959349593495936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66</v>
      </c>
      <c r="Q23" s="146"/>
      <c r="R23" s="146"/>
      <c r="S23" s="146"/>
      <c r="T23" s="146"/>
      <c r="U23" s="146"/>
      <c r="V23" s="147"/>
      <c r="W23" s="145"/>
      <c r="X23" s="146"/>
      <c r="Y23" s="146"/>
      <c r="Z23" s="146"/>
      <c r="AA23" s="146"/>
      <c r="AB23" s="146"/>
      <c r="AC23" s="147"/>
      <c r="AD23" s="134" t="s">
        <v>702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644</v>
      </c>
      <c r="AR31" s="163"/>
      <c r="AS31" s="164" t="s">
        <v>185</v>
      </c>
      <c r="AT31" s="187"/>
      <c r="AU31" s="256">
        <v>3</v>
      </c>
      <c r="AV31" s="256"/>
      <c r="AW31" s="360" t="s">
        <v>175</v>
      </c>
      <c r="AX31" s="361"/>
    </row>
    <row r="32" spans="1:50" ht="74.25" customHeight="1" x14ac:dyDescent="0.15">
      <c r="A32" s="496"/>
      <c r="B32" s="494"/>
      <c r="C32" s="494"/>
      <c r="D32" s="494"/>
      <c r="E32" s="494"/>
      <c r="F32" s="495"/>
      <c r="G32" s="521" t="s">
        <v>709</v>
      </c>
      <c r="H32" s="522"/>
      <c r="I32" s="522"/>
      <c r="J32" s="522"/>
      <c r="K32" s="522"/>
      <c r="L32" s="522"/>
      <c r="M32" s="522"/>
      <c r="N32" s="522"/>
      <c r="O32" s="523"/>
      <c r="P32" s="176" t="s">
        <v>710</v>
      </c>
      <c r="Q32" s="176"/>
      <c r="R32" s="176"/>
      <c r="S32" s="176"/>
      <c r="T32" s="176"/>
      <c r="U32" s="176"/>
      <c r="V32" s="176"/>
      <c r="W32" s="176"/>
      <c r="X32" s="218"/>
      <c r="Y32" s="324" t="s">
        <v>12</v>
      </c>
      <c r="Z32" s="530"/>
      <c r="AA32" s="531"/>
      <c r="AB32" s="532" t="s">
        <v>643</v>
      </c>
      <c r="AC32" s="532"/>
      <c r="AD32" s="532"/>
      <c r="AE32" s="348">
        <v>192</v>
      </c>
      <c r="AF32" s="349"/>
      <c r="AG32" s="349"/>
      <c r="AH32" s="349"/>
      <c r="AI32" s="348">
        <v>76.900000000000006</v>
      </c>
      <c r="AJ32" s="349"/>
      <c r="AK32" s="349"/>
      <c r="AL32" s="349"/>
      <c r="AM32" s="348">
        <v>234.4</v>
      </c>
      <c r="AN32" s="349"/>
      <c r="AO32" s="349"/>
      <c r="AP32" s="349"/>
      <c r="AQ32" s="151" t="s">
        <v>644</v>
      </c>
      <c r="AR32" s="152"/>
      <c r="AS32" s="152"/>
      <c r="AT32" s="153"/>
      <c r="AU32" s="349" t="s">
        <v>644</v>
      </c>
      <c r="AV32" s="349"/>
      <c r="AW32" s="349"/>
      <c r="AX32" s="350"/>
    </row>
    <row r="33" spans="1:51" ht="74.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-1.4</v>
      </c>
      <c r="AF33" s="349"/>
      <c r="AG33" s="349"/>
      <c r="AH33" s="349"/>
      <c r="AI33" s="348">
        <v>0.1</v>
      </c>
      <c r="AJ33" s="349"/>
      <c r="AK33" s="349"/>
      <c r="AL33" s="349"/>
      <c r="AM33" s="348">
        <v>0.6</v>
      </c>
      <c r="AN33" s="349"/>
      <c r="AO33" s="349"/>
      <c r="AP33" s="349"/>
      <c r="AQ33" s="151" t="s">
        <v>644</v>
      </c>
      <c r="AR33" s="152"/>
      <c r="AS33" s="152"/>
      <c r="AT33" s="153"/>
      <c r="AU33" s="349"/>
      <c r="AV33" s="349"/>
      <c r="AW33" s="349"/>
      <c r="AX33" s="350"/>
    </row>
    <row r="34" spans="1:51" ht="74.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644</v>
      </c>
      <c r="AR34" s="152"/>
      <c r="AS34" s="152"/>
      <c r="AT34" s="153"/>
      <c r="AU34" s="349" t="s">
        <v>644</v>
      </c>
      <c r="AV34" s="349"/>
      <c r="AW34" s="349"/>
      <c r="AX34" s="350"/>
    </row>
    <row r="35" spans="1:51" ht="23.25" customHeight="1" x14ac:dyDescent="0.15">
      <c r="A35" s="878" t="s">
        <v>299</v>
      </c>
      <c r="B35" s="879"/>
      <c r="C35" s="879"/>
      <c r="D35" s="879"/>
      <c r="E35" s="879"/>
      <c r="F35" s="880"/>
      <c r="G35" s="884" t="s">
        <v>642</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644</v>
      </c>
      <c r="AR38" s="163"/>
      <c r="AS38" s="164" t="s">
        <v>185</v>
      </c>
      <c r="AT38" s="187"/>
      <c r="AU38" s="256">
        <v>3</v>
      </c>
      <c r="AV38" s="256"/>
      <c r="AW38" s="360" t="s">
        <v>175</v>
      </c>
      <c r="AX38" s="361"/>
      <c r="AY38">
        <f>$AY$37</f>
        <v>1</v>
      </c>
    </row>
    <row r="39" spans="1:51" ht="36.6" customHeight="1" x14ac:dyDescent="0.15">
      <c r="A39" s="496"/>
      <c r="B39" s="494"/>
      <c r="C39" s="494"/>
      <c r="D39" s="494"/>
      <c r="E39" s="494"/>
      <c r="F39" s="495"/>
      <c r="G39" s="521" t="s">
        <v>703</v>
      </c>
      <c r="H39" s="522"/>
      <c r="I39" s="522"/>
      <c r="J39" s="522"/>
      <c r="K39" s="522"/>
      <c r="L39" s="522"/>
      <c r="M39" s="522"/>
      <c r="N39" s="522"/>
      <c r="O39" s="523"/>
      <c r="P39" s="176" t="s">
        <v>645</v>
      </c>
      <c r="Q39" s="176"/>
      <c r="R39" s="176"/>
      <c r="S39" s="176"/>
      <c r="T39" s="176"/>
      <c r="U39" s="176"/>
      <c r="V39" s="176"/>
      <c r="W39" s="176"/>
      <c r="X39" s="218"/>
      <c r="Y39" s="324" t="s">
        <v>12</v>
      </c>
      <c r="Z39" s="530"/>
      <c r="AA39" s="531"/>
      <c r="AB39" s="532" t="s">
        <v>643</v>
      </c>
      <c r="AC39" s="532"/>
      <c r="AD39" s="532"/>
      <c r="AE39" s="348">
        <v>84</v>
      </c>
      <c r="AF39" s="349"/>
      <c r="AG39" s="349"/>
      <c r="AH39" s="349"/>
      <c r="AI39" s="348">
        <v>70.599999999999994</v>
      </c>
      <c r="AJ39" s="349"/>
      <c r="AK39" s="349"/>
      <c r="AL39" s="349"/>
      <c r="AM39" s="348">
        <v>91.6</v>
      </c>
      <c r="AN39" s="349"/>
      <c r="AO39" s="349"/>
      <c r="AP39" s="349"/>
      <c r="AQ39" s="151" t="s">
        <v>644</v>
      </c>
      <c r="AR39" s="152"/>
      <c r="AS39" s="152"/>
      <c r="AT39" s="153"/>
      <c r="AU39" s="349" t="s">
        <v>644</v>
      </c>
      <c r="AV39" s="349"/>
      <c r="AW39" s="349"/>
      <c r="AX39" s="350"/>
      <c r="AY39">
        <f t="shared" ref="AY39:AY43" si="4">$AY$37</f>
        <v>1</v>
      </c>
    </row>
    <row r="40" spans="1:51" ht="36.6"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643</v>
      </c>
      <c r="AC40" s="503"/>
      <c r="AD40" s="503"/>
      <c r="AE40" s="348">
        <v>82</v>
      </c>
      <c r="AF40" s="349"/>
      <c r="AG40" s="349"/>
      <c r="AH40" s="349"/>
      <c r="AI40" s="348">
        <v>83</v>
      </c>
      <c r="AJ40" s="349"/>
      <c r="AK40" s="349"/>
      <c r="AL40" s="349"/>
      <c r="AM40" s="348">
        <v>71</v>
      </c>
      <c r="AN40" s="349"/>
      <c r="AO40" s="349"/>
      <c r="AP40" s="349"/>
      <c r="AQ40" s="151" t="s">
        <v>644</v>
      </c>
      <c r="AR40" s="152"/>
      <c r="AS40" s="152"/>
      <c r="AT40" s="153"/>
      <c r="AU40" s="349">
        <v>92</v>
      </c>
      <c r="AV40" s="349"/>
      <c r="AW40" s="349"/>
      <c r="AX40" s="350"/>
      <c r="AY40">
        <f t="shared" si="4"/>
        <v>1</v>
      </c>
    </row>
    <row r="41" spans="1:51" ht="36.6"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102.4</v>
      </c>
      <c r="AF41" s="349"/>
      <c r="AG41" s="349"/>
      <c r="AH41" s="349"/>
      <c r="AI41" s="348">
        <v>85.1</v>
      </c>
      <c r="AJ41" s="349"/>
      <c r="AK41" s="349"/>
      <c r="AL41" s="349"/>
      <c r="AM41" s="348">
        <v>129</v>
      </c>
      <c r="AN41" s="349"/>
      <c r="AO41" s="349"/>
      <c r="AP41" s="349"/>
      <c r="AQ41" s="151" t="s">
        <v>644</v>
      </c>
      <c r="AR41" s="152"/>
      <c r="AS41" s="152"/>
      <c r="AT41" s="153"/>
      <c r="AU41" s="349" t="s">
        <v>644</v>
      </c>
      <c r="AV41" s="349"/>
      <c r="AW41" s="349"/>
      <c r="AX41" s="350"/>
      <c r="AY41">
        <f t="shared" si="4"/>
        <v>1</v>
      </c>
    </row>
    <row r="42" spans="1:51" ht="23.25" customHeight="1" x14ac:dyDescent="0.15">
      <c r="A42" s="878" t="s">
        <v>299</v>
      </c>
      <c r="B42" s="879"/>
      <c r="C42" s="879"/>
      <c r="D42" s="879"/>
      <c r="E42" s="879"/>
      <c r="F42" s="880"/>
      <c r="G42" s="884" t="s">
        <v>642</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1</v>
      </c>
    </row>
    <row r="43" spans="1:5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1</v>
      </c>
    </row>
    <row r="44" spans="1:51" ht="18.75"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644</v>
      </c>
      <c r="AR45" s="163"/>
      <c r="AS45" s="164" t="s">
        <v>185</v>
      </c>
      <c r="AT45" s="187"/>
      <c r="AU45" s="256">
        <v>3</v>
      </c>
      <c r="AV45" s="256"/>
      <c r="AW45" s="360" t="s">
        <v>175</v>
      </c>
      <c r="AX45" s="361"/>
      <c r="AY45">
        <f>$AY$44</f>
        <v>1</v>
      </c>
    </row>
    <row r="46" spans="1:51" ht="31.15" customHeight="1" x14ac:dyDescent="0.15">
      <c r="A46" s="496"/>
      <c r="B46" s="494"/>
      <c r="C46" s="494"/>
      <c r="D46" s="494"/>
      <c r="E46" s="494"/>
      <c r="F46" s="495"/>
      <c r="G46" s="521" t="s">
        <v>701</v>
      </c>
      <c r="H46" s="522"/>
      <c r="I46" s="522"/>
      <c r="J46" s="522"/>
      <c r="K46" s="522"/>
      <c r="L46" s="522"/>
      <c r="M46" s="522"/>
      <c r="N46" s="522"/>
      <c r="O46" s="523"/>
      <c r="P46" s="176" t="s">
        <v>646</v>
      </c>
      <c r="Q46" s="176"/>
      <c r="R46" s="176"/>
      <c r="S46" s="176"/>
      <c r="T46" s="176"/>
      <c r="U46" s="176"/>
      <c r="V46" s="176"/>
      <c r="W46" s="176"/>
      <c r="X46" s="218"/>
      <c r="Y46" s="324" t="s">
        <v>12</v>
      </c>
      <c r="Z46" s="530"/>
      <c r="AA46" s="531"/>
      <c r="AB46" s="532" t="s">
        <v>643</v>
      </c>
      <c r="AC46" s="532"/>
      <c r="AD46" s="532"/>
      <c r="AE46" s="343">
        <v>100</v>
      </c>
      <c r="AF46" s="343"/>
      <c r="AG46" s="343"/>
      <c r="AH46" s="343"/>
      <c r="AI46" s="343">
        <v>100</v>
      </c>
      <c r="AJ46" s="343"/>
      <c r="AK46" s="343"/>
      <c r="AL46" s="343"/>
      <c r="AM46" s="343">
        <v>100</v>
      </c>
      <c r="AN46" s="343"/>
      <c r="AO46" s="343"/>
      <c r="AP46" s="343"/>
      <c r="AQ46" s="151" t="s">
        <v>644</v>
      </c>
      <c r="AR46" s="152"/>
      <c r="AS46" s="152"/>
      <c r="AT46" s="153"/>
      <c r="AU46" s="349" t="s">
        <v>644</v>
      </c>
      <c r="AV46" s="349"/>
      <c r="AW46" s="349"/>
      <c r="AX46" s="350"/>
      <c r="AY46">
        <f t="shared" ref="AY46:AY50" si="5">$AY$44</f>
        <v>1</v>
      </c>
    </row>
    <row r="47" spans="1:51" ht="31.1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643</v>
      </c>
      <c r="AC47" s="503"/>
      <c r="AD47" s="503"/>
      <c r="AE47" s="348">
        <v>92</v>
      </c>
      <c r="AF47" s="349"/>
      <c r="AG47" s="349"/>
      <c r="AH47" s="349"/>
      <c r="AI47" s="348">
        <v>90</v>
      </c>
      <c r="AJ47" s="349"/>
      <c r="AK47" s="349"/>
      <c r="AL47" s="349"/>
      <c r="AM47" s="348">
        <v>90</v>
      </c>
      <c r="AN47" s="349"/>
      <c r="AO47" s="349"/>
      <c r="AP47" s="349"/>
      <c r="AQ47" s="151" t="s">
        <v>644</v>
      </c>
      <c r="AR47" s="152"/>
      <c r="AS47" s="152"/>
      <c r="AT47" s="153"/>
      <c r="AU47" s="349">
        <v>90</v>
      </c>
      <c r="AV47" s="349"/>
      <c r="AW47" s="349"/>
      <c r="AX47" s="350"/>
      <c r="AY47">
        <f t="shared" si="5"/>
        <v>1</v>
      </c>
    </row>
    <row r="48" spans="1:51" ht="41.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v>108.7</v>
      </c>
      <c r="AF48" s="349"/>
      <c r="AG48" s="349"/>
      <c r="AH48" s="349"/>
      <c r="AI48" s="348">
        <v>111.1</v>
      </c>
      <c r="AJ48" s="349"/>
      <c r="AK48" s="349"/>
      <c r="AL48" s="349"/>
      <c r="AM48" s="348">
        <v>111.1</v>
      </c>
      <c r="AN48" s="349"/>
      <c r="AO48" s="349"/>
      <c r="AP48" s="349"/>
      <c r="AQ48" s="151" t="s">
        <v>644</v>
      </c>
      <c r="AR48" s="152"/>
      <c r="AS48" s="152"/>
      <c r="AT48" s="153"/>
      <c r="AU48" s="349" t="s">
        <v>644</v>
      </c>
      <c r="AV48" s="349"/>
      <c r="AW48" s="349"/>
      <c r="AX48" s="350"/>
      <c r="AY48">
        <f t="shared" si="5"/>
        <v>1</v>
      </c>
    </row>
    <row r="49" spans="1:51" ht="23.25" customHeight="1" x14ac:dyDescent="0.15">
      <c r="A49" s="878" t="s">
        <v>299</v>
      </c>
      <c r="B49" s="879"/>
      <c r="C49" s="879"/>
      <c r="D49" s="879"/>
      <c r="E49" s="879"/>
      <c r="F49" s="880"/>
      <c r="G49" s="884" t="s">
        <v>642</v>
      </c>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1</v>
      </c>
    </row>
    <row r="50" spans="1:51" ht="23.25" customHeight="1" thickBot="1" x14ac:dyDescent="0.2">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1</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59"/>
      <c r="AY66">
        <f>$AY$65</f>
        <v>0</v>
      </c>
    </row>
    <row r="67" spans="1:51" ht="23.25" hidden="1" customHeight="1" x14ac:dyDescent="0.15">
      <c r="A67" s="834"/>
      <c r="B67" s="835"/>
      <c r="C67" s="835"/>
      <c r="D67" s="835"/>
      <c r="E67" s="835"/>
      <c r="F67" s="836"/>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7"/>
      <c r="I78" s="230"/>
      <c r="J78" s="230"/>
      <c r="K78" s="230"/>
      <c r="L78" s="230"/>
      <c r="M78" s="230"/>
      <c r="N78" s="230"/>
      <c r="O78" s="778"/>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0"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1"/>
      <c r="B81" s="832"/>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2"/>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7"/>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2"/>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8"/>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3"/>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9"/>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4"/>
      <c r="R87" s="784"/>
      <c r="S87" s="784"/>
      <c r="T87" s="784"/>
      <c r="U87" s="784"/>
      <c r="V87" s="784"/>
      <c r="W87" s="784"/>
      <c r="X87" s="785"/>
      <c r="Y87" s="740" t="s">
        <v>61</v>
      </c>
      <c r="Z87" s="741"/>
      <c r="AA87" s="742"/>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6"/>
      <c r="Q88" s="786"/>
      <c r="R88" s="786"/>
      <c r="S88" s="786"/>
      <c r="T88" s="786"/>
      <c r="U88" s="786"/>
      <c r="V88" s="786"/>
      <c r="W88" s="786"/>
      <c r="X88" s="787"/>
      <c r="Y88" s="717" t="s">
        <v>53</v>
      </c>
      <c r="Z88" s="718"/>
      <c r="AA88" s="719"/>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8"/>
      <c r="Y89" s="717" t="s">
        <v>13</v>
      </c>
      <c r="Z89" s="718"/>
      <c r="AA89" s="719"/>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4"/>
      <c r="R92" s="784"/>
      <c r="S92" s="784"/>
      <c r="T92" s="784"/>
      <c r="U92" s="784"/>
      <c r="V92" s="784"/>
      <c r="W92" s="784"/>
      <c r="X92" s="785"/>
      <c r="Y92" s="740" t="s">
        <v>61</v>
      </c>
      <c r="Z92" s="741"/>
      <c r="AA92" s="742"/>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6"/>
      <c r="Q93" s="786"/>
      <c r="R93" s="786"/>
      <c r="S93" s="786"/>
      <c r="T93" s="786"/>
      <c r="U93" s="786"/>
      <c r="V93" s="786"/>
      <c r="W93" s="786"/>
      <c r="X93" s="787"/>
      <c r="Y93" s="717" t="s">
        <v>53</v>
      </c>
      <c r="Z93" s="718"/>
      <c r="AA93" s="719"/>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8"/>
      <c r="Y94" s="717" t="s">
        <v>13</v>
      </c>
      <c r="Z94" s="718"/>
      <c r="AA94" s="719"/>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1" t="s">
        <v>13</v>
      </c>
      <c r="Z99" s="462"/>
      <c r="AA99" s="463"/>
      <c r="AB99" s="443" t="s">
        <v>14</v>
      </c>
      <c r="AC99" s="444"/>
      <c r="AD99" s="445"/>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6"/>
      <c r="Z100" s="447"/>
      <c r="AA100" s="448"/>
      <c r="AB100" s="840" t="s">
        <v>11</v>
      </c>
      <c r="AC100" s="840"/>
      <c r="AD100" s="840"/>
      <c r="AE100" s="806" t="s">
        <v>309</v>
      </c>
      <c r="AF100" s="807"/>
      <c r="AG100" s="807"/>
      <c r="AH100" s="808"/>
      <c r="AI100" s="806" t="s">
        <v>331</v>
      </c>
      <c r="AJ100" s="807"/>
      <c r="AK100" s="807"/>
      <c r="AL100" s="808"/>
      <c r="AM100" s="806" t="s">
        <v>428</v>
      </c>
      <c r="AN100" s="807"/>
      <c r="AO100" s="807"/>
      <c r="AP100" s="808"/>
      <c r="AQ100" s="907" t="s">
        <v>336</v>
      </c>
      <c r="AR100" s="908"/>
      <c r="AS100" s="908"/>
      <c r="AT100" s="909"/>
      <c r="AU100" s="907" t="s">
        <v>462</v>
      </c>
      <c r="AV100" s="908"/>
      <c r="AW100" s="908"/>
      <c r="AX100" s="910"/>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2" t="s">
        <v>651</v>
      </c>
      <c r="AC101" s="532"/>
      <c r="AD101" s="532"/>
      <c r="AE101" s="343">
        <v>402</v>
      </c>
      <c r="AF101" s="343"/>
      <c r="AG101" s="343"/>
      <c r="AH101" s="343"/>
      <c r="AI101" s="343">
        <v>62</v>
      </c>
      <c r="AJ101" s="343"/>
      <c r="AK101" s="343"/>
      <c r="AL101" s="343"/>
      <c r="AM101" s="343">
        <v>177</v>
      </c>
      <c r="AN101" s="343"/>
      <c r="AO101" s="343"/>
      <c r="AP101" s="343"/>
      <c r="AQ101" s="343" t="s">
        <v>640</v>
      </c>
      <c r="AR101" s="343"/>
      <c r="AS101" s="343"/>
      <c r="AT101" s="343"/>
      <c r="AU101" s="348" t="s">
        <v>640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v>934</v>
      </c>
      <c r="AF102" s="343"/>
      <c r="AG102" s="343"/>
      <c r="AH102" s="343"/>
      <c r="AI102" s="343">
        <v>840</v>
      </c>
      <c r="AJ102" s="343"/>
      <c r="AK102" s="343"/>
      <c r="AL102" s="343"/>
      <c r="AM102" s="343">
        <v>510</v>
      </c>
      <c r="AN102" s="343"/>
      <c r="AO102" s="343"/>
      <c r="AP102" s="343"/>
      <c r="AQ102" s="343">
        <v>274</v>
      </c>
      <c r="AR102" s="343"/>
      <c r="AS102" s="343"/>
      <c r="AT102" s="343"/>
      <c r="AU102" s="356" t="s">
        <v>640</v>
      </c>
      <c r="AV102" s="357"/>
      <c r="AW102" s="357"/>
      <c r="AX102" s="911"/>
    </row>
    <row r="103" spans="1:60" ht="31.5" hidden="1" customHeight="1" x14ac:dyDescent="0.15">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640" t="s">
        <v>648</v>
      </c>
      <c r="H116" s="336"/>
      <c r="I116" s="336"/>
      <c r="J116" s="336"/>
      <c r="K116" s="336"/>
      <c r="L116" s="336"/>
      <c r="M116" s="336"/>
      <c r="N116" s="336"/>
      <c r="O116" s="336"/>
      <c r="P116" s="336"/>
      <c r="Q116" s="336"/>
      <c r="R116" s="336"/>
      <c r="S116" s="336"/>
      <c r="T116" s="336"/>
      <c r="U116" s="336"/>
      <c r="V116" s="336"/>
      <c r="W116" s="336"/>
      <c r="X116" s="337"/>
      <c r="Y116" s="340" t="s">
        <v>15</v>
      </c>
      <c r="Z116" s="341"/>
      <c r="AA116" s="342"/>
      <c r="AB116" s="285" t="s">
        <v>652</v>
      </c>
      <c r="AC116" s="286"/>
      <c r="AD116" s="287"/>
      <c r="AE116" s="343">
        <v>259786</v>
      </c>
      <c r="AF116" s="343"/>
      <c r="AG116" s="343"/>
      <c r="AH116" s="343"/>
      <c r="AI116" s="343">
        <v>229227</v>
      </c>
      <c r="AJ116" s="343"/>
      <c r="AK116" s="343"/>
      <c r="AL116" s="343"/>
      <c r="AM116" s="343">
        <v>242172</v>
      </c>
      <c r="AN116" s="343"/>
      <c r="AO116" s="343"/>
      <c r="AP116" s="343"/>
      <c r="AQ116" s="348">
        <v>241522</v>
      </c>
      <c r="AR116" s="349"/>
      <c r="AS116" s="349"/>
      <c r="AT116" s="349"/>
      <c r="AU116" s="349"/>
      <c r="AV116" s="349"/>
      <c r="AW116" s="349"/>
      <c r="AX116" s="350"/>
    </row>
    <row r="117" spans="1:51" ht="46.5" customHeight="1" thickBot="1" x14ac:dyDescent="0.2">
      <c r="A117" s="280"/>
      <c r="B117" s="281"/>
      <c r="C117" s="281"/>
      <c r="D117" s="281"/>
      <c r="E117" s="281"/>
      <c r="F117" s="282"/>
      <c r="G117" s="641"/>
      <c r="H117" s="338"/>
      <c r="I117" s="338"/>
      <c r="J117" s="338"/>
      <c r="K117" s="338"/>
      <c r="L117" s="338"/>
      <c r="M117" s="338"/>
      <c r="N117" s="338"/>
      <c r="O117" s="338"/>
      <c r="P117" s="338"/>
      <c r="Q117" s="338"/>
      <c r="R117" s="338"/>
      <c r="S117" s="338"/>
      <c r="T117" s="338"/>
      <c r="U117" s="338"/>
      <c r="V117" s="338"/>
      <c r="W117" s="338"/>
      <c r="X117" s="339"/>
      <c r="Y117" s="324" t="s">
        <v>48</v>
      </c>
      <c r="Z117" s="325"/>
      <c r="AA117" s="326"/>
      <c r="AB117" s="327" t="s">
        <v>653</v>
      </c>
      <c r="AC117" s="328"/>
      <c r="AD117" s="329"/>
      <c r="AE117" s="291" t="s">
        <v>649</v>
      </c>
      <c r="AF117" s="291"/>
      <c r="AG117" s="291"/>
      <c r="AH117" s="291"/>
      <c r="AI117" s="291" t="s">
        <v>650</v>
      </c>
      <c r="AJ117" s="291"/>
      <c r="AK117" s="291"/>
      <c r="AL117" s="291"/>
      <c r="AM117" s="291" t="s">
        <v>700</v>
      </c>
      <c r="AN117" s="291"/>
      <c r="AO117" s="291"/>
      <c r="AP117" s="291"/>
      <c r="AQ117" s="291" t="s">
        <v>704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713</v>
      </c>
      <c r="AR133" s="256"/>
      <c r="AS133" s="164" t="s">
        <v>185</v>
      </c>
      <c r="AT133" s="187"/>
      <c r="AU133" s="163" t="s">
        <v>713</v>
      </c>
      <c r="AV133" s="163"/>
      <c r="AW133" s="164" t="s">
        <v>175</v>
      </c>
      <c r="AX133" s="165"/>
      <c r="AY133">
        <f>$AY$132</f>
        <v>1</v>
      </c>
    </row>
    <row r="134" spans="1:51" ht="39.75" customHeight="1" x14ac:dyDescent="0.15">
      <c r="A134" s="975"/>
      <c r="B134" s="238"/>
      <c r="C134" s="237"/>
      <c r="D134" s="238"/>
      <c r="E134" s="237"/>
      <c r="F134" s="299"/>
      <c r="G134" s="217" t="s">
        <v>713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713</v>
      </c>
      <c r="AC134" s="209"/>
      <c r="AD134" s="209"/>
      <c r="AE134" s="251" t="s">
        <v>713</v>
      </c>
      <c r="AF134" s="152"/>
      <c r="AG134" s="152"/>
      <c r="AH134" s="152"/>
      <c r="AI134" s="251" t="s">
        <v>713</v>
      </c>
      <c r="AJ134" s="152"/>
      <c r="AK134" s="152"/>
      <c r="AL134" s="152"/>
      <c r="AM134" s="251" t="s">
        <v>713</v>
      </c>
      <c r="AN134" s="152"/>
      <c r="AO134" s="152"/>
      <c r="AP134" s="152"/>
      <c r="AQ134" s="251" t="s">
        <v>713</v>
      </c>
      <c r="AR134" s="152"/>
      <c r="AS134" s="152"/>
      <c r="AT134" s="152"/>
      <c r="AU134" s="251" t="s">
        <v>713</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713</v>
      </c>
      <c r="AC135" s="160"/>
      <c r="AD135" s="160"/>
      <c r="AE135" s="251" t="s">
        <v>713</v>
      </c>
      <c r="AF135" s="152"/>
      <c r="AG135" s="152"/>
      <c r="AH135" s="152"/>
      <c r="AI135" s="251" t="s">
        <v>713</v>
      </c>
      <c r="AJ135" s="152"/>
      <c r="AK135" s="152"/>
      <c r="AL135" s="152"/>
      <c r="AM135" s="251" t="s">
        <v>713</v>
      </c>
      <c r="AN135" s="152"/>
      <c r="AO135" s="152"/>
      <c r="AP135" s="152"/>
      <c r="AQ135" s="251" t="s">
        <v>713</v>
      </c>
      <c r="AR135" s="152"/>
      <c r="AS135" s="152"/>
      <c r="AT135" s="152"/>
      <c r="AU135" s="251" t="s">
        <v>713</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5"/>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5"/>
      <c r="B428" s="238"/>
      <c r="C428" s="237"/>
      <c r="D428" s="238"/>
      <c r="E428" s="175" t="s">
        <v>656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5"/>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708</v>
      </c>
      <c r="AF432" s="163"/>
      <c r="AG432" s="164" t="s">
        <v>185</v>
      </c>
      <c r="AH432" s="187"/>
      <c r="AI432" s="201"/>
      <c r="AJ432" s="201"/>
      <c r="AK432" s="201"/>
      <c r="AL432" s="202"/>
      <c r="AM432" s="201"/>
      <c r="AN432" s="201"/>
      <c r="AO432" s="201"/>
      <c r="AP432" s="202"/>
      <c r="AQ432" s="216" t="s">
        <v>708</v>
      </c>
      <c r="AR432" s="163"/>
      <c r="AS432" s="164" t="s">
        <v>185</v>
      </c>
      <c r="AT432" s="187"/>
      <c r="AU432" s="163" t="s">
        <v>708</v>
      </c>
      <c r="AV432" s="163"/>
      <c r="AW432" s="164" t="s">
        <v>175</v>
      </c>
      <c r="AX432" s="165"/>
      <c r="AY432">
        <f>$AY$431</f>
        <v>1</v>
      </c>
    </row>
    <row r="433" spans="1:51" ht="23.25" customHeight="1" x14ac:dyDescent="0.15">
      <c r="A433" s="975"/>
      <c r="B433" s="238"/>
      <c r="C433" s="237"/>
      <c r="D433" s="238"/>
      <c r="E433" s="181"/>
      <c r="F433" s="182"/>
      <c r="G433" s="217" t="s">
        <v>706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706</v>
      </c>
      <c r="AC433" s="160"/>
      <c r="AD433" s="160"/>
      <c r="AE433" s="151" t="s">
        <v>706</v>
      </c>
      <c r="AF433" s="152"/>
      <c r="AG433" s="152"/>
      <c r="AH433" s="152"/>
      <c r="AI433" s="151" t="s">
        <v>706</v>
      </c>
      <c r="AJ433" s="152"/>
      <c r="AK433" s="152"/>
      <c r="AL433" s="152"/>
      <c r="AM433" s="151" t="s">
        <v>706</v>
      </c>
      <c r="AN433" s="152"/>
      <c r="AO433" s="152"/>
      <c r="AP433" s="153"/>
      <c r="AQ433" s="151" t="s">
        <v>706</v>
      </c>
      <c r="AR433" s="152"/>
      <c r="AS433" s="152"/>
      <c r="AT433" s="153"/>
      <c r="AU433" s="152" t="s">
        <v>706</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706</v>
      </c>
      <c r="AC434" s="209"/>
      <c r="AD434" s="209"/>
      <c r="AE434" s="151" t="s">
        <v>706</v>
      </c>
      <c r="AF434" s="152"/>
      <c r="AG434" s="152"/>
      <c r="AH434" s="153"/>
      <c r="AI434" s="151" t="s">
        <v>706</v>
      </c>
      <c r="AJ434" s="152"/>
      <c r="AK434" s="152"/>
      <c r="AL434" s="152"/>
      <c r="AM434" s="151" t="s">
        <v>706</v>
      </c>
      <c r="AN434" s="152"/>
      <c r="AO434" s="152"/>
      <c r="AP434" s="153"/>
      <c r="AQ434" s="151" t="s">
        <v>706</v>
      </c>
      <c r="AR434" s="152"/>
      <c r="AS434" s="152"/>
      <c r="AT434" s="153"/>
      <c r="AU434" s="152" t="s">
        <v>706</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706</v>
      </c>
      <c r="AF435" s="152"/>
      <c r="AG435" s="152"/>
      <c r="AH435" s="153"/>
      <c r="AI435" s="151" t="s">
        <v>706</v>
      </c>
      <c r="AJ435" s="152"/>
      <c r="AK435" s="152"/>
      <c r="AL435" s="152"/>
      <c r="AM435" s="151" t="s">
        <v>706</v>
      </c>
      <c r="AN435" s="152"/>
      <c r="AO435" s="152"/>
      <c r="AP435" s="153"/>
      <c r="AQ435" s="151" t="s">
        <v>706</v>
      </c>
      <c r="AR435" s="152"/>
      <c r="AS435" s="152"/>
      <c r="AT435" s="153"/>
      <c r="AU435" s="152" t="s">
        <v>706</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708</v>
      </c>
      <c r="AF457" s="163"/>
      <c r="AG457" s="164" t="s">
        <v>185</v>
      </c>
      <c r="AH457" s="187"/>
      <c r="AI457" s="201"/>
      <c r="AJ457" s="201"/>
      <c r="AK457" s="201"/>
      <c r="AL457" s="202"/>
      <c r="AM457" s="201"/>
      <c r="AN457" s="201"/>
      <c r="AO457" s="201"/>
      <c r="AP457" s="202"/>
      <c r="AQ457" s="216" t="s">
        <v>708</v>
      </c>
      <c r="AR457" s="163"/>
      <c r="AS457" s="164" t="s">
        <v>185</v>
      </c>
      <c r="AT457" s="187"/>
      <c r="AU457" s="163" t="s">
        <v>708</v>
      </c>
      <c r="AV457" s="163"/>
      <c r="AW457" s="164" t="s">
        <v>175</v>
      </c>
      <c r="AX457" s="165"/>
      <c r="AY457">
        <f>$AY$456</f>
        <v>1</v>
      </c>
    </row>
    <row r="458" spans="1:51" ht="23.25" customHeight="1" x14ac:dyDescent="0.15">
      <c r="A458" s="975"/>
      <c r="B458" s="238"/>
      <c r="C458" s="237"/>
      <c r="D458" s="238"/>
      <c r="E458" s="181"/>
      <c r="F458" s="182"/>
      <c r="G458" s="217" t="s">
        <v>706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706</v>
      </c>
      <c r="AC458" s="160"/>
      <c r="AD458" s="160"/>
      <c r="AE458" s="151" t="s">
        <v>706</v>
      </c>
      <c r="AF458" s="152"/>
      <c r="AG458" s="152"/>
      <c r="AH458" s="152"/>
      <c r="AI458" s="151" t="s">
        <v>706</v>
      </c>
      <c r="AJ458" s="152"/>
      <c r="AK458" s="152"/>
      <c r="AL458" s="152"/>
      <c r="AM458" s="151" t="s">
        <v>706</v>
      </c>
      <c r="AN458" s="152"/>
      <c r="AO458" s="152"/>
      <c r="AP458" s="153"/>
      <c r="AQ458" s="151" t="s">
        <v>706</v>
      </c>
      <c r="AR458" s="152"/>
      <c r="AS458" s="152"/>
      <c r="AT458" s="153"/>
      <c r="AU458" s="152" t="s">
        <v>706</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706</v>
      </c>
      <c r="AC459" s="209"/>
      <c r="AD459" s="209"/>
      <c r="AE459" s="151" t="s">
        <v>706</v>
      </c>
      <c r="AF459" s="152"/>
      <c r="AG459" s="152"/>
      <c r="AH459" s="153"/>
      <c r="AI459" s="151" t="s">
        <v>706</v>
      </c>
      <c r="AJ459" s="152"/>
      <c r="AK459" s="152"/>
      <c r="AL459" s="152"/>
      <c r="AM459" s="151" t="s">
        <v>706</v>
      </c>
      <c r="AN459" s="152"/>
      <c r="AO459" s="152"/>
      <c r="AP459" s="153"/>
      <c r="AQ459" s="151" t="s">
        <v>706</v>
      </c>
      <c r="AR459" s="152"/>
      <c r="AS459" s="152"/>
      <c r="AT459" s="153"/>
      <c r="AU459" s="152" t="s">
        <v>706</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706</v>
      </c>
      <c r="AF460" s="152"/>
      <c r="AG460" s="152"/>
      <c r="AH460" s="153"/>
      <c r="AI460" s="151" t="s">
        <v>706</v>
      </c>
      <c r="AJ460" s="152"/>
      <c r="AK460" s="152"/>
      <c r="AL460" s="152"/>
      <c r="AM460" s="151" t="s">
        <v>706</v>
      </c>
      <c r="AN460" s="152"/>
      <c r="AO460" s="152"/>
      <c r="AP460" s="153"/>
      <c r="AQ460" s="151" t="s">
        <v>706</v>
      </c>
      <c r="AR460" s="152"/>
      <c r="AS460" s="152"/>
      <c r="AT460" s="153"/>
      <c r="AU460" s="152" t="s">
        <v>706</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5"/>
      <c r="B482" s="238"/>
      <c r="C482" s="237"/>
      <c r="D482" s="238"/>
      <c r="E482" s="175" t="s">
        <v>706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6"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7"/>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3.6" customHeight="1" x14ac:dyDescent="0.15">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566" t="s">
        <v>639</v>
      </c>
      <c r="AE702" s="567"/>
      <c r="AF702" s="567"/>
      <c r="AG702" s="868" t="s">
        <v>657</v>
      </c>
      <c r="AH702" s="869"/>
      <c r="AI702" s="869"/>
      <c r="AJ702" s="869"/>
      <c r="AK702" s="869"/>
      <c r="AL702" s="869"/>
      <c r="AM702" s="869"/>
      <c r="AN702" s="869"/>
      <c r="AO702" s="869"/>
      <c r="AP702" s="869"/>
      <c r="AQ702" s="869"/>
      <c r="AR702" s="869"/>
      <c r="AS702" s="869"/>
      <c r="AT702" s="869"/>
      <c r="AU702" s="869"/>
      <c r="AV702" s="869"/>
      <c r="AW702" s="869"/>
      <c r="AX702" s="870"/>
    </row>
    <row r="703" spans="1:51" ht="39.950000000000003"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566" t="s">
        <v>639</v>
      </c>
      <c r="AE703" s="567"/>
      <c r="AF703" s="567"/>
      <c r="AG703" s="652" t="s">
        <v>658</v>
      </c>
      <c r="AH703" s="653"/>
      <c r="AI703" s="653"/>
      <c r="AJ703" s="653"/>
      <c r="AK703" s="653"/>
      <c r="AL703" s="653"/>
      <c r="AM703" s="653"/>
      <c r="AN703" s="653"/>
      <c r="AO703" s="653"/>
      <c r="AP703" s="653"/>
      <c r="AQ703" s="653"/>
      <c r="AR703" s="653"/>
      <c r="AS703" s="653"/>
      <c r="AT703" s="653"/>
      <c r="AU703" s="653"/>
      <c r="AV703" s="653"/>
      <c r="AW703" s="653"/>
      <c r="AX703" s="654"/>
    </row>
    <row r="704" spans="1:51" ht="39.950000000000003"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4"/>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0" t="s">
        <v>660</v>
      </c>
      <c r="AE705" s="721"/>
      <c r="AF705" s="721"/>
      <c r="AG705" s="175" t="s">
        <v>708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5"/>
      <c r="D706" s="596"/>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597"/>
      <c r="D707" s="598"/>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9.950000000000003" customHeight="1" x14ac:dyDescent="0.15">
      <c r="A708" s="643"/>
      <c r="B708" s="644"/>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5" t="s">
        <v>639</v>
      </c>
      <c r="AE708" s="656"/>
      <c r="AF708" s="656"/>
      <c r="AG708" s="507" t="s">
        <v>661</v>
      </c>
      <c r="AH708" s="508"/>
      <c r="AI708" s="508"/>
      <c r="AJ708" s="508"/>
      <c r="AK708" s="508"/>
      <c r="AL708" s="508"/>
      <c r="AM708" s="508"/>
      <c r="AN708" s="508"/>
      <c r="AO708" s="508"/>
      <c r="AP708" s="508"/>
      <c r="AQ708" s="508"/>
      <c r="AR708" s="508"/>
      <c r="AS708" s="508"/>
      <c r="AT708" s="508"/>
      <c r="AU708" s="508"/>
      <c r="AV708" s="508"/>
      <c r="AW708" s="508"/>
      <c r="AX708" s="509"/>
    </row>
    <row r="709" spans="1:50" ht="39.950000000000003" customHeight="1" x14ac:dyDescent="0.15">
      <c r="A709" s="643"/>
      <c r="B709" s="644"/>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639</v>
      </c>
      <c r="AE709" s="170"/>
      <c r="AF709" s="170"/>
      <c r="AG709" s="652" t="s">
        <v>662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660</v>
      </c>
      <c r="AE710" s="170"/>
      <c r="AF710" s="170"/>
      <c r="AG710" s="652" t="s">
        <v>708</v>
      </c>
      <c r="AH710" s="653"/>
      <c r="AI710" s="653"/>
      <c r="AJ710" s="653"/>
      <c r="AK710" s="653"/>
      <c r="AL710" s="653"/>
      <c r="AM710" s="653"/>
      <c r="AN710" s="653"/>
      <c r="AO710" s="653"/>
      <c r="AP710" s="653"/>
      <c r="AQ710" s="653"/>
      <c r="AR710" s="653"/>
      <c r="AS710" s="653"/>
      <c r="AT710" s="653"/>
      <c r="AU710" s="653"/>
      <c r="AV710" s="653"/>
      <c r="AW710" s="653"/>
      <c r="AX710" s="654"/>
    </row>
    <row r="711" spans="1:50" ht="48" customHeight="1" x14ac:dyDescent="0.15">
      <c r="A711" s="643"/>
      <c r="B711" s="644"/>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639</v>
      </c>
      <c r="AE711" s="170"/>
      <c r="AF711" s="170"/>
      <c r="AG711" s="652" t="s">
        <v>663</v>
      </c>
      <c r="AH711" s="653"/>
      <c r="AI711" s="653"/>
      <c r="AJ711" s="653"/>
      <c r="AK711" s="653"/>
      <c r="AL711" s="653"/>
      <c r="AM711" s="653"/>
      <c r="AN711" s="653"/>
      <c r="AO711" s="653"/>
      <c r="AP711" s="653"/>
      <c r="AQ711" s="653"/>
      <c r="AR711" s="653"/>
      <c r="AS711" s="653"/>
      <c r="AT711" s="653"/>
      <c r="AU711" s="653"/>
      <c r="AV711" s="653"/>
      <c r="AW711" s="653"/>
      <c r="AX711" s="654"/>
    </row>
    <row r="712" spans="1:50" ht="39.950000000000003" customHeight="1" x14ac:dyDescent="0.15">
      <c r="A712" s="643"/>
      <c r="B712" s="644"/>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667</v>
      </c>
      <c r="AE712" s="639"/>
      <c r="AF712" s="639"/>
      <c r="AG712" s="575" t="s">
        <v>664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52" t="s">
        <v>708</v>
      </c>
      <c r="AH713" s="653"/>
      <c r="AI713" s="653"/>
      <c r="AJ713" s="653"/>
      <c r="AK713" s="653"/>
      <c r="AL713" s="653"/>
      <c r="AM713" s="653"/>
      <c r="AN713" s="653"/>
      <c r="AO713" s="653"/>
      <c r="AP713" s="653"/>
      <c r="AQ713" s="653"/>
      <c r="AR713" s="653"/>
      <c r="AS713" s="653"/>
      <c r="AT713" s="653"/>
      <c r="AU713" s="653"/>
      <c r="AV713" s="653"/>
      <c r="AW713" s="653"/>
      <c r="AX713" s="654"/>
    </row>
    <row r="714" spans="1:50" ht="39.950000000000003"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2" t="s">
        <v>639</v>
      </c>
      <c r="AE714" s="573"/>
      <c r="AF714" s="574"/>
      <c r="AG714" s="677" t="s">
        <v>665</v>
      </c>
      <c r="AH714" s="678"/>
      <c r="AI714" s="678"/>
      <c r="AJ714" s="678"/>
      <c r="AK714" s="678"/>
      <c r="AL714" s="678"/>
      <c r="AM714" s="678"/>
      <c r="AN714" s="678"/>
      <c r="AO714" s="678"/>
      <c r="AP714" s="678"/>
      <c r="AQ714" s="678"/>
      <c r="AR714" s="678"/>
      <c r="AS714" s="678"/>
      <c r="AT714" s="678"/>
      <c r="AU714" s="678"/>
      <c r="AV714" s="678"/>
      <c r="AW714" s="678"/>
      <c r="AX714" s="679"/>
    </row>
    <row r="715" spans="1:50" ht="30" customHeight="1" x14ac:dyDescent="0.15">
      <c r="A715" s="602"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639</v>
      </c>
      <c r="AE715" s="656"/>
      <c r="AF715" s="762"/>
      <c r="AG715" s="507" t="s">
        <v>707</v>
      </c>
      <c r="AH715" s="508"/>
      <c r="AI715" s="508"/>
      <c r="AJ715" s="508"/>
      <c r="AK715" s="508"/>
      <c r="AL715" s="508"/>
      <c r="AM715" s="508"/>
      <c r="AN715" s="508"/>
      <c r="AO715" s="508"/>
      <c r="AP715" s="508"/>
      <c r="AQ715" s="508"/>
      <c r="AR715" s="508"/>
      <c r="AS715" s="508"/>
      <c r="AT715" s="508"/>
      <c r="AU715" s="508"/>
      <c r="AV715" s="508"/>
      <c r="AW715" s="508"/>
      <c r="AX715" s="509"/>
    </row>
    <row r="716" spans="1:50" ht="39.950000000000003"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639</v>
      </c>
      <c r="AE716" s="744"/>
      <c r="AF716" s="744"/>
      <c r="AG716" s="652" t="s">
        <v>666</v>
      </c>
      <c r="AH716" s="653"/>
      <c r="AI716" s="653"/>
      <c r="AJ716" s="653"/>
      <c r="AK716" s="653"/>
      <c r="AL716" s="653"/>
      <c r="AM716" s="653"/>
      <c r="AN716" s="653"/>
      <c r="AO716" s="653"/>
      <c r="AP716" s="653"/>
      <c r="AQ716" s="653"/>
      <c r="AR716" s="653"/>
      <c r="AS716" s="653"/>
      <c r="AT716" s="653"/>
      <c r="AU716" s="653"/>
      <c r="AV716" s="653"/>
      <c r="AW716" s="653"/>
      <c r="AX716" s="654"/>
    </row>
    <row r="717" spans="1:50" ht="54.75" customHeight="1" x14ac:dyDescent="0.15">
      <c r="A717" s="643"/>
      <c r="B717" s="644"/>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667</v>
      </c>
      <c r="AE717" s="170"/>
      <c r="AF717" s="170"/>
      <c r="AG717" s="652" t="s">
        <v>712</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660</v>
      </c>
      <c r="AE718" s="170"/>
      <c r="AF718" s="170"/>
      <c r="AG718" s="178" t="s">
        <v>708</v>
      </c>
      <c r="AH718" s="179"/>
      <c r="AI718" s="179"/>
      <c r="AJ718" s="179"/>
      <c r="AK718" s="179"/>
      <c r="AL718" s="179"/>
      <c r="AM718" s="179"/>
      <c r="AN718" s="179"/>
      <c r="AO718" s="179"/>
      <c r="AP718" s="179"/>
      <c r="AQ718" s="179"/>
      <c r="AR718" s="179"/>
      <c r="AS718" s="179"/>
      <c r="AT718" s="179"/>
      <c r="AU718" s="179"/>
      <c r="AV718" s="179"/>
      <c r="AW718" s="179"/>
      <c r="AX718" s="180"/>
    </row>
    <row r="719" spans="1:50" ht="60.75" customHeight="1" x14ac:dyDescent="0.15">
      <c r="A719" s="632" t="s">
        <v>57</v>
      </c>
      <c r="B719" s="633"/>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7"/>
      <c r="AD719" s="655" t="s">
        <v>639</v>
      </c>
      <c r="AE719" s="656"/>
      <c r="AF719" s="656"/>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9" t="s">
        <v>671</v>
      </c>
      <c r="D721" s="900"/>
      <c r="E721" s="900"/>
      <c r="F721" s="901"/>
      <c r="G721" s="917"/>
      <c r="H721" s="918"/>
      <c r="I721" s="63" t="str">
        <f>IF(OR(G721="　", G721=""), "", "-")</f>
        <v/>
      </c>
      <c r="J721" s="898">
        <v>593</v>
      </c>
      <c r="K721" s="898"/>
      <c r="L721" s="63" t="str">
        <f>IF(M721="","","-")</f>
        <v/>
      </c>
      <c r="M721" s="64"/>
      <c r="N721" s="895" t="s">
        <v>669</v>
      </c>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9" t="s">
        <v>671</v>
      </c>
      <c r="D722" s="900"/>
      <c r="E722" s="900"/>
      <c r="F722" s="901"/>
      <c r="G722" s="917"/>
      <c r="H722" s="918"/>
      <c r="I722" s="63" t="str">
        <f t="shared" ref="I722:I725" si="113">IF(OR(G722="　", G722=""), "", "-")</f>
        <v/>
      </c>
      <c r="J722" s="898">
        <v>615</v>
      </c>
      <c r="K722" s="898"/>
      <c r="L722" s="63" t="str">
        <f t="shared" ref="L722:L725" si="114">IF(M722="","","-")</f>
        <v/>
      </c>
      <c r="M722" s="64"/>
      <c r="N722" s="895" t="s">
        <v>670</v>
      </c>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2" t="s">
        <v>711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4"/>
      <c r="B727" s="605"/>
      <c r="C727" s="683" t="s">
        <v>56</v>
      </c>
      <c r="D727" s="684"/>
      <c r="E727" s="684"/>
      <c r="F727" s="685"/>
      <c r="G727" s="780" t="s">
        <v>672</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714</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673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671</v>
      </c>
      <c r="F746" s="98"/>
      <c r="G746" s="98"/>
      <c r="H746" s="85" t="str">
        <f>IF(E746="","","-")</f>
        <v>-</v>
      </c>
      <c r="I746" s="98"/>
      <c r="J746" s="98"/>
      <c r="K746" s="85" t="str">
        <f>IF(I746="","","-")</f>
        <v/>
      </c>
      <c r="L746" s="89">
        <v>533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671</v>
      </c>
      <c r="F747" s="98"/>
      <c r="G747" s="98"/>
      <c r="H747" s="85" t="str">
        <f>IF(E747="","","-")</f>
        <v>-</v>
      </c>
      <c r="I747" s="98"/>
      <c r="J747" s="98"/>
      <c r="K747" s="85" t="str">
        <f>IF(I747="","","-")</f>
        <v/>
      </c>
      <c r="L747" s="89">
        <v>540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6.75" customHeight="1" x14ac:dyDescent="0.15">
      <c r="A787" s="745" t="s">
        <v>305</v>
      </c>
      <c r="B787" s="746"/>
      <c r="C787" s="746"/>
      <c r="D787" s="746"/>
      <c r="E787" s="746"/>
      <c r="F787" s="747"/>
      <c r="G787" s="420" t="s">
        <v>682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6.75" customHeight="1" x14ac:dyDescent="0.15">
      <c r="A788" s="537"/>
      <c r="B788" s="748"/>
      <c r="C788" s="748"/>
      <c r="D788" s="748"/>
      <c r="E788" s="748"/>
      <c r="F788" s="749"/>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6.75" customHeight="1" x14ac:dyDescent="0.15">
      <c r="A789" s="537"/>
      <c r="B789" s="748"/>
      <c r="C789" s="748"/>
      <c r="D789" s="748"/>
      <c r="E789" s="748"/>
      <c r="F789" s="749"/>
      <c r="G789" s="430" t="s">
        <v>684</v>
      </c>
      <c r="H789" s="431"/>
      <c r="I789" s="431"/>
      <c r="J789" s="431"/>
      <c r="K789" s="432"/>
      <c r="L789" s="433" t="s">
        <v>685</v>
      </c>
      <c r="M789" s="434"/>
      <c r="N789" s="434"/>
      <c r="O789" s="434"/>
      <c r="P789" s="434"/>
      <c r="Q789" s="434"/>
      <c r="R789" s="434"/>
      <c r="S789" s="434"/>
      <c r="T789" s="434"/>
      <c r="U789" s="434"/>
      <c r="V789" s="434"/>
      <c r="W789" s="434"/>
      <c r="X789" s="435"/>
      <c r="Y789" s="436">
        <v>43</v>
      </c>
      <c r="Z789" s="437"/>
      <c r="AA789" s="437"/>
      <c r="AB789" s="538"/>
      <c r="AC789" s="430" t="s">
        <v>684</v>
      </c>
      <c r="AD789" s="431"/>
      <c r="AE789" s="431"/>
      <c r="AF789" s="431"/>
      <c r="AG789" s="432"/>
      <c r="AH789" s="433" t="s">
        <v>686</v>
      </c>
      <c r="AI789" s="434"/>
      <c r="AJ789" s="434"/>
      <c r="AK789" s="434"/>
      <c r="AL789" s="434"/>
      <c r="AM789" s="434"/>
      <c r="AN789" s="434"/>
      <c r="AO789" s="434"/>
      <c r="AP789" s="434"/>
      <c r="AQ789" s="434"/>
      <c r="AR789" s="434"/>
      <c r="AS789" s="434"/>
      <c r="AT789" s="435"/>
      <c r="AU789" s="436">
        <v>20</v>
      </c>
      <c r="AV789" s="437"/>
      <c r="AW789" s="437"/>
      <c r="AX789" s="438"/>
    </row>
    <row r="790" spans="1:51" ht="40.5" hidden="1" customHeight="1" x14ac:dyDescent="0.15">
      <c r="A790" s="537"/>
      <c r="B790" s="748"/>
      <c r="C790" s="748"/>
      <c r="D790" s="748"/>
      <c r="E790" s="748"/>
      <c r="F790" s="74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40.5" hidden="1" customHeight="1" x14ac:dyDescent="0.15">
      <c r="A791" s="537"/>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40.5" hidden="1" customHeight="1" x14ac:dyDescent="0.15">
      <c r="A792" s="537"/>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40.5" hidden="1" customHeight="1" x14ac:dyDescent="0.15">
      <c r="A793" s="537"/>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40.5" hidden="1" customHeight="1" x14ac:dyDescent="0.15">
      <c r="A794" s="537"/>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40.5" hidden="1" customHeight="1" x14ac:dyDescent="0.15">
      <c r="A795" s="537"/>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40.5" hidden="1" customHeight="1" x14ac:dyDescent="0.15">
      <c r="A796" s="537"/>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40.5" hidden="1" customHeight="1" x14ac:dyDescent="0.15">
      <c r="A797" s="537"/>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40.5" hidden="1" customHeight="1" x14ac:dyDescent="0.15">
      <c r="A798" s="537"/>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43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20</v>
      </c>
      <c r="AV799" s="397"/>
      <c r="AW799" s="397"/>
      <c r="AX799" s="399"/>
    </row>
    <row r="800" spans="1:51" ht="24.75" hidden="1" customHeight="1" x14ac:dyDescent="0.15">
      <c r="A800" s="537"/>
      <c r="B800" s="748"/>
      <c r="C800" s="748"/>
      <c r="D800" s="748"/>
      <c r="E800" s="748"/>
      <c r="F800" s="749"/>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8"/>
      <c r="C801" s="748"/>
      <c r="D801" s="748"/>
      <c r="E801" s="748"/>
      <c r="F801" s="749"/>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8"/>
      <c r="C802" s="748"/>
      <c r="D802" s="748"/>
      <c r="E802" s="748"/>
      <c r="F802" s="749"/>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8"/>
      <c r="C813" s="748"/>
      <c r="D813" s="748"/>
      <c r="E813" s="748"/>
      <c r="F813" s="749"/>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8"/>
      <c r="C814" s="748"/>
      <c r="D814" s="748"/>
      <c r="E814" s="748"/>
      <c r="F814" s="749"/>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8"/>
      <c r="C815" s="748"/>
      <c r="D815" s="748"/>
      <c r="E815" s="748"/>
      <c r="F815" s="749"/>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8"/>
      <c r="C826" s="748"/>
      <c r="D826" s="748"/>
      <c r="E826" s="748"/>
      <c r="F826" s="749"/>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8"/>
      <c r="C827" s="748"/>
      <c r="D827" s="748"/>
      <c r="E827" s="748"/>
      <c r="F827" s="749"/>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8"/>
      <c r="C828" s="748"/>
      <c r="D828" s="748"/>
      <c r="E828" s="748"/>
      <c r="F828" s="749"/>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687</v>
      </c>
      <c r="D845" s="400"/>
      <c r="E845" s="400"/>
      <c r="F845" s="400"/>
      <c r="G845" s="400"/>
      <c r="H845" s="400"/>
      <c r="I845" s="400"/>
      <c r="J845" s="401">
        <v>6000012070001</v>
      </c>
      <c r="K845" s="402"/>
      <c r="L845" s="402"/>
      <c r="M845" s="402"/>
      <c r="N845" s="402"/>
      <c r="O845" s="402"/>
      <c r="P845" s="406" t="s">
        <v>688</v>
      </c>
      <c r="Q845" s="302"/>
      <c r="R845" s="302"/>
      <c r="S845" s="302"/>
      <c r="T845" s="302"/>
      <c r="U845" s="302"/>
      <c r="V845" s="302"/>
      <c r="W845" s="302"/>
      <c r="X845" s="302"/>
      <c r="Y845" s="303">
        <v>43</v>
      </c>
      <c r="Z845" s="304"/>
      <c r="AA845" s="304"/>
      <c r="AB845" s="305"/>
      <c r="AC845" s="307" t="s">
        <v>79</v>
      </c>
      <c r="AD845" s="308"/>
      <c r="AE845" s="308"/>
      <c r="AF845" s="308"/>
      <c r="AG845" s="308"/>
      <c r="AH845" s="403" t="s">
        <v>644</v>
      </c>
      <c r="AI845" s="404"/>
      <c r="AJ845" s="404"/>
      <c r="AK845" s="404"/>
      <c r="AL845" s="311" t="s">
        <v>644</v>
      </c>
      <c r="AM845" s="312"/>
      <c r="AN845" s="312"/>
      <c r="AO845" s="313"/>
      <c r="AP845" s="306" t="s">
        <v>644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2.6" customHeight="1" x14ac:dyDescent="0.15">
      <c r="A878" s="386">
        <v>1</v>
      </c>
      <c r="B878" s="386">
        <v>1</v>
      </c>
      <c r="C878" s="400" t="s">
        <v>689</v>
      </c>
      <c r="D878" s="400"/>
      <c r="E878" s="400"/>
      <c r="F878" s="400"/>
      <c r="G878" s="400"/>
      <c r="H878" s="400"/>
      <c r="I878" s="400"/>
      <c r="J878" s="401" t="s">
        <v>640</v>
      </c>
      <c r="K878" s="402"/>
      <c r="L878" s="402"/>
      <c r="M878" s="402"/>
      <c r="N878" s="402"/>
      <c r="O878" s="402"/>
      <c r="P878" s="302" t="s">
        <v>699</v>
      </c>
      <c r="Q878" s="302"/>
      <c r="R878" s="302"/>
      <c r="S878" s="302"/>
      <c r="T878" s="302"/>
      <c r="U878" s="302"/>
      <c r="V878" s="302"/>
      <c r="W878" s="302"/>
      <c r="X878" s="302"/>
      <c r="Y878" s="303">
        <v>20</v>
      </c>
      <c r="Z878" s="304"/>
      <c r="AA878" s="304"/>
      <c r="AB878" s="305"/>
      <c r="AC878" s="307" t="s">
        <v>79</v>
      </c>
      <c r="AD878" s="308"/>
      <c r="AE878" s="308"/>
      <c r="AF878" s="308"/>
      <c r="AG878" s="308"/>
      <c r="AH878" s="403" t="s">
        <v>644</v>
      </c>
      <c r="AI878" s="404"/>
      <c r="AJ878" s="404"/>
      <c r="AK878" s="404"/>
      <c r="AL878" s="311" t="s">
        <v>644</v>
      </c>
      <c r="AM878" s="312"/>
      <c r="AN878" s="312"/>
      <c r="AO878" s="313"/>
      <c r="AP878" s="306" t="s">
        <v>644</v>
      </c>
      <c r="AQ878" s="306"/>
      <c r="AR878" s="306"/>
      <c r="AS878" s="306"/>
      <c r="AT878" s="306"/>
      <c r="AU878" s="306"/>
      <c r="AV878" s="306"/>
      <c r="AW878" s="306"/>
      <c r="AX878" s="306"/>
      <c r="AY878">
        <f t="shared" si="118"/>
        <v>1</v>
      </c>
    </row>
    <row r="879" spans="1:51" ht="42.6" customHeight="1" x14ac:dyDescent="0.15">
      <c r="A879" s="386">
        <v>2</v>
      </c>
      <c r="B879" s="386">
        <v>1</v>
      </c>
      <c r="C879" s="405" t="s">
        <v>690</v>
      </c>
      <c r="D879" s="400"/>
      <c r="E879" s="400"/>
      <c r="F879" s="400"/>
      <c r="G879" s="400"/>
      <c r="H879" s="400"/>
      <c r="I879" s="400"/>
      <c r="J879" s="401" t="s">
        <v>640</v>
      </c>
      <c r="K879" s="402"/>
      <c r="L879" s="402"/>
      <c r="M879" s="402"/>
      <c r="N879" s="402"/>
      <c r="O879" s="402"/>
      <c r="P879" s="302" t="s">
        <v>699</v>
      </c>
      <c r="Q879" s="302"/>
      <c r="R879" s="302"/>
      <c r="S879" s="302"/>
      <c r="T879" s="302"/>
      <c r="U879" s="302"/>
      <c r="V879" s="302"/>
      <c r="W879" s="302"/>
      <c r="X879" s="302"/>
      <c r="Y879" s="303">
        <v>2</v>
      </c>
      <c r="Z879" s="304"/>
      <c r="AA879" s="304"/>
      <c r="AB879" s="305"/>
      <c r="AC879" s="307" t="s">
        <v>79</v>
      </c>
      <c r="AD879" s="308"/>
      <c r="AE879" s="308"/>
      <c r="AF879" s="308"/>
      <c r="AG879" s="308"/>
      <c r="AH879" s="403" t="s">
        <v>644</v>
      </c>
      <c r="AI879" s="404"/>
      <c r="AJ879" s="404"/>
      <c r="AK879" s="404"/>
      <c r="AL879" s="311" t="s">
        <v>644</v>
      </c>
      <c r="AM879" s="312"/>
      <c r="AN879" s="312"/>
      <c r="AO879" s="313"/>
      <c r="AP879" s="306" t="s">
        <v>644</v>
      </c>
      <c r="AQ879" s="306"/>
      <c r="AR879" s="306"/>
      <c r="AS879" s="306"/>
      <c r="AT879" s="306"/>
      <c r="AU879" s="306"/>
      <c r="AV879" s="306"/>
      <c r="AW879" s="306"/>
      <c r="AX879" s="306"/>
      <c r="AY879">
        <f>COUNTA($C$879)</f>
        <v>1</v>
      </c>
    </row>
    <row r="880" spans="1:51" ht="42.6" customHeight="1" x14ac:dyDescent="0.15">
      <c r="A880" s="386">
        <v>3</v>
      </c>
      <c r="B880" s="386">
        <v>1</v>
      </c>
      <c r="C880" s="405" t="s">
        <v>691</v>
      </c>
      <c r="D880" s="400"/>
      <c r="E880" s="400"/>
      <c r="F880" s="400"/>
      <c r="G880" s="400"/>
      <c r="H880" s="400"/>
      <c r="I880" s="400"/>
      <c r="J880" s="401" t="s">
        <v>640</v>
      </c>
      <c r="K880" s="402"/>
      <c r="L880" s="402"/>
      <c r="M880" s="402"/>
      <c r="N880" s="402"/>
      <c r="O880" s="402"/>
      <c r="P880" s="406" t="s">
        <v>699</v>
      </c>
      <c r="Q880" s="302"/>
      <c r="R880" s="302"/>
      <c r="S880" s="302"/>
      <c r="T880" s="302"/>
      <c r="U880" s="302"/>
      <c r="V880" s="302"/>
      <c r="W880" s="302"/>
      <c r="X880" s="302"/>
      <c r="Y880" s="303">
        <v>2</v>
      </c>
      <c r="Z880" s="304"/>
      <c r="AA880" s="304"/>
      <c r="AB880" s="305"/>
      <c r="AC880" s="307" t="s">
        <v>79</v>
      </c>
      <c r="AD880" s="308"/>
      <c r="AE880" s="308"/>
      <c r="AF880" s="308"/>
      <c r="AG880" s="308"/>
      <c r="AH880" s="309" t="s">
        <v>644</v>
      </c>
      <c r="AI880" s="310"/>
      <c r="AJ880" s="310"/>
      <c r="AK880" s="310"/>
      <c r="AL880" s="311" t="s">
        <v>644</v>
      </c>
      <c r="AM880" s="312"/>
      <c r="AN880" s="312"/>
      <c r="AO880" s="313"/>
      <c r="AP880" s="306" t="s">
        <v>644</v>
      </c>
      <c r="AQ880" s="306"/>
      <c r="AR880" s="306"/>
      <c r="AS880" s="306"/>
      <c r="AT880" s="306"/>
      <c r="AU880" s="306"/>
      <c r="AV880" s="306"/>
      <c r="AW880" s="306"/>
      <c r="AX880" s="306"/>
      <c r="AY880">
        <f>COUNTA($C$880)</f>
        <v>1</v>
      </c>
    </row>
    <row r="881" spans="1:51" ht="42.6" customHeight="1" x14ac:dyDescent="0.15">
      <c r="A881" s="386">
        <v>4</v>
      </c>
      <c r="B881" s="386">
        <v>1</v>
      </c>
      <c r="C881" s="405" t="s">
        <v>692</v>
      </c>
      <c r="D881" s="400"/>
      <c r="E881" s="400"/>
      <c r="F881" s="400"/>
      <c r="G881" s="400"/>
      <c r="H881" s="400"/>
      <c r="I881" s="400"/>
      <c r="J881" s="401" t="s">
        <v>640</v>
      </c>
      <c r="K881" s="402"/>
      <c r="L881" s="402"/>
      <c r="M881" s="402"/>
      <c r="N881" s="402"/>
      <c r="O881" s="402"/>
      <c r="P881" s="406" t="s">
        <v>699</v>
      </c>
      <c r="Q881" s="302"/>
      <c r="R881" s="302"/>
      <c r="S881" s="302"/>
      <c r="T881" s="302"/>
      <c r="U881" s="302"/>
      <c r="V881" s="302"/>
      <c r="W881" s="302"/>
      <c r="X881" s="302"/>
      <c r="Y881" s="303">
        <v>1</v>
      </c>
      <c r="Z881" s="304"/>
      <c r="AA881" s="304"/>
      <c r="AB881" s="305"/>
      <c r="AC881" s="307" t="s">
        <v>79</v>
      </c>
      <c r="AD881" s="308"/>
      <c r="AE881" s="308"/>
      <c r="AF881" s="308"/>
      <c r="AG881" s="308"/>
      <c r="AH881" s="309" t="s">
        <v>644</v>
      </c>
      <c r="AI881" s="310"/>
      <c r="AJ881" s="310"/>
      <c r="AK881" s="310"/>
      <c r="AL881" s="311" t="s">
        <v>644</v>
      </c>
      <c r="AM881" s="312"/>
      <c r="AN881" s="312"/>
      <c r="AO881" s="313"/>
      <c r="AP881" s="306" t="s">
        <v>644</v>
      </c>
      <c r="AQ881" s="306"/>
      <c r="AR881" s="306"/>
      <c r="AS881" s="306"/>
      <c r="AT881" s="306"/>
      <c r="AU881" s="306"/>
      <c r="AV881" s="306"/>
      <c r="AW881" s="306"/>
      <c r="AX881" s="306"/>
      <c r="AY881">
        <f>COUNTA($C$881)</f>
        <v>1</v>
      </c>
    </row>
    <row r="882" spans="1:51" ht="42.6" customHeight="1" x14ac:dyDescent="0.15">
      <c r="A882" s="386">
        <v>5</v>
      </c>
      <c r="B882" s="386">
        <v>1</v>
      </c>
      <c r="C882" s="400" t="s">
        <v>693</v>
      </c>
      <c r="D882" s="400"/>
      <c r="E882" s="400"/>
      <c r="F882" s="400"/>
      <c r="G882" s="400"/>
      <c r="H882" s="400"/>
      <c r="I882" s="400"/>
      <c r="J882" s="401" t="s">
        <v>640</v>
      </c>
      <c r="K882" s="402"/>
      <c r="L882" s="402"/>
      <c r="M882" s="402"/>
      <c r="N882" s="402"/>
      <c r="O882" s="402"/>
      <c r="P882" s="302" t="s">
        <v>699</v>
      </c>
      <c r="Q882" s="302"/>
      <c r="R882" s="302"/>
      <c r="S882" s="302"/>
      <c r="T882" s="302"/>
      <c r="U882" s="302"/>
      <c r="V882" s="302"/>
      <c r="W882" s="302"/>
      <c r="X882" s="302"/>
      <c r="Y882" s="303">
        <v>1</v>
      </c>
      <c r="Z882" s="304"/>
      <c r="AA882" s="304"/>
      <c r="AB882" s="305"/>
      <c r="AC882" s="307" t="s">
        <v>79</v>
      </c>
      <c r="AD882" s="308"/>
      <c r="AE882" s="308"/>
      <c r="AF882" s="308"/>
      <c r="AG882" s="308"/>
      <c r="AH882" s="309" t="s">
        <v>644</v>
      </c>
      <c r="AI882" s="310"/>
      <c r="AJ882" s="310"/>
      <c r="AK882" s="310"/>
      <c r="AL882" s="311" t="s">
        <v>644</v>
      </c>
      <c r="AM882" s="312"/>
      <c r="AN882" s="312"/>
      <c r="AO882" s="313"/>
      <c r="AP882" s="306" t="s">
        <v>644</v>
      </c>
      <c r="AQ882" s="306"/>
      <c r="AR882" s="306"/>
      <c r="AS882" s="306"/>
      <c r="AT882" s="306"/>
      <c r="AU882" s="306"/>
      <c r="AV882" s="306"/>
      <c r="AW882" s="306"/>
      <c r="AX882" s="306"/>
      <c r="AY882">
        <f>COUNTA($C$882)</f>
        <v>1</v>
      </c>
    </row>
    <row r="883" spans="1:51" ht="42.6" customHeight="1" x14ac:dyDescent="0.15">
      <c r="A883" s="386">
        <v>6</v>
      </c>
      <c r="B883" s="386">
        <v>1</v>
      </c>
      <c r="C883" s="400" t="s">
        <v>694</v>
      </c>
      <c r="D883" s="400"/>
      <c r="E883" s="400"/>
      <c r="F883" s="400"/>
      <c r="G883" s="400"/>
      <c r="H883" s="400"/>
      <c r="I883" s="400"/>
      <c r="J883" s="401" t="s">
        <v>640</v>
      </c>
      <c r="K883" s="402"/>
      <c r="L883" s="402"/>
      <c r="M883" s="402"/>
      <c r="N883" s="402"/>
      <c r="O883" s="402"/>
      <c r="P883" s="302" t="s">
        <v>699</v>
      </c>
      <c r="Q883" s="302"/>
      <c r="R883" s="302"/>
      <c r="S883" s="302"/>
      <c r="T883" s="302"/>
      <c r="U883" s="302"/>
      <c r="V883" s="302"/>
      <c r="W883" s="302"/>
      <c r="X883" s="302"/>
      <c r="Y883" s="303">
        <v>1</v>
      </c>
      <c r="Z883" s="304"/>
      <c r="AA883" s="304"/>
      <c r="AB883" s="305"/>
      <c r="AC883" s="307" t="s">
        <v>79</v>
      </c>
      <c r="AD883" s="308"/>
      <c r="AE883" s="308"/>
      <c r="AF883" s="308"/>
      <c r="AG883" s="308"/>
      <c r="AH883" s="309" t="s">
        <v>644</v>
      </c>
      <c r="AI883" s="310"/>
      <c r="AJ883" s="310"/>
      <c r="AK883" s="310"/>
      <c r="AL883" s="311" t="s">
        <v>644</v>
      </c>
      <c r="AM883" s="312"/>
      <c r="AN883" s="312"/>
      <c r="AO883" s="313"/>
      <c r="AP883" s="306" t="s">
        <v>644</v>
      </c>
      <c r="AQ883" s="306"/>
      <c r="AR883" s="306"/>
      <c r="AS883" s="306"/>
      <c r="AT883" s="306"/>
      <c r="AU883" s="306"/>
      <c r="AV883" s="306"/>
      <c r="AW883" s="306"/>
      <c r="AX883" s="306"/>
      <c r="AY883">
        <f>COUNTA($C$883)</f>
        <v>1</v>
      </c>
    </row>
    <row r="884" spans="1:51" ht="42.6" customHeight="1" x14ac:dyDescent="0.15">
      <c r="A884" s="386">
        <v>7</v>
      </c>
      <c r="B884" s="386">
        <v>1</v>
      </c>
      <c r="C884" s="400" t="s">
        <v>695</v>
      </c>
      <c r="D884" s="400"/>
      <c r="E884" s="400"/>
      <c r="F884" s="400"/>
      <c r="G884" s="400"/>
      <c r="H884" s="400"/>
      <c r="I884" s="400"/>
      <c r="J884" s="401" t="s">
        <v>640</v>
      </c>
      <c r="K884" s="402"/>
      <c r="L884" s="402"/>
      <c r="M884" s="402"/>
      <c r="N884" s="402"/>
      <c r="O884" s="402"/>
      <c r="P884" s="302" t="s">
        <v>699</v>
      </c>
      <c r="Q884" s="302"/>
      <c r="R884" s="302"/>
      <c r="S884" s="302"/>
      <c r="T884" s="302"/>
      <c r="U884" s="302"/>
      <c r="V884" s="302"/>
      <c r="W884" s="302"/>
      <c r="X884" s="302"/>
      <c r="Y884" s="303">
        <v>1</v>
      </c>
      <c r="Z884" s="304"/>
      <c r="AA884" s="304"/>
      <c r="AB884" s="305"/>
      <c r="AC884" s="307" t="s">
        <v>79</v>
      </c>
      <c r="AD884" s="308"/>
      <c r="AE884" s="308"/>
      <c r="AF884" s="308"/>
      <c r="AG884" s="308"/>
      <c r="AH884" s="309" t="s">
        <v>644</v>
      </c>
      <c r="AI884" s="310"/>
      <c r="AJ884" s="310"/>
      <c r="AK884" s="310"/>
      <c r="AL884" s="311" t="s">
        <v>644</v>
      </c>
      <c r="AM884" s="312"/>
      <c r="AN884" s="312"/>
      <c r="AO884" s="313"/>
      <c r="AP884" s="306" t="s">
        <v>644</v>
      </c>
      <c r="AQ884" s="306"/>
      <c r="AR884" s="306"/>
      <c r="AS884" s="306"/>
      <c r="AT884" s="306"/>
      <c r="AU884" s="306"/>
      <c r="AV884" s="306"/>
      <c r="AW884" s="306"/>
      <c r="AX884" s="306"/>
      <c r="AY884">
        <f>COUNTA($C$884)</f>
        <v>1</v>
      </c>
    </row>
    <row r="885" spans="1:51" ht="42.6" customHeight="1" x14ac:dyDescent="0.15">
      <c r="A885" s="386">
        <v>8</v>
      </c>
      <c r="B885" s="386">
        <v>1</v>
      </c>
      <c r="C885" s="400" t="s">
        <v>696</v>
      </c>
      <c r="D885" s="400"/>
      <c r="E885" s="400"/>
      <c r="F885" s="400"/>
      <c r="G885" s="400"/>
      <c r="H885" s="400"/>
      <c r="I885" s="400"/>
      <c r="J885" s="401" t="s">
        <v>640</v>
      </c>
      <c r="K885" s="402"/>
      <c r="L885" s="402"/>
      <c r="M885" s="402"/>
      <c r="N885" s="402"/>
      <c r="O885" s="402"/>
      <c r="P885" s="302" t="s">
        <v>699</v>
      </c>
      <c r="Q885" s="302"/>
      <c r="R885" s="302"/>
      <c r="S885" s="302"/>
      <c r="T885" s="302"/>
      <c r="U885" s="302"/>
      <c r="V885" s="302"/>
      <c r="W885" s="302"/>
      <c r="X885" s="302"/>
      <c r="Y885" s="303">
        <v>1</v>
      </c>
      <c r="Z885" s="304"/>
      <c r="AA885" s="304"/>
      <c r="AB885" s="305"/>
      <c r="AC885" s="307" t="s">
        <v>79</v>
      </c>
      <c r="AD885" s="308"/>
      <c r="AE885" s="308"/>
      <c r="AF885" s="308"/>
      <c r="AG885" s="308"/>
      <c r="AH885" s="309" t="s">
        <v>644</v>
      </c>
      <c r="AI885" s="310"/>
      <c r="AJ885" s="310"/>
      <c r="AK885" s="310"/>
      <c r="AL885" s="311" t="s">
        <v>644</v>
      </c>
      <c r="AM885" s="312"/>
      <c r="AN885" s="312"/>
      <c r="AO885" s="313"/>
      <c r="AP885" s="306" t="s">
        <v>644</v>
      </c>
      <c r="AQ885" s="306"/>
      <c r="AR885" s="306"/>
      <c r="AS885" s="306"/>
      <c r="AT885" s="306"/>
      <c r="AU885" s="306"/>
      <c r="AV885" s="306"/>
      <c r="AW885" s="306"/>
      <c r="AX885" s="306"/>
      <c r="AY885">
        <f>COUNTA($C$885)</f>
        <v>1</v>
      </c>
    </row>
    <row r="886" spans="1:51" ht="42.6" customHeight="1" x14ac:dyDescent="0.15">
      <c r="A886" s="386">
        <v>9</v>
      </c>
      <c r="B886" s="386">
        <v>1</v>
      </c>
      <c r="C886" s="400" t="s">
        <v>697</v>
      </c>
      <c r="D886" s="400"/>
      <c r="E886" s="400"/>
      <c r="F886" s="400"/>
      <c r="G886" s="400"/>
      <c r="H886" s="400"/>
      <c r="I886" s="400"/>
      <c r="J886" s="401" t="s">
        <v>640</v>
      </c>
      <c r="K886" s="402"/>
      <c r="L886" s="402"/>
      <c r="M886" s="402"/>
      <c r="N886" s="402"/>
      <c r="O886" s="402"/>
      <c r="P886" s="302" t="s">
        <v>699</v>
      </c>
      <c r="Q886" s="302"/>
      <c r="R886" s="302"/>
      <c r="S886" s="302"/>
      <c r="T886" s="302"/>
      <c r="U886" s="302"/>
      <c r="V886" s="302"/>
      <c r="W886" s="302"/>
      <c r="X886" s="302"/>
      <c r="Y886" s="303">
        <v>1</v>
      </c>
      <c r="Z886" s="304"/>
      <c r="AA886" s="304"/>
      <c r="AB886" s="305"/>
      <c r="AC886" s="307" t="s">
        <v>79</v>
      </c>
      <c r="AD886" s="308"/>
      <c r="AE886" s="308"/>
      <c r="AF886" s="308"/>
      <c r="AG886" s="308"/>
      <c r="AH886" s="309" t="s">
        <v>644</v>
      </c>
      <c r="AI886" s="310"/>
      <c r="AJ886" s="310"/>
      <c r="AK886" s="310"/>
      <c r="AL886" s="311" t="s">
        <v>644</v>
      </c>
      <c r="AM886" s="312"/>
      <c r="AN886" s="312"/>
      <c r="AO886" s="313"/>
      <c r="AP886" s="306" t="s">
        <v>644</v>
      </c>
      <c r="AQ886" s="306"/>
      <c r="AR886" s="306"/>
      <c r="AS886" s="306"/>
      <c r="AT886" s="306"/>
      <c r="AU886" s="306"/>
      <c r="AV886" s="306"/>
      <c r="AW886" s="306"/>
      <c r="AX886" s="306"/>
      <c r="AY886">
        <f>COUNTA($C$886)</f>
        <v>1</v>
      </c>
    </row>
    <row r="887" spans="1:51" ht="42.6" customHeight="1" x14ac:dyDescent="0.15">
      <c r="A887" s="386">
        <v>10</v>
      </c>
      <c r="B887" s="386">
        <v>1</v>
      </c>
      <c r="C887" s="400" t="s">
        <v>698</v>
      </c>
      <c r="D887" s="400"/>
      <c r="E887" s="400"/>
      <c r="F887" s="400"/>
      <c r="G887" s="400"/>
      <c r="H887" s="400"/>
      <c r="I887" s="400"/>
      <c r="J887" s="401" t="s">
        <v>640</v>
      </c>
      <c r="K887" s="402"/>
      <c r="L887" s="402"/>
      <c r="M887" s="402"/>
      <c r="N887" s="402"/>
      <c r="O887" s="402"/>
      <c r="P887" s="302" t="s">
        <v>699</v>
      </c>
      <c r="Q887" s="302"/>
      <c r="R887" s="302"/>
      <c r="S887" s="302"/>
      <c r="T887" s="302"/>
      <c r="U887" s="302"/>
      <c r="V887" s="302"/>
      <c r="W887" s="302"/>
      <c r="X887" s="302"/>
      <c r="Y887" s="303">
        <v>1</v>
      </c>
      <c r="Z887" s="304"/>
      <c r="AA887" s="304"/>
      <c r="AB887" s="305"/>
      <c r="AC887" s="307" t="s">
        <v>79</v>
      </c>
      <c r="AD887" s="308"/>
      <c r="AE887" s="308"/>
      <c r="AF887" s="308"/>
      <c r="AG887" s="308"/>
      <c r="AH887" s="309" t="s">
        <v>644</v>
      </c>
      <c r="AI887" s="310"/>
      <c r="AJ887" s="310"/>
      <c r="AK887" s="310"/>
      <c r="AL887" s="311" t="s">
        <v>644</v>
      </c>
      <c r="AM887" s="312"/>
      <c r="AN887" s="312"/>
      <c r="AO887" s="313"/>
      <c r="AP887" s="306" t="s">
        <v>644</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644</v>
      </c>
      <c r="F1110" s="875"/>
      <c r="G1110" s="875"/>
      <c r="H1110" s="875"/>
      <c r="I1110" s="875"/>
      <c r="J1110" s="401" t="s">
        <v>708</v>
      </c>
      <c r="K1110" s="402"/>
      <c r="L1110" s="402"/>
      <c r="M1110" s="402"/>
      <c r="N1110" s="402"/>
      <c r="O1110" s="402"/>
      <c r="P1110" s="406" t="s">
        <v>708</v>
      </c>
      <c r="Q1110" s="302"/>
      <c r="R1110" s="302"/>
      <c r="S1110" s="302"/>
      <c r="T1110" s="302"/>
      <c r="U1110" s="302"/>
      <c r="V1110" s="302"/>
      <c r="W1110" s="302"/>
      <c r="X1110" s="302"/>
      <c r="Y1110" s="303" t="s">
        <v>708</v>
      </c>
      <c r="Z1110" s="304"/>
      <c r="AA1110" s="304"/>
      <c r="AB1110" s="305"/>
      <c r="AC1110" s="307"/>
      <c r="AD1110" s="308"/>
      <c r="AE1110" s="308"/>
      <c r="AF1110" s="308"/>
      <c r="AG1110" s="308"/>
      <c r="AH1110" s="309" t="s">
        <v>708</v>
      </c>
      <c r="AI1110" s="310"/>
      <c r="AJ1110" s="310"/>
      <c r="AK1110" s="310"/>
      <c r="AL1110" s="311" t="s">
        <v>708</v>
      </c>
      <c r="AM1110" s="312"/>
      <c r="AN1110" s="312"/>
      <c r="AO1110" s="313"/>
      <c r="AP1110" s="306" t="s">
        <v>708</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t="s">
        <v>708</v>
      </c>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2021-05-26T02:16:38Z</cp:lastPrinted>
  <dcterms:created xsi:type="dcterms:W3CDTF">2012-03-13T00:50:25Z</dcterms:created>
  <dcterms:modified xsi:type="dcterms:W3CDTF">2021-06-28T05:18:46Z</dcterms:modified>
</cp:coreProperties>
</file>