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<sst xmlns="http://schemas.openxmlformats.org/spreadsheetml/2006/main" count="2351" uniqueCount="705">
  <si>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</si>
  <si>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</si>
  <si>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</si>
  <si>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</si>
  <si>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</si>
  <si>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</si>
  <si>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</si>
  <si>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</si>
  <si>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</si>
  <si>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</si>
  <si>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</si>
  <si>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</si>
  <si>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</si>
  <si>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</si>
  <si>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</si>
  <si>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</si>
  <si>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</si>
  <si>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</si>
  <si>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</si>
  <si>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</si>
  <si>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</si>
  <si>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</si>
  <si>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</si>
  <si>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</si>
  <si>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</si>
  <si>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</si>
  <si>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</si>
  <si>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</si>
  <si>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</si>
  <si>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</si>
  <si>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</si>
  <si>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</si>
  <si>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</si>
  <si>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</si>
  <si>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</si>
  <si>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</si>
  <si>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</si>
  <si>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</si>
  <si>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</si>
  <si>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</si>
  <si>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</si>
  <si>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</si>
  <si>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</si>
  <si>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</si>
  <si>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</si>
  <si>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</si>
  <si>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</si>
  <si>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</si>
  <si>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</si>
  <si>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</si>
  <si>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</si>
  <si>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</si>
  <si>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</si>
  <si>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</si>
  <si>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</si>
  <si>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</si>
  <si>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</si>
  <si>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</si>
  <si>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</si>
  <si>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</si>
  <si>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</si>
  <si>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</si>
  <si>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</si>
  <si>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</si>
  <si>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</si>
  <si>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</si>
  <si>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</si>
  <si>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</si>
  <si>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</si>
  <si>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</si>
  <si>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</si>
  <si>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</si>
  <si>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</si>
  <si>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</si>
  <si>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</si>
  <si>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</si>
  <si>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</si>
  <si>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</si>
  <si>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</si>
  <si>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</si>
  <si>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</si>
  <si>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</si>
  <si>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</si>
  <si>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</si>
  <si>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</si>
  <si>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</si>
  <si>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</si>
  <si>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</si>
  <si>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</si>
  <si>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</si>
  <si>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</si>
  <si>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</si>
  <si>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</si>
  <si>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</si>
  <si>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</si>
  <si>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</si>
  <si>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</si>
  <si>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</si>
  <si>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</si>
  <si>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</si>
  <si>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</si>
  <si>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</si>
  <si>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</si>
  <si>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</si>
  <si>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</si>
  <si>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</si>
  <si>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</si>
  <si>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</si>
  <si>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</si>
  <si>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</si>
  <si>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</si>
  <si>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</si>
  <si>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</si>
  <si>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</si>
  <si>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</si>
  <si>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</si>
  <si>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</si>
  <si>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</si>
  <si>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</si>
  <si>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</si>
  <si>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</si>
  <si>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</si>
  <si>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</si>
  <si>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</si>
  <si>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</si>
  <si>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</si>
  <si>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</si>
  <si>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</si>
  <si>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</si>
  <si>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</si>
  <si>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</si>
  <si>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</si>
  <si>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</si>
  <si>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</si>
  <si>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</si>
  <si>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</si>
  <si>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</si>
  <si>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</si>
  <si>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</si>
  <si>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</si>
  <si>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</si>
  <si>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</si>
  <si>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</si>
  <si>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</si>
  <si>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</si>
  <si>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</si>
  <si>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</si>
  <si>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</si>
  <si>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</si>
  <si>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</si>
  <si>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</si>
  <si>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</si>
  <si>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</si>
  <si>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</si>
  <si>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</si>
  <si>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</si>
  <si>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</si>
  <si>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</si>
  <si>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</si>
  <si>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</si>
  <si>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</si>
  <si>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</si>
  <si>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</si>
  <si>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</si>
  <si>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</si>
  <si>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</si>
  <si>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</si>
  <si>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</si>
  <si>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</si>
  <si>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</si>
  <si>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</si>
  <si>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</si>
  <si>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</si>
  <si>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</si>
  <si>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</si>
  <si>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</si>
  <si>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</si>
  <si>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</si>
  <si>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</si>
  <si>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</si>
  <si>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</si>
  <si>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</si>
  <si>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</si>
  <si>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</si>
  <si>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</si>
  <si>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</si>
  <si>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</si>
  <si>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</si>
  <si>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</si>
  <si>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</si>
  <si>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</si>
  <si>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</si>
  <si>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</si>
  <si>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</si>
  <si>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</si>
  <si>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</si>
  <si>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</si>
  <si>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</si>
  <si>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</si>
  <si>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</si>
  <si>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</si>
  <si>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</si>
  <si>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</si>
  <si>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</si>
  <si>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</si>
  <si>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</si>
  <si>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</si>
  <si>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</si>
  <si>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</si>
  <si>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</si>
  <si>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</si>
  <si>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</si>
  <si>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</si>
  <si>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</si>
  <si>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</si>
  <si>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</si>
  <si>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</si>
  <si>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</si>
  <si>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</si>
  <si>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</si>
  <si>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</si>
  <si>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</si>
  <si>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</si>
  <si>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</si>
  <si>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</si>
  <si>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</si>
  <si>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</si>
  <si>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</si>
  <si>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</si>
  <si>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</si>
  <si>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</si>
  <si>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</si>
  <si>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</si>
  <si>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</si>
  <si>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</si>
  <si>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</si>
  <si>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</si>
  <si>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</si>
  <si>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</si>
  <si>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</si>
  <si>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</si>
  <si>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</si>
  <si>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</si>
  <si>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</si>
  <si>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</si>
  <si>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</si>
  <si>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</si>
  <si>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</si>
  <si>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</si>
  <si>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</si>
  <si>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</si>
  <si>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</si>
  <si>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</si>
  <si>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</si>
  <si>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</si>
  <si>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</si>
  <si>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</si>
  <si>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</si>
  <si>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</si>
  <si>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</si>
  <si>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</si>
  <si>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</si>
  <si>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</si>
  <si>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</si>
  <si>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</si>
  <si>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</si>
  <si>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</si>
  <si>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</si>
  <si>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</si>
  <si>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</si>
  <si>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</si>
  <si>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</si>
  <si>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</si>
  <si>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</si>
  <si>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</si>
  <si>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</si>
  <si>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</si>
  <si>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</si>
  <si>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</si>
  <si>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</si>
  <si>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</si>
  <si>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</si>
  <si>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</si>
  <si>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</si>
  <si>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</si>
  <si>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</si>
  <si>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</si>
  <si>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</si>
  <si>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</si>
  <si>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</si>
  <si>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</si>
  <si>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</si>
  <si>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</si>
  <si>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</si>
  <si>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</si>
  <si>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</si>
  <si>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</si>
  <si>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</si>
  <si>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</si>
  <si>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</si>
  <si>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</si>
  <si>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</si>
  <si>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</si>
  <si>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</si>
  <si>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</si>
  <si>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</si>
  <si>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</si>
  <si>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</si>
  <si>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</si>
  <si>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</si>
  <si>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</si>
  <si>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</si>
  <si>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</si>
  <si>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</si>
  <si>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</si>
  <si>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</si>
  <si>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</si>
  <si>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</si>
  <si>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</si>
  <si>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</si>
  <si>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</si>
  <si>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</si>
  <si>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</si>
  <si>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</si>
  <si>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</si>
  <si>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</si>
  <si>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</si>
  <si>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</si>
  <si>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</si>
  <si>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</si>
  <si>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</si>
  <si>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</si>
  <si>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</si>
  <si>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</si>
  <si>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</si>
  <si>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</si>
  <si>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</si>
  <si>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</si>
  <si>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</si>
  <si>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</si>
  <si>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</si>
  <si>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</si>
  <si>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</si>
  <si>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</si>
  <si>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</si>
  <si>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</si>
  <si>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</si>
  <si>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</si>
  <si>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</si>
  <si>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</si>
  <si>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</si>
  <si>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</si>
  <si>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</si>
  <si>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</si>
  <si>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</si>
  <si>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</si>
  <si>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</si>
  <si>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</si>
  <si>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</si>
  <si>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</si>
  <si>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</si>
  <si>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</si>
  <si>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</si>
  <si>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</si>
  <si>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</si>
  <si>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</si>
  <si>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</si>
  <si>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</si>
  <si>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</si>
  <si>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</si>
  <si>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</si>
  <si>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</si>
  <si>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</si>
  <si>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</si>
  <si>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</si>
  <si>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</si>
  <si>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</si>
  <si>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</si>
  <si>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</si>
  <si>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</si>
  <si>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</si>
  <si>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</si>
  <si>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</si>
  <si>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</si>
  <si>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</si>
  <si>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</si>
  <si>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</si>
  <si>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</si>
  <si>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</si>
  <si>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</si>
  <si>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</si>
  <si>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</si>
  <si>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</si>
  <si>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</si>
  <si>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</si>
  <si>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</si>
  <si>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</si>
  <si>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</si>
  <si>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</si>
  <si>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</si>
  <si>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</si>
  <si>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</si>
  <si>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</si>
  <si>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</si>
  <si>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</si>
  <si>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</si>
  <si>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</si>
  <si>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</si>
  <si>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</si>
  <si>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</si>
  <si>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</si>
  <si>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</si>
  <si>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</si>
  <si>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</si>
  <si>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</si>
  <si>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</si>
  <si>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</si>
  <si>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</si>
  <si>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</si>
  <si>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</si>
  <si>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</si>
  <si>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</si>
  <si>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</si>
  <si>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</si>
  <si>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</si>
  <si>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</si>
  <si>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</si>
  <si>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</si>
  <si>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</si>
  <si>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</si>
  <si>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</si>
  <si>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</si>
  <si>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</si>
  <si>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</si>
  <si>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</si>
  <si>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</si>
  <si>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</si>
  <si>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</si>
  <si>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</si>
  <si>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</si>
  <si>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</si>
  <si>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</si>
  <si>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</si>
  <si>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</si>
  <si>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</si>
  <si>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</si>
  <si>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</si>
  <si>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</si>
  <si>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</si>
  <si>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</si>
  <si>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</si>
  <si>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</si>
  <si>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</si>
  <si>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</si>
  <si>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</si>
  <si>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</si>
  <si>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</si>
  <si>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</si>
  <si>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</si>
  <si>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</si>
  <si>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</si>
  <si>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</si>
  <si>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</si>
  <si>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</si>
  <si>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</si>
  <si>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</si>
  <si>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</si>
  <si>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</si>
  <si>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</si>
  <si>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</si>
  <si>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</si>
  <si>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</si>
  <si>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</si>
  <si>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</si>
  <si>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</si>
  <si>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</si>
  <si>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</si>
  <si>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</si>
  <si>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</si>
  <si>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</si>
  <si>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</si>
  <si>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</si>
  <si>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</si>
  <si>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</si>
  <si>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</si>
  <si>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</si>
  <si>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</si>
  <si>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</si>
  <si>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</si>
  <si>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</si>
  <si>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</si>
  <si>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</si>
  <si>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</si>
  <si>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</si>
  <si>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</si>
  <si>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</si>
  <si>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</si>
  <si>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</si>
  <si>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</si>
  <si>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</si>
  <si>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</si>
  <si>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</si>
  <si>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</si>
  <si>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</si>
  <si>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</si>
  <si>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</si>
  <si>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</si>
  <si>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</si>
  <si>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</si>
  <si>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</si>
  <si>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</si>
  <si>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</si>
  <si>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</si>
  <si>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</si>
  <si>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</si>
  <si>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</si>
  <si>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</si>
  <si>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</si>
  <si>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</si>
  <si>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</si>
  <si>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</si>
  <si>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</si>
  <si>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</si>
  <si>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</si>
  <si>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</si>
  <si>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</si>
  <si>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</si>
  <si>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</si>
  <si>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</si>
  <si>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</si>
  <si>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</si>
  <si>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</si>
  <si>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</si>
  <si>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</si>
  <si>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</si>
  <si>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</si>
  <si>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</si>
  <si>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</si>
  <si>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</si>
  <si>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</si>
  <si>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</si>
  <si>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</si>
  <si>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</si>
  <si>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</si>
  <si>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</si>
  <si>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</si>
  <si>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</si>
  <si>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</si>
  <si>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</si>
  <si>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</si>
  <si>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</si>
  <si>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</si>
  <si>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</si>
  <si>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</si>
  <si>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</si>
  <si>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</si>
  <si>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</si>
  <si>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</si>
  <si>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</si>
  <si>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</si>
  <si>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</si>
  <si>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</si>
  <si>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</si>
  <si>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</si>
  <si>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</si>
  <si>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</si>
  <si>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</si>
  <si>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</si>
  <si>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</si>
  <si>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</si>
  <si>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</si>
  <si>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</si>
  <si>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</si>
  <si>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</si>
  <si>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</si>
  <si>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</si>
  <si>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</si>
  <si>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</si>
  <si>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</si>
  <si>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</si>
  <si>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</si>
  <si>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</si>
  <si>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</si>
  <si>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</si>
  <si>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</si>
  <si>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</si>
  <si>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</si>
  <si>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</si>
  <si>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</si>
  <si>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</si>
  <si>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</si>
  <si>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</si>
  <si>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</si>
  <si>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</si>
  <si>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</si>
  <si>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</si>
  <si>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</si>
  <si>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</si>
  <si>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</si>
  <si>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</si>
  <si>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</si>
  <si>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</si>
  <si>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</si>
  <si>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</si>
  <si>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</si>
  <si>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</si>
  <si>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</si>
  <si>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</si>
  <si>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</si>
  <si>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</si>
  <si>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</si>
  <si>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</si>
  <si>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</si>
  <si>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</si>
  <si>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</si>
  <si>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</si>
  <si>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</si>
  <si>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</si>
  <si>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</si>
  <si>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</si>
  <si>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</si>
  <si>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</si>
  <si>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</si>
  <si>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</si>
  <si>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</si>
  <si>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</si>
  <si>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</si>
  <si>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</si>
  <si>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</si>
  <si>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</si>
  <si>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</si>
  <si>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沖縄離職者雇用対策費</t>
    <rPh sb="0" eb="2">
      <t>オキナワ</t>
    </rPh>
    <rPh sb="2" eb="5">
      <t>リショクシャ</t>
    </rPh>
    <rPh sb="5" eb="7">
      <t>コヨウ</t>
    </rPh>
    <rPh sb="7" eb="9">
      <t>タイサク</t>
    </rPh>
    <rPh sb="9" eb="10">
      <t>ヒ</t>
    </rPh>
    <phoneticPr fontId="5"/>
  </si>
  <si>
    <t>職業安定局</t>
  </si>
  <si>
    <t>地域雇用対策課</t>
  </si>
  <si>
    <t>地域雇用対策課長
竹内 聡</t>
    <rPh sb="0" eb="2">
      <t>チイキ</t>
    </rPh>
    <rPh sb="2" eb="4">
      <t>コヨウ</t>
    </rPh>
    <rPh sb="4" eb="6">
      <t>タイサク</t>
    </rPh>
    <rPh sb="6" eb="7">
      <t>カ</t>
    </rPh>
    <rPh sb="7" eb="8">
      <t>チョウ</t>
    </rPh>
    <rPh sb="9" eb="11">
      <t>タケウチ</t>
    </rPh>
    <rPh sb="12" eb="13">
      <t>アキラ</t>
    </rPh>
    <phoneticPr fontId="5"/>
  </si>
  <si>
    <t>沖縄振興特別措置法第78条、第79条及び第81条</t>
  </si>
  <si>
    <t>沖縄振興基本方針沖縄振興計画（平成24 年５月11 日
内閣総理大臣決定）</t>
  </si>
  <si>
    <t xml:space="preserve">沖縄振興特別措置法第78条、第79条及び第81条に基づき、沖縄県における雇用の促進その他職業の安定を図るため、県外への就職希望者に対する情報提供、職業指導・職業相談等の支援などの取組を実施する。   </t>
  </si>
  <si>
    <t>沖縄県内の高校生等を対象とした合同就職面接会の実施、沖縄失業者求職手帳所持者に対する再就職支援を実施する。</t>
    <rPh sb="31" eb="33">
      <t>キュウショク</t>
    </rPh>
    <phoneticPr fontId="5"/>
  </si>
  <si>
    <t>○</t>
  </si>
  <si>
    <t>-</t>
  </si>
  <si>
    <t>職員旅費</t>
    <rPh sb="0" eb="2">
      <t>ショクイン</t>
    </rPh>
    <rPh sb="2" eb="4">
      <t>リョヒ</t>
    </rPh>
    <phoneticPr fontId="5"/>
  </si>
  <si>
    <t>庁費</t>
    <rPh sb="0" eb="2">
      <t>チョウヒ</t>
    </rPh>
    <phoneticPr fontId="5"/>
  </si>
  <si>
    <t>合同面接会における過去3カ年の内定率の平均値
（就職者数／合同面接会参加者数）</t>
    <rPh sb="24" eb="27">
      <t>シュウショクシャ</t>
    </rPh>
    <rPh sb="27" eb="28">
      <t>スウ</t>
    </rPh>
    <rPh sb="29" eb="31">
      <t>ゴウドウ</t>
    </rPh>
    <rPh sb="31" eb="33">
      <t>メンセツ</t>
    </rPh>
    <rPh sb="33" eb="34">
      <t>カイ</t>
    </rPh>
    <rPh sb="34" eb="38">
      <t>サンカシャスウ</t>
    </rPh>
    <phoneticPr fontId="5"/>
  </si>
  <si>
    <t>％</t>
    <phoneticPr fontId="5"/>
  </si>
  <si>
    <t>厚生労働省職業安定局調べ</t>
  </si>
  <si>
    <t>X：執行額（円）／Ｙ：合同面接会参加者数（人）　　　　　　　　　　　　</t>
  </si>
  <si>
    <t>人</t>
    <rPh sb="0" eb="1">
      <t>ニン</t>
    </rPh>
    <phoneticPr fontId="5"/>
  </si>
  <si>
    <t>件</t>
    <rPh sb="0" eb="1">
      <t>ケン</t>
    </rPh>
    <phoneticPr fontId="5"/>
  </si>
  <si>
    <t>　X/Y</t>
  </si>
  <si>
    <t>雇用機会を創出するとともに、雇用の安定を図ること（Ⅴ-2）</t>
  </si>
  <si>
    <t>地域、中小企業、産業の特性に応じ、雇用の創出及び雇用の安定を図ること（Ⅴ-2-1）</t>
  </si>
  <si>
    <t>沖縄離職者雇用対策を実施することにより、沖縄県外への就職希望者や高校生等の就職の促進がなされるとともに、沖縄失業者求職手帳所持者の再就職が促進されることから、施策目標の達成に寄与するものと考えられる。</t>
  </si>
  <si>
    <t>沖縄県における雇用の促進その他職業の安定を図るための特別措置事業であり、国費を投入すべき事業である。</t>
  </si>
  <si>
    <t>沖縄振興特別措置法に基づき、国が実施する事業である。</t>
  </si>
  <si>
    <t>沖縄振興特別措置法第78条、第79条及び第81条の規定に基づく事業であり、優先度の高い事業であるといえる。</t>
  </si>
  <si>
    <t>‐</t>
  </si>
  <si>
    <t>沖縄県の就職希望者に対する情報提供、職業指導・職業相談等の支援を実施するものであり、費目・使途は適正なものである。</t>
  </si>
  <si>
    <t>面接会で参加者に対して県外就職情報の提供等を行うために出席する関係労働局担当者の旅費の縮減によりコスト削減を図った。</t>
    <rPh sb="0" eb="2">
      <t>メンセツ</t>
    </rPh>
    <rPh sb="2" eb="3">
      <t>カイ</t>
    </rPh>
    <rPh sb="4" eb="7">
      <t>サンカシャ</t>
    </rPh>
    <rPh sb="8" eb="9">
      <t>タイ</t>
    </rPh>
    <rPh sb="11" eb="13">
      <t>ケンガイ</t>
    </rPh>
    <rPh sb="13" eb="15">
      <t>シュウショク</t>
    </rPh>
    <rPh sb="15" eb="17">
      <t>ジョウホウ</t>
    </rPh>
    <rPh sb="18" eb="20">
      <t>テイキョウ</t>
    </rPh>
    <rPh sb="20" eb="21">
      <t>トウ</t>
    </rPh>
    <rPh sb="22" eb="23">
      <t>オコナ</t>
    </rPh>
    <rPh sb="27" eb="29">
      <t>シュッセキ</t>
    </rPh>
    <rPh sb="31" eb="33">
      <t>カンケイ</t>
    </rPh>
    <rPh sb="33" eb="35">
      <t>ロウドウ</t>
    </rPh>
    <rPh sb="35" eb="36">
      <t>キョク</t>
    </rPh>
    <rPh sb="36" eb="38">
      <t>タントウ</t>
    </rPh>
    <rPh sb="38" eb="39">
      <t>シャ</t>
    </rPh>
    <rPh sb="40" eb="42">
      <t>リョヒ</t>
    </rPh>
    <rPh sb="43" eb="45">
      <t>シュクゲン</t>
    </rPh>
    <rPh sb="51" eb="53">
      <t>サクゲン</t>
    </rPh>
    <rPh sb="54" eb="55">
      <t>ハカ</t>
    </rPh>
    <phoneticPr fontId="5"/>
  </si>
  <si>
    <t>労働局が主体となって実施することにより、低コストで効果的な手段となっている。</t>
    <rPh sb="20" eb="21">
      <t>テイ</t>
    </rPh>
    <phoneticPr fontId="5"/>
  </si>
  <si>
    <t>644</t>
    <phoneticPr fontId="5"/>
  </si>
  <si>
    <t>583</t>
    <phoneticPr fontId="5"/>
  </si>
  <si>
    <t>520</t>
    <phoneticPr fontId="5"/>
  </si>
  <si>
    <t>477</t>
    <phoneticPr fontId="5"/>
  </si>
  <si>
    <t>483</t>
    <phoneticPr fontId="5"/>
  </si>
  <si>
    <t>499</t>
    <phoneticPr fontId="5"/>
  </si>
  <si>
    <t>496</t>
    <phoneticPr fontId="5"/>
  </si>
  <si>
    <t>495</t>
    <phoneticPr fontId="5"/>
  </si>
  <si>
    <t>0514</t>
    <phoneticPr fontId="5"/>
  </si>
  <si>
    <t>職員旅費</t>
    <rPh sb="0" eb="2">
      <t>ショクイン</t>
    </rPh>
    <rPh sb="2" eb="4">
      <t>リョヒ</t>
    </rPh>
    <phoneticPr fontId="5"/>
  </si>
  <si>
    <t>庁費</t>
    <rPh sb="0" eb="2">
      <t>チョウヒ</t>
    </rPh>
    <phoneticPr fontId="5"/>
  </si>
  <si>
    <t>面接会開催等に係る旅費</t>
    <rPh sb="0" eb="2">
      <t>メンセツ</t>
    </rPh>
    <rPh sb="2" eb="3">
      <t>カイ</t>
    </rPh>
    <rPh sb="3" eb="5">
      <t>カイサイ</t>
    </rPh>
    <rPh sb="5" eb="6">
      <t>トウ</t>
    </rPh>
    <rPh sb="7" eb="8">
      <t>カカ</t>
    </rPh>
    <rPh sb="9" eb="11">
      <t>リョヒ</t>
    </rPh>
    <phoneticPr fontId="5"/>
  </si>
  <si>
    <t>面接会開催に係る庁費</t>
    <rPh sb="0" eb="3">
      <t>メンセツカイ</t>
    </rPh>
    <rPh sb="3" eb="5">
      <t>カイサイ</t>
    </rPh>
    <rPh sb="6" eb="7">
      <t>カカ</t>
    </rPh>
    <rPh sb="8" eb="10">
      <t>チョウヒ</t>
    </rPh>
    <phoneticPr fontId="5"/>
  </si>
  <si>
    <t>面接会開催にかかる庁費</t>
    <rPh sb="0" eb="3">
      <t>メンセツカイ</t>
    </rPh>
    <rPh sb="3" eb="5">
      <t>カイサイ</t>
    </rPh>
    <rPh sb="9" eb="11">
      <t>チョウヒ</t>
    </rPh>
    <phoneticPr fontId="5"/>
  </si>
  <si>
    <t>面接会の開催等</t>
    <rPh sb="0" eb="3">
      <t>メンセツカイ</t>
    </rPh>
    <rPh sb="4" eb="6">
      <t>カイサイ</t>
    </rPh>
    <rPh sb="6" eb="7">
      <t>トウ</t>
    </rPh>
    <phoneticPr fontId="5"/>
  </si>
  <si>
    <t>-</t>
    <phoneticPr fontId="5"/>
  </si>
  <si>
    <t>厚生労働省</t>
  </si>
  <si>
    <t>合同面接会における過去3カ年の内定率の平均値が44.1％以上</t>
    <phoneticPr fontId="5"/>
  </si>
  <si>
    <t>新型コロナウイルス感染症の影響等により、成果目標を下回る結果となった。</t>
    <rPh sb="0" eb="2">
      <t>シンガタ</t>
    </rPh>
    <rPh sb="9" eb="12">
      <t>カンセンショウ</t>
    </rPh>
    <rPh sb="13" eb="15">
      <t>エイキョウ</t>
    </rPh>
    <rPh sb="15" eb="16">
      <t>トウ</t>
    </rPh>
    <rPh sb="20" eb="22">
      <t>セイカ</t>
    </rPh>
    <rPh sb="22" eb="24">
      <t>モクヒョウ</t>
    </rPh>
    <rPh sb="25" eb="27">
      <t>シタマワ</t>
    </rPh>
    <rPh sb="28" eb="30">
      <t>ケッカ</t>
    </rPh>
    <phoneticPr fontId="5"/>
  </si>
  <si>
    <t>合同就職面接会参加者数</t>
    <phoneticPr fontId="5"/>
  </si>
  <si>
    <t>合同就職面接会参加者数について、活動指標を達成することができている。</t>
    <rPh sb="16" eb="18">
      <t>カツドウ</t>
    </rPh>
    <rPh sb="18" eb="20">
      <t>シヒョウ</t>
    </rPh>
    <rPh sb="21" eb="23">
      <t>タッセイ</t>
    </rPh>
    <phoneticPr fontId="5"/>
  </si>
  <si>
    <t>-</t>
    <phoneticPr fontId="5"/>
  </si>
  <si>
    <t>面接会参加者一人あたりのコスト2,500円程度と低廉。</t>
    <rPh sb="0" eb="2">
      <t>メンセツ</t>
    </rPh>
    <rPh sb="2" eb="3">
      <t>カイ</t>
    </rPh>
    <rPh sb="3" eb="6">
      <t>サンカシャ</t>
    </rPh>
    <rPh sb="6" eb="8">
      <t>ヒトリ</t>
    </rPh>
    <rPh sb="20" eb="21">
      <t>エン</t>
    </rPh>
    <rPh sb="21" eb="23">
      <t>テイド</t>
    </rPh>
    <rPh sb="24" eb="26">
      <t>テイレン</t>
    </rPh>
    <phoneticPr fontId="5"/>
  </si>
  <si>
    <t>A.沖縄労働局</t>
    <rPh sb="2" eb="4">
      <t>オキナワ</t>
    </rPh>
    <rPh sb="4" eb="7">
      <t>ロウドウキョク</t>
    </rPh>
    <phoneticPr fontId="5"/>
  </si>
  <si>
    <t>沖縄労働局</t>
    <rPh sb="0" eb="2">
      <t>オキナワ</t>
    </rPh>
    <rPh sb="2" eb="5">
      <t>ロウドウキョク</t>
    </rPh>
    <phoneticPr fontId="5"/>
  </si>
  <si>
    <t>三重労働局</t>
    <rPh sb="0" eb="2">
      <t>ミエ</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</si>
  <si>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</si>
  <si>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</si>
  <si>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</si>
  <si>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厚労</t>
  </si>
  <si>
    <t>-</t>
    <phoneticPr fontId="5"/>
  </si>
  <si>
    <t>沖縄求職者手帳所持件数</t>
    <phoneticPr fontId="5"/>
  </si>
  <si>
    <t>引き続き、予算執行状況を踏まえ、適切な予算要求を行い効果的な事業実施に努める。</t>
    <phoneticPr fontId="5"/>
  </si>
  <si>
    <t>×</t>
  </si>
  <si>
    <t>-</t>
    <phoneticPr fontId="5"/>
  </si>
  <si>
    <t>998,262/284</t>
    <phoneticPr fontId="5"/>
  </si>
  <si>
    <t>1,078,788/397</t>
    <phoneticPr fontId="5"/>
  </si>
  <si>
    <t>672,377/268</t>
    <phoneticPr fontId="5"/>
  </si>
  <si>
    <t>活動実績について、沖縄求職者手帳所持件数については対象者がいなかったため０件となったが、合同面接会参加者数については目標を達成した。成果実績については、新型コロナウイルス感染症の影響もあり若干目標を下回ったものの、一定水準の成果実績を達成することができた。</t>
    <rPh sb="25" eb="28">
      <t>タイショウシャ</t>
    </rPh>
    <rPh sb="37" eb="38">
      <t>ケン</t>
    </rPh>
    <rPh sb="44" eb="49">
      <t>ゴウドウメンセツカイ</t>
    </rPh>
    <rPh sb="49" eb="53">
      <t>サンカシャスウ</t>
    </rPh>
    <rPh sb="76" eb="78">
      <t>シンガタ</t>
    </rPh>
    <rPh sb="85" eb="88">
      <t>カンセンショウ</t>
    </rPh>
    <rPh sb="89" eb="91">
      <t>エイキョウ</t>
    </rPh>
    <phoneticPr fontId="5"/>
  </si>
  <si>
    <t>△</t>
  </si>
  <si>
    <t>新型コロナウイルス感染症の影響等により当初予定した規模で合同就職面接会を実施することが出来なかったため。</t>
    <rPh sb="19" eb="21">
      <t>トウショ</t>
    </rPh>
    <rPh sb="21" eb="23">
      <t>ヨテイ</t>
    </rPh>
    <rPh sb="25" eb="27">
      <t>キボ</t>
    </rPh>
    <rPh sb="28" eb="30">
      <t>ゴウドウ</t>
    </rPh>
    <rPh sb="30" eb="32">
      <t>シュウショク</t>
    </rPh>
    <rPh sb="32" eb="35">
      <t>メンセツカイ</t>
    </rPh>
    <rPh sb="36" eb="38">
      <t>ジッシ</t>
    </rPh>
    <rPh sb="43" eb="45">
      <t>デキ</t>
    </rPh>
    <phoneticPr fontId="5"/>
  </si>
  <si>
    <t>円</t>
    <phoneticPr fontId="5"/>
  </si>
  <si>
    <t>-</t>
    <phoneticPr fontId="5"/>
  </si>
  <si>
    <t>点検対象外</t>
    <phoneticPr fontId="5"/>
  </si>
  <si>
    <t>1,415,000/316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</si>
</sst>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102973</xdr:colOff>
      <xdr:row>749</xdr:row>
      <xdr:rowOff>257432</xdr:rowOff>
    </xdr:from>
    <xdr:to>
      <xdr:col>40</xdr:col>
      <xdr:colOff>57867</xdr:colOff>
      <xdr:row>760</xdr:row>
      <xdr:rowOff>138106</xdr:rowOff>
    </xdr:to>
    <xdr:sp macro="" textlink="">
      <xdr:nvSpPr>
        <xdr:cNvPr id="2" name="テキスト ボックス 1"/>
        <xdr:cNvSpPr txBox="1"/>
      </xdr:nvSpPr>
      <xdr:spPr bwMode="auto">
        <a:xfrm>
          <a:off x="3577693" y="39073712"/>
          <a:ext cx="3795374" cy="380497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p>
      </xdr:txBody>
    </xdr:sp>
    <xdr:clientData/>
  </xdr:twoCellAnchor>
  <xdr:twoCellAnchor>
    <xdr:from>
      <xdr:col>24</xdr:col>
      <xdr:colOff>19124</xdr:colOff>
      <xdr:row>751</xdr:row>
      <xdr:rowOff>68036</xdr:rowOff>
    </xdr:from>
    <xdr:to>
      <xdr:col>36</xdr:col>
      <xdr:colOff>148324</xdr:colOff>
      <xdr:row>753</xdr:row>
      <xdr:rowOff>43683</xdr:rowOff>
    </xdr:to>
    <xdr:sp macro="" textlink="">
      <xdr:nvSpPr>
        <xdr:cNvPr id="3" name="テキスト ボックス 2"/>
        <xdr:cNvSpPr txBox="1"/>
      </xdr:nvSpPr>
      <xdr:spPr bwMode="auto">
        <a:xfrm>
          <a:off x="4917695" y="41025536"/>
          <a:ext cx="2578486" cy="68321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ja-JP" altLang="en-US" sz="1400">
              <a:latin typeface="+mn-ea"/>
              <a:ea typeface="+mn-ea"/>
            </a:rPr>
            <a:t>厚生労働省</a:t>
          </a:r>
          <a:endParaRPr kumimoji="1" lang="en-US" altLang="ja-JP" sz="1400">
            <a:latin typeface="+mn-ea"/>
            <a:ea typeface="+mn-ea"/>
          </a:endParaRPr>
        </a:p>
        <a:p>
          <a:pPr algn="ctr"/>
          <a:r>
            <a:rPr kumimoji="1" lang="en-US" altLang="ja-JP" sz="1200">
              <a:latin typeface="+mn-ea"/>
              <a:ea typeface="+mn-ea"/>
            </a:rPr>
            <a:t>0.7</a:t>
          </a:r>
          <a:r>
            <a:rPr kumimoji="1" lang="ja-JP" altLang="en-US" sz="1200">
              <a:latin typeface="+mn-ea"/>
              <a:ea typeface="+mn-ea"/>
            </a:rPr>
            <a:t>百万円</a:t>
          </a:r>
          <a:endParaRPr kumimoji="1" lang="en-US" altLang="ja-JP" sz="1200">
            <a:latin typeface="+mn-ea"/>
            <a:ea typeface="+mn-ea"/>
          </a:endParaRPr>
        </a:p>
      </xdr:txBody>
    </xdr:sp>
    <xdr:clientData/>
  </xdr:twoCellAnchor>
  <xdr:twoCellAnchor>
    <xdr:from>
      <xdr:col>24</xdr:col>
      <xdr:colOff>0</xdr:colOff>
      <xdr:row>755</xdr:row>
      <xdr:rowOff>102973</xdr:rowOff>
    </xdr:from>
    <xdr:to>
      <xdr:col>36</xdr:col>
      <xdr:colOff>131039</xdr:colOff>
      <xdr:row>757</xdr:row>
      <xdr:rowOff>163800</xdr:rowOff>
    </xdr:to>
    <xdr:sp macro="" textlink="">
      <xdr:nvSpPr>
        <xdr:cNvPr id="4" name="テキスト ボックス 3"/>
        <xdr:cNvSpPr txBox="1"/>
      </xdr:nvSpPr>
      <xdr:spPr bwMode="auto">
        <a:xfrm>
          <a:off x="4389120" y="41052853"/>
          <a:ext cx="2325599" cy="7771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都道府県労働局（５局）</a:t>
          </a:r>
          <a:endParaRPr kumimoji="1" lang="en-US" altLang="ja-JP" sz="1400">
            <a:latin typeface="+mn-ea"/>
            <a:ea typeface="+mn-ea"/>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chemeClr val="dk1"/>
              </a:solidFill>
              <a:latin typeface="+mj-ea"/>
              <a:ea typeface="+mj-ea"/>
              <a:cs typeface="+mn-cs"/>
            </a:rPr>
            <a:t>0.7</a:t>
          </a:r>
          <a:r>
            <a:rPr kumimoji="1" lang="ja-JP" altLang="en-US" sz="1200">
              <a:solidFill>
                <a:schemeClr val="dk1"/>
              </a:solidFill>
              <a:latin typeface="+mj-ea"/>
              <a:ea typeface="+mj-ea"/>
              <a:cs typeface="+mn-cs"/>
            </a:rPr>
            <a:t>百万円</a:t>
          </a:r>
          <a:endParaRPr kumimoji="1" lang="en-US" altLang="ja-JP" sz="1200">
            <a:solidFill>
              <a:schemeClr val="dk1"/>
            </a:solidFill>
            <a:latin typeface="+mj-ea"/>
            <a:ea typeface="+mj-ea"/>
            <a:cs typeface="+mn-cs"/>
          </a:endParaRPr>
        </a:p>
      </xdr:txBody>
    </xdr:sp>
    <xdr:clientData/>
  </xdr:twoCellAnchor>
  <xdr:twoCellAnchor>
    <xdr:from>
      <xdr:col>31</xdr:col>
      <xdr:colOff>154461</xdr:colOff>
      <xdr:row>753</xdr:row>
      <xdr:rowOff>205946</xdr:rowOff>
    </xdr:from>
    <xdr:to>
      <xdr:col>36</xdr:col>
      <xdr:colOff>182643</xdr:colOff>
      <xdr:row>754</xdr:row>
      <xdr:rowOff>146208</xdr:rowOff>
    </xdr:to>
    <xdr:sp macro="" textlink="">
      <xdr:nvSpPr>
        <xdr:cNvPr id="5" name="テキスト ボックス 4"/>
        <xdr:cNvSpPr txBox="1"/>
      </xdr:nvSpPr>
      <xdr:spPr>
        <a:xfrm>
          <a:off x="5823741" y="40447166"/>
          <a:ext cx="942582" cy="29840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21</xdr:col>
      <xdr:colOff>180202</xdr:colOff>
      <xdr:row>754</xdr:row>
      <xdr:rowOff>141587</xdr:rowOff>
    </xdr:from>
    <xdr:to>
      <xdr:col>28</xdr:col>
      <xdr:colOff>19389</xdr:colOff>
      <xdr:row>755</xdr:row>
      <xdr:rowOff>32820</xdr:rowOff>
    </xdr:to>
    <xdr:sp macro="" textlink="">
      <xdr:nvSpPr>
        <xdr:cNvPr id="6" name="テキスト ボックス 5"/>
        <xdr:cNvSpPr txBox="1"/>
      </xdr:nvSpPr>
      <xdr:spPr bwMode="auto">
        <a:xfrm>
          <a:off x="4020682" y="40740947"/>
          <a:ext cx="1119347" cy="241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29</xdr:col>
      <xdr:colOff>102973</xdr:colOff>
      <xdr:row>753</xdr:row>
      <xdr:rowOff>51486</xdr:rowOff>
    </xdr:from>
    <xdr:to>
      <xdr:col>29</xdr:col>
      <xdr:colOff>102973</xdr:colOff>
      <xdr:row>754</xdr:row>
      <xdr:rowOff>329435</xdr:rowOff>
    </xdr:to>
    <xdr:sp macro="" textlink="">
      <xdr:nvSpPr>
        <xdr:cNvPr id="7" name="フリーフォーム 6"/>
        <xdr:cNvSpPr/>
      </xdr:nvSpPr>
      <xdr:spPr>
        <a:xfrm>
          <a:off x="5406493" y="40292706"/>
          <a:ext cx="0" cy="636089"/>
        </a:xfrm>
        <a:custGeom>
          <a:avLst/>
          <a:gdLst>
            <a:gd name="connsiteX0" fmla="*/ 0 w 0"/>
            <a:gd name="connsiteY0" fmla="*/ 0 h 558800"/>
            <a:gd name="connsiteX1" fmla="*/ 0 w 0"/>
            <a:gd name="connsiteY1" fmla="*/ 558800 h 558800"/>
          </a:gdLst>
          <a:ahLst/>
          <a:cxnLst>
            <a:cxn ang="0">
              <a:pos x="connsiteX0" y="connsiteY0"/>
            </a:cxn>
            <a:cxn ang="0">
              <a:pos x="connsiteX1" y="connsiteY1"/>
            </a:cxn>
          </a:cxnLst>
          <a:rect l="l" t="t" r="r" b="b"/>
          <a:pathLst>
            <a:path h="558800">
              <a:moveTo>
                <a:pt x="0" y="0"/>
              </a:moveTo>
              <a:lnTo>
                <a:pt x="0" y="558800"/>
              </a:lnTo>
            </a:path>
          </a:pathLst>
        </a:custGeom>
        <a:ln>
          <a:solidFill>
            <a:schemeClr val="tx1"/>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38615</xdr:colOff>
      <xdr:row>758</xdr:row>
      <xdr:rowOff>38612</xdr:rowOff>
    </xdr:from>
    <xdr:to>
      <xdr:col>37</xdr:col>
      <xdr:colOff>169666</xdr:colOff>
      <xdr:row>759</xdr:row>
      <xdr:rowOff>64597</xdr:rowOff>
    </xdr:to>
    <xdr:sp macro="" textlink="">
      <xdr:nvSpPr>
        <xdr:cNvPr id="8" name="テキスト ボックス 7"/>
        <xdr:cNvSpPr txBox="1"/>
      </xdr:nvSpPr>
      <xdr:spPr>
        <a:xfrm>
          <a:off x="5707895" y="42062912"/>
          <a:ext cx="1228331" cy="3841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lang="ja-JP" altLang="en-US">
              <a:effectLst/>
            </a:rPr>
            <a:t>面接会の開催等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6" zoomScaleNormal="75" zoomScaleSheetLayoutView="96"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689</v>
      </c>
      <c r="AK2" s="925"/>
      <c r="AL2" s="925"/>
      <c r="AM2" s="925"/>
      <c r="AN2" s="83" t="s">
        <v>325</v>
      </c>
      <c r="AO2" s="925">
        <v>20</v>
      </c>
      <c r="AP2" s="925"/>
      <c r="AQ2" s="925"/>
      <c r="AR2" s="84" t="s">
        <v>630</v>
      </c>
      <c r="AS2" s="931">
        <v>590</v>
      </c>
      <c r="AT2" s="931"/>
      <c r="AU2" s="931"/>
      <c r="AV2" s="83" t="str">
        <f>IF(AW2="","","-")</f>
        <v/>
      </c>
      <c r="AW2" s="891"/>
      <c r="AX2" s="891"/>
    </row>
    <row r="3" spans="1:50" ht="21" customHeight="1" thickBot="1" x14ac:dyDescent="0.2">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676</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632</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382</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634</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v>
      </c>
      <c r="Q13" s="641"/>
      <c r="R13" s="641"/>
      <c r="S13" s="641"/>
      <c r="T13" s="641"/>
      <c r="U13" s="641"/>
      <c r="V13" s="642"/>
      <c r="W13" s="640">
        <v>1</v>
      </c>
      <c r="X13" s="641"/>
      <c r="Y13" s="641"/>
      <c r="Z13" s="641"/>
      <c r="AA13" s="641"/>
      <c r="AB13" s="641"/>
      <c r="AC13" s="642"/>
      <c r="AD13" s="640">
        <v>1</v>
      </c>
      <c r="AE13" s="641"/>
      <c r="AF13" s="641"/>
      <c r="AG13" s="641"/>
      <c r="AH13" s="641"/>
      <c r="AI13" s="641"/>
      <c r="AJ13" s="642"/>
      <c r="AK13" s="640">
        <v>1</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640</v>
      </c>
      <c r="Q14" s="641"/>
      <c r="R14" s="641"/>
      <c r="S14" s="641"/>
      <c r="T14" s="641"/>
      <c r="U14" s="641"/>
      <c r="V14" s="642"/>
      <c r="W14" s="640" t="s">
        <v>640</v>
      </c>
      <c r="X14" s="641"/>
      <c r="Y14" s="641"/>
      <c r="Z14" s="641"/>
      <c r="AA14" s="641"/>
      <c r="AB14" s="641"/>
      <c r="AC14" s="642"/>
      <c r="AD14" s="640" t="s">
        <v>640</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640</v>
      </c>
      <c r="Q15" s="641"/>
      <c r="R15" s="641"/>
      <c r="S15" s="641"/>
      <c r="T15" s="641"/>
      <c r="U15" s="641"/>
      <c r="V15" s="642"/>
      <c r="W15" s="640" t="s">
        <v>640</v>
      </c>
      <c r="X15" s="641"/>
      <c r="Y15" s="641"/>
      <c r="Z15" s="641"/>
      <c r="AA15" s="641"/>
      <c r="AB15" s="641"/>
      <c r="AC15" s="642"/>
      <c r="AD15" s="640" t="s">
        <v>640</v>
      </c>
      <c r="AE15" s="641"/>
      <c r="AF15" s="641"/>
      <c r="AG15" s="641"/>
      <c r="AH15" s="641"/>
      <c r="AI15" s="641"/>
      <c r="AJ15" s="642"/>
      <c r="AK15" s="640"/>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640</v>
      </c>
      <c r="Q16" s="641"/>
      <c r="R16" s="641"/>
      <c r="S16" s="641"/>
      <c r="T16" s="641"/>
      <c r="U16" s="641"/>
      <c r="V16" s="642"/>
      <c r="W16" s="640" t="s">
        <v>640</v>
      </c>
      <c r="X16" s="641"/>
      <c r="Y16" s="641"/>
      <c r="Z16" s="641"/>
      <c r="AA16" s="641"/>
      <c r="AB16" s="641"/>
      <c r="AC16" s="642"/>
      <c r="AD16" s="640" t="s">
        <v>640</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640</v>
      </c>
      <c r="Q17" s="641"/>
      <c r="R17" s="641"/>
      <c r="S17" s="641"/>
      <c r="T17" s="641"/>
      <c r="U17" s="641"/>
      <c r="V17" s="642"/>
      <c r="W17" s="640" t="s">
        <v>640</v>
      </c>
      <c r="X17" s="641"/>
      <c r="Y17" s="641"/>
      <c r="Z17" s="641"/>
      <c r="AA17" s="641"/>
      <c r="AB17" s="641"/>
      <c r="AC17" s="642"/>
      <c r="AD17" s="640" t="s">
        <v>640</v>
      </c>
      <c r="AE17" s="641"/>
      <c r="AF17" s="641"/>
      <c r="AG17" s="641"/>
      <c r="AH17" s="641"/>
      <c r="AI17" s="641"/>
      <c r="AJ17" s="642"/>
      <c r="AK17" s="640"/>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2</v>
      </c>
      <c r="Q18" s="859"/>
      <c r="R18" s="859"/>
      <c r="S18" s="859"/>
      <c r="T18" s="859"/>
      <c r="U18" s="859"/>
      <c r="V18" s="860"/>
      <c r="W18" s="858">
        <f>SUM(W13:AC17)</f>
        <v>1</v>
      </c>
      <c r="X18" s="859"/>
      <c r="Y18" s="859"/>
      <c r="Z18" s="859"/>
      <c r="AA18" s="859"/>
      <c r="AB18" s="859"/>
      <c r="AC18" s="860"/>
      <c r="AD18" s="858">
        <f>SUM(AD13:AJ17)</f>
        <v>1</v>
      </c>
      <c r="AE18" s="859"/>
      <c r="AF18" s="859"/>
      <c r="AG18" s="859"/>
      <c r="AH18" s="859"/>
      <c r="AI18" s="859"/>
      <c r="AJ18" s="860"/>
      <c r="AK18" s="858">
        <f>SUM(AK13:AQ17)</f>
        <v>1</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v>
      </c>
      <c r="Q19" s="641"/>
      <c r="R19" s="641"/>
      <c r="S19" s="641"/>
      <c r="T19" s="641"/>
      <c r="U19" s="641"/>
      <c r="V19" s="642"/>
      <c r="W19" s="640">
        <v>1</v>
      </c>
      <c r="X19" s="641"/>
      <c r="Y19" s="641"/>
      <c r="Z19" s="641"/>
      <c r="AA19" s="641"/>
      <c r="AB19" s="641"/>
      <c r="AC19" s="642"/>
      <c r="AD19" s="640">
        <v>0.7</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0.5</v>
      </c>
      <c r="Q20" s="301"/>
      <c r="R20" s="301"/>
      <c r="S20" s="301"/>
      <c r="T20" s="301"/>
      <c r="U20" s="301"/>
      <c r="V20" s="301"/>
      <c r="W20" s="301">
        <f t="shared" ref="W20" si="0">IF(W18=0, "-", SUM(W19)/W18)</f>
        <v>1</v>
      </c>
      <c r="X20" s="301"/>
      <c r="Y20" s="301"/>
      <c r="Z20" s="301"/>
      <c r="AA20" s="301"/>
      <c r="AB20" s="301"/>
      <c r="AC20" s="301"/>
      <c r="AD20" s="301">
        <f t="shared" ref="AD20" si="1">IF(AD18=0, "-", SUM(AD19)/AD18)</f>
        <v>0.7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0.5</v>
      </c>
      <c r="Q21" s="301"/>
      <c r="R21" s="301"/>
      <c r="S21" s="301"/>
      <c r="T21" s="301"/>
      <c r="U21" s="301"/>
      <c r="V21" s="301"/>
      <c r="W21" s="301">
        <f t="shared" ref="W21" si="2">IF(W19=0, "-", SUM(W19)/SUM(W13,W14))</f>
        <v>1</v>
      </c>
      <c r="X21" s="301"/>
      <c r="Y21" s="301"/>
      <c r="Z21" s="301"/>
      <c r="AA21" s="301"/>
      <c r="AB21" s="301"/>
      <c r="AC21" s="301"/>
      <c r="AD21" s="301">
        <f t="shared" ref="AD21" si="3">IF(AD19=0, "-", SUM(AD19)/SUM(AD13,AD14))</f>
        <v>0.7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628</v>
      </c>
      <c r="B22" s="954"/>
      <c r="C22" s="954"/>
      <c r="D22" s="954"/>
      <c r="E22" s="954"/>
      <c r="F22" s="955"/>
      <c r="G22" s="949" t="s">
        <v>254</v>
      </c>
      <c r="H22" s="207"/>
      <c r="I22" s="207"/>
      <c r="J22" s="207"/>
      <c r="K22" s="207"/>
      <c r="L22" s="207"/>
      <c r="M22" s="207"/>
      <c r="N22" s="207"/>
      <c r="O22" s="208"/>
      <c r="P22" s="914" t="s">
        <v>626</v>
      </c>
      <c r="Q22" s="207"/>
      <c r="R22" s="207"/>
      <c r="S22" s="207"/>
      <c r="T22" s="207"/>
      <c r="U22" s="207"/>
      <c r="V22" s="208"/>
      <c r="W22" s="914" t="s">
        <v>627</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641</v>
      </c>
      <c r="H23" s="951"/>
      <c r="I23" s="951"/>
      <c r="J23" s="951"/>
      <c r="K23" s="951"/>
      <c r="L23" s="951"/>
      <c r="M23" s="951"/>
      <c r="N23" s="951"/>
      <c r="O23" s="952"/>
      <c r="P23" s="900">
        <v>1</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642</v>
      </c>
      <c r="H24" s="917"/>
      <c r="I24" s="917"/>
      <c r="J24" s="917"/>
      <c r="K24" s="917"/>
      <c r="L24" s="917"/>
      <c r="M24" s="917"/>
      <c r="N24" s="917"/>
      <c r="O24" s="918"/>
      <c r="P24" s="640">
        <v>0.2</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-0.19999999999999996</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1</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694</v>
      </c>
      <c r="AR31" s="186"/>
      <c r="AS31" s="121" t="s">
        <v>185</v>
      </c>
      <c r="AT31" s="122"/>
      <c r="AU31" s="185">
        <v>3</v>
      </c>
      <c r="AV31" s="185"/>
      <c r="AW31" s="377" t="s">
        <v>175</v>
      </c>
      <c r="AX31" s="378"/>
    </row>
    <row r="32" spans="1:50" ht="23.25" customHeight="1" x14ac:dyDescent="0.15">
      <c r="A32" s="382"/>
      <c r="B32" s="380"/>
      <c r="C32" s="380"/>
      <c r="D32" s="380"/>
      <c r="E32" s="380"/>
      <c r="F32" s="381"/>
      <c r="G32" s="548" t="s">
        <v>677</v>
      </c>
      <c r="H32" s="549"/>
      <c r="I32" s="549"/>
      <c r="J32" s="549"/>
      <c r="K32" s="549"/>
      <c r="L32" s="549"/>
      <c r="M32" s="549"/>
      <c r="N32" s="549"/>
      <c r="O32" s="550"/>
      <c r="P32" s="93" t="s">
        <v>643</v>
      </c>
      <c r="Q32" s="93"/>
      <c r="R32" s="93"/>
      <c r="S32" s="93"/>
      <c r="T32" s="93"/>
      <c r="U32" s="93"/>
      <c r="V32" s="93"/>
      <c r="W32" s="93"/>
      <c r="X32" s="94"/>
      <c r="Y32" s="455" t="s">
        <v>12</v>
      </c>
      <c r="Z32" s="515"/>
      <c r="AA32" s="516"/>
      <c r="AB32" s="445" t="s">
        <v>644</v>
      </c>
      <c r="AC32" s="445"/>
      <c r="AD32" s="445"/>
      <c r="AE32" s="203">
        <v>53.5</v>
      </c>
      <c r="AF32" s="204"/>
      <c r="AG32" s="204"/>
      <c r="AH32" s="204"/>
      <c r="AI32" s="203">
        <v>46.6</v>
      </c>
      <c r="AJ32" s="204"/>
      <c r="AK32" s="204"/>
      <c r="AL32" s="204"/>
      <c r="AM32" s="203">
        <v>32.1</v>
      </c>
      <c r="AN32" s="204"/>
      <c r="AO32" s="204"/>
      <c r="AP32" s="204"/>
      <c r="AQ32" s="321" t="s">
        <v>640</v>
      </c>
      <c r="AR32" s="193"/>
      <c r="AS32" s="193"/>
      <c r="AT32" s="322"/>
      <c r="AU32" s="204" t="s">
        <v>640</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644</v>
      </c>
      <c r="AC33" s="507"/>
      <c r="AD33" s="507"/>
      <c r="AE33" s="203">
        <v>48.8</v>
      </c>
      <c r="AF33" s="204"/>
      <c r="AG33" s="204"/>
      <c r="AH33" s="204"/>
      <c r="AI33" s="203">
        <v>51.1</v>
      </c>
      <c r="AJ33" s="204"/>
      <c r="AK33" s="204"/>
      <c r="AL33" s="204"/>
      <c r="AM33" s="203">
        <v>50.8</v>
      </c>
      <c r="AN33" s="204"/>
      <c r="AO33" s="204"/>
      <c r="AP33" s="204"/>
      <c r="AQ33" s="321" t="s">
        <v>640</v>
      </c>
      <c r="AR33" s="193"/>
      <c r="AS33" s="193"/>
      <c r="AT33" s="322"/>
      <c r="AU33" s="204">
        <v>44.1</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109.6</v>
      </c>
      <c r="AF34" s="204"/>
      <c r="AG34" s="204"/>
      <c r="AH34" s="204"/>
      <c r="AI34" s="203">
        <v>91.2</v>
      </c>
      <c r="AJ34" s="204"/>
      <c r="AK34" s="204"/>
      <c r="AL34" s="204"/>
      <c r="AM34" s="203">
        <v>63.2</v>
      </c>
      <c r="AN34" s="204"/>
      <c r="AO34" s="204"/>
      <c r="AP34" s="204"/>
      <c r="AQ34" s="321" t="s">
        <v>640</v>
      </c>
      <c r="AR34" s="193"/>
      <c r="AS34" s="193"/>
      <c r="AT34" s="322"/>
      <c r="AU34" s="204" t="s">
        <v>640</v>
      </c>
      <c r="AV34" s="204"/>
      <c r="AW34" s="204"/>
      <c r="AX34" s="206"/>
    </row>
    <row r="35" spans="1:51" ht="23.25" customHeight="1" x14ac:dyDescent="0.15">
      <c r="A35" s="213" t="s">
        <v>299</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679</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67">
        <v>284</v>
      </c>
      <c r="AF101" s="267"/>
      <c r="AG101" s="267"/>
      <c r="AH101" s="267"/>
      <c r="AI101" s="267">
        <v>397</v>
      </c>
      <c r="AJ101" s="267"/>
      <c r="AK101" s="267"/>
      <c r="AL101" s="267"/>
      <c r="AM101" s="267">
        <v>268</v>
      </c>
      <c r="AN101" s="267"/>
      <c r="AO101" s="267"/>
      <c r="AP101" s="267"/>
      <c r="AQ101" s="267" t="s">
        <v>640</v>
      </c>
      <c r="AR101" s="267"/>
      <c r="AS101" s="267"/>
      <c r="AT101" s="267"/>
      <c r="AU101" s="203" t="s">
        <v>640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67">
        <v>124</v>
      </c>
      <c r="AF102" s="267"/>
      <c r="AG102" s="267"/>
      <c r="AH102" s="267"/>
      <c r="AI102" s="267">
        <v>188</v>
      </c>
      <c r="AJ102" s="267"/>
      <c r="AK102" s="267"/>
      <c r="AL102" s="267"/>
      <c r="AM102" s="267">
        <v>268</v>
      </c>
      <c r="AN102" s="267"/>
      <c r="AO102" s="267"/>
      <c r="AP102" s="267"/>
      <c r="AQ102" s="267">
        <v>316</v>
      </c>
      <c r="AR102" s="267"/>
      <c r="AS102" s="267"/>
      <c r="AT102" s="267"/>
      <c r="AU102" s="210" t="s">
        <v>640</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1</v>
      </c>
    </row>
    <row r="104" spans="1:60" ht="23.25" customHeight="1" x14ac:dyDescent="0.15">
      <c r="A104" s="403"/>
      <c r="B104" s="404"/>
      <c r="C104" s="404"/>
      <c r="D104" s="404"/>
      <c r="E104" s="404"/>
      <c r="F104" s="405"/>
      <c r="G104" s="93" t="s">
        <v>691</v>
      </c>
      <c r="H104" s="93"/>
      <c r="I104" s="93"/>
      <c r="J104" s="93"/>
      <c r="K104" s="93"/>
      <c r="L104" s="93"/>
      <c r="M104" s="93"/>
      <c r="N104" s="93"/>
      <c r="O104" s="93"/>
      <c r="P104" s="93"/>
      <c r="Q104" s="93"/>
      <c r="R104" s="93"/>
      <c r="S104" s="93"/>
      <c r="T104" s="93"/>
      <c r="U104" s="93"/>
      <c r="V104" s="93"/>
      <c r="W104" s="93"/>
      <c r="X104" s="94"/>
      <c r="Y104" s="449" t="s">
        <v>54</v>
      </c>
      <c r="Z104" s="450"/>
      <c r="AA104" s="451"/>
      <c r="AB104" s="529" t="s">
        <v>648</v>
      </c>
      <c r="AC104" s="530"/>
      <c r="AD104" s="531"/>
      <c r="AE104" s="267">
        <v>0</v>
      </c>
      <c r="AF104" s="267"/>
      <c r="AG104" s="267"/>
      <c r="AH104" s="267"/>
      <c r="AI104" s="267">
        <v>0</v>
      </c>
      <c r="AJ104" s="267"/>
      <c r="AK104" s="267"/>
      <c r="AL104" s="267"/>
      <c r="AM104" s="267">
        <v>0</v>
      </c>
      <c r="AN104" s="267"/>
      <c r="AO104" s="267"/>
      <c r="AP104" s="267"/>
      <c r="AQ104" s="267" t="s">
        <v>640</v>
      </c>
      <c r="AR104" s="267"/>
      <c r="AS104" s="267"/>
      <c r="AT104" s="267"/>
      <c r="AU104" s="267" t="s">
        <v>640</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648</v>
      </c>
      <c r="AC105" s="453"/>
      <c r="AD105" s="454"/>
      <c r="AE105" s="267">
        <v>0</v>
      </c>
      <c r="AF105" s="267"/>
      <c r="AG105" s="267"/>
      <c r="AH105" s="267"/>
      <c r="AI105" s="267">
        <v>10</v>
      </c>
      <c r="AJ105" s="267"/>
      <c r="AK105" s="267"/>
      <c r="AL105" s="267"/>
      <c r="AM105" s="267">
        <v>10</v>
      </c>
      <c r="AN105" s="267"/>
      <c r="AO105" s="267"/>
      <c r="AP105" s="267"/>
      <c r="AQ105" s="267">
        <v>10</v>
      </c>
      <c r="AR105" s="267"/>
      <c r="AS105" s="267"/>
      <c r="AT105" s="267"/>
      <c r="AU105" s="267" t="s">
        <v>640</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701</v>
      </c>
      <c r="AC116" s="447"/>
      <c r="AD116" s="448"/>
      <c r="AE116" s="267">
        <v>3515</v>
      </c>
      <c r="AF116" s="267"/>
      <c r="AG116" s="267"/>
      <c r="AH116" s="267"/>
      <c r="AI116" s="267">
        <v>2717</v>
      </c>
      <c r="AJ116" s="267"/>
      <c r="AK116" s="267"/>
      <c r="AL116" s="267"/>
      <c r="AM116" s="267">
        <v>2509</v>
      </c>
      <c r="AN116" s="267"/>
      <c r="AO116" s="267"/>
      <c r="AP116" s="267"/>
      <c r="AQ116" s="203">
        <v>4478</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649</v>
      </c>
      <c r="AC117" s="457"/>
      <c r="AD117" s="458"/>
      <c r="AE117" s="535" t="s">
        <v>695</v>
      </c>
      <c r="AF117" s="535"/>
      <c r="AG117" s="535"/>
      <c r="AH117" s="535"/>
      <c r="AI117" s="535" t="s">
        <v>696</v>
      </c>
      <c r="AJ117" s="535"/>
      <c r="AK117" s="535"/>
      <c r="AL117" s="535"/>
      <c r="AM117" s="535" t="s">
        <v>697</v>
      </c>
      <c r="AN117" s="535"/>
      <c r="AO117" s="535"/>
      <c r="AP117" s="535"/>
      <c r="AQ117" s="535" t="s">
        <v>704</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702</v>
      </c>
      <c r="AR133" s="185"/>
      <c r="AS133" s="121" t="s">
        <v>185</v>
      </c>
      <c r="AT133" s="122"/>
      <c r="AU133" s="186" t="s">
        <v>702</v>
      </c>
      <c r="AV133" s="186"/>
      <c r="AW133" s="121" t="s">
        <v>175</v>
      </c>
      <c r="AX133" s="181"/>
      <c r="AY133">
        <f>$AY$132</f>
        <v>1</v>
      </c>
    </row>
    <row r="134" spans="1:51" ht="39.75" customHeight="1" x14ac:dyDescent="0.15">
      <c r="A134" s="175"/>
      <c r="B134" s="172"/>
      <c r="C134" s="166"/>
      <c r="D134" s="172"/>
      <c r="E134" s="166"/>
      <c r="F134" s="167"/>
      <c r="G134" s="92" t="s">
        <v>702</v>
      </c>
      <c r="H134" s="93"/>
      <c r="I134" s="93"/>
      <c r="J134" s="93"/>
      <c r="K134" s="93"/>
      <c r="L134" s="93"/>
      <c r="M134" s="93"/>
      <c r="N134" s="93"/>
      <c r="O134" s="93"/>
      <c r="P134" s="93"/>
      <c r="Q134" s="93"/>
      <c r="R134" s="93"/>
      <c r="S134" s="93"/>
      <c r="T134" s="93"/>
      <c r="U134" s="93"/>
      <c r="V134" s="93"/>
      <c r="W134" s="93"/>
      <c r="X134" s="94"/>
      <c r="Y134" s="187" t="s">
        <v>199</v>
      </c>
      <c r="Z134" s="188"/>
      <c r="AA134" s="189"/>
      <c r="AB134" s="190" t="s">
        <v>702</v>
      </c>
      <c r="AC134" s="191"/>
      <c r="AD134" s="191"/>
      <c r="AE134" s="192" t="s">
        <v>702</v>
      </c>
      <c r="AF134" s="193"/>
      <c r="AG134" s="193"/>
      <c r="AH134" s="193"/>
      <c r="AI134" s="192" t="s">
        <v>702</v>
      </c>
      <c r="AJ134" s="193"/>
      <c r="AK134" s="193"/>
      <c r="AL134" s="193"/>
      <c r="AM134" s="192" t="s">
        <v>702</v>
      </c>
      <c r="AN134" s="193"/>
      <c r="AO134" s="193"/>
      <c r="AP134" s="193"/>
      <c r="AQ134" s="192" t="s">
        <v>702</v>
      </c>
      <c r="AR134" s="193"/>
      <c r="AS134" s="193"/>
      <c r="AT134" s="193"/>
      <c r="AU134" s="192" t="s">
        <v>702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702</v>
      </c>
      <c r="AC135" s="199"/>
      <c r="AD135" s="199"/>
      <c r="AE135" s="192" t="s">
        <v>702</v>
      </c>
      <c r="AF135" s="193"/>
      <c r="AG135" s="193"/>
      <c r="AH135" s="193"/>
      <c r="AI135" s="192" t="s">
        <v>702</v>
      </c>
      <c r="AJ135" s="193"/>
      <c r="AK135" s="193"/>
      <c r="AL135" s="193"/>
      <c r="AM135" s="192" t="s">
        <v>702</v>
      </c>
      <c r="AN135" s="193"/>
      <c r="AO135" s="193"/>
      <c r="AP135" s="193"/>
      <c r="AQ135" s="192" t="s">
        <v>702</v>
      </c>
      <c r="AR135" s="193"/>
      <c r="AS135" s="193"/>
      <c r="AT135" s="193"/>
      <c r="AU135" s="192" t="s">
        <v>702</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702</v>
      </c>
      <c r="H154" s="93"/>
      <c r="I154" s="93"/>
      <c r="J154" s="93"/>
      <c r="K154" s="93"/>
      <c r="L154" s="93"/>
      <c r="M154" s="93"/>
      <c r="N154" s="93"/>
      <c r="O154" s="93"/>
      <c r="P154" s="94"/>
      <c r="Q154" s="113" t="s">
        <v>702</v>
      </c>
      <c r="R154" s="93"/>
      <c r="S154" s="93"/>
      <c r="T154" s="93"/>
      <c r="U154" s="93"/>
      <c r="V154" s="93"/>
      <c r="W154" s="93"/>
      <c r="X154" s="93"/>
      <c r="Y154" s="93"/>
      <c r="Z154" s="93"/>
      <c r="AA154" s="275"/>
      <c r="AB154" s="129" t="s">
        <v>702</v>
      </c>
      <c r="AC154" s="130"/>
      <c r="AD154" s="130"/>
      <c r="AE154" s="135" t="s">
        <v>702</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702</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2"/>
      <c r="E430" s="160" t="s">
        <v>318</v>
      </c>
      <c r="F430" s="878"/>
      <c r="G430" s="879" t="s">
        <v>204</v>
      </c>
      <c r="H430" s="111"/>
      <c r="I430" s="111"/>
      <c r="J430" s="880" t="s">
        <v>640</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694</v>
      </c>
      <c r="AF432" s="186"/>
      <c r="AG432" s="121" t="s">
        <v>185</v>
      </c>
      <c r="AH432" s="122"/>
      <c r="AI432" s="320"/>
      <c r="AJ432" s="320"/>
      <c r="AK432" s="320"/>
      <c r="AL432" s="142"/>
      <c r="AM432" s="320"/>
      <c r="AN432" s="320"/>
      <c r="AO432" s="320"/>
      <c r="AP432" s="142"/>
      <c r="AQ432" s="235" t="s">
        <v>694</v>
      </c>
      <c r="AR432" s="186"/>
      <c r="AS432" s="121" t="s">
        <v>185</v>
      </c>
      <c r="AT432" s="122"/>
      <c r="AU432" s="186" t="s">
        <v>694</v>
      </c>
      <c r="AV432" s="186"/>
      <c r="AW432" s="121" t="s">
        <v>175</v>
      </c>
      <c r="AX432" s="181"/>
      <c r="AY432">
        <f>$AY$431</f>
        <v>1</v>
      </c>
    </row>
    <row r="433" spans="1:51" ht="23.25" customHeight="1" x14ac:dyDescent="0.15">
      <c r="A433" s="175"/>
      <c r="B433" s="172"/>
      <c r="C433" s="166"/>
      <c r="D433" s="172"/>
      <c r="E433" s="323"/>
      <c r="F433" s="324"/>
      <c r="G433" s="92" t="s">
        <v>690</v>
      </c>
      <c r="H433" s="93"/>
      <c r="I433" s="93"/>
      <c r="J433" s="93"/>
      <c r="K433" s="93"/>
      <c r="L433" s="93"/>
      <c r="M433" s="93"/>
      <c r="N433" s="93"/>
      <c r="O433" s="93"/>
      <c r="P433" s="93"/>
      <c r="Q433" s="93"/>
      <c r="R433" s="93"/>
      <c r="S433" s="93"/>
      <c r="T433" s="93"/>
      <c r="U433" s="93"/>
      <c r="V433" s="93"/>
      <c r="W433" s="93"/>
      <c r="X433" s="94"/>
      <c r="Y433" s="187" t="s">
        <v>12</v>
      </c>
      <c r="Z433" s="188"/>
      <c r="AA433" s="189"/>
      <c r="AB433" s="199" t="s">
        <v>690</v>
      </c>
      <c r="AC433" s="199"/>
      <c r="AD433" s="199"/>
      <c r="AE433" s="321" t="s">
        <v>690</v>
      </c>
      <c r="AF433" s="193"/>
      <c r="AG433" s="193"/>
      <c r="AH433" s="193"/>
      <c r="AI433" s="321" t="s">
        <v>690</v>
      </c>
      <c r="AJ433" s="193"/>
      <c r="AK433" s="193"/>
      <c r="AL433" s="193"/>
      <c r="AM433" s="321" t="s">
        <v>690</v>
      </c>
      <c r="AN433" s="193"/>
      <c r="AO433" s="193"/>
      <c r="AP433" s="322"/>
      <c r="AQ433" s="321" t="s">
        <v>690</v>
      </c>
      <c r="AR433" s="193"/>
      <c r="AS433" s="193"/>
      <c r="AT433" s="322"/>
      <c r="AU433" s="193" t="s">
        <v>690</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690</v>
      </c>
      <c r="AC434" s="191"/>
      <c r="AD434" s="191"/>
      <c r="AE434" s="321" t="s">
        <v>690</v>
      </c>
      <c r="AF434" s="193"/>
      <c r="AG434" s="193"/>
      <c r="AH434" s="322"/>
      <c r="AI434" s="321" t="s">
        <v>690</v>
      </c>
      <c r="AJ434" s="193"/>
      <c r="AK434" s="193"/>
      <c r="AL434" s="193"/>
      <c r="AM434" s="321" t="s">
        <v>690</v>
      </c>
      <c r="AN434" s="193"/>
      <c r="AO434" s="193"/>
      <c r="AP434" s="322"/>
      <c r="AQ434" s="321" t="s">
        <v>690</v>
      </c>
      <c r="AR434" s="193"/>
      <c r="AS434" s="193"/>
      <c r="AT434" s="322"/>
      <c r="AU434" s="193" t="s">
        <v>690</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690</v>
      </c>
      <c r="AF435" s="193"/>
      <c r="AG435" s="193"/>
      <c r="AH435" s="322"/>
      <c r="AI435" s="321" t="s">
        <v>690</v>
      </c>
      <c r="AJ435" s="193"/>
      <c r="AK435" s="193"/>
      <c r="AL435" s="193"/>
      <c r="AM435" s="321" t="s">
        <v>690</v>
      </c>
      <c r="AN435" s="193"/>
      <c r="AO435" s="193"/>
      <c r="AP435" s="322"/>
      <c r="AQ435" s="321" t="s">
        <v>690</v>
      </c>
      <c r="AR435" s="193"/>
      <c r="AS435" s="193"/>
      <c r="AT435" s="322"/>
      <c r="AU435" s="193" t="s">
        <v>690</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694</v>
      </c>
      <c r="AF457" s="186"/>
      <c r="AG457" s="121" t="s">
        <v>185</v>
      </c>
      <c r="AH457" s="122"/>
      <c r="AI457" s="320"/>
      <c r="AJ457" s="320"/>
      <c r="AK457" s="320"/>
      <c r="AL457" s="142"/>
      <c r="AM457" s="320"/>
      <c r="AN457" s="320"/>
      <c r="AO457" s="320"/>
      <c r="AP457" s="142"/>
      <c r="AQ457" s="235" t="s">
        <v>694</v>
      </c>
      <c r="AR457" s="186"/>
      <c r="AS457" s="121" t="s">
        <v>185</v>
      </c>
      <c r="AT457" s="122"/>
      <c r="AU457" s="186" t="s">
        <v>694</v>
      </c>
      <c r="AV457" s="186"/>
      <c r="AW457" s="121" t="s">
        <v>175</v>
      </c>
      <c r="AX457" s="181"/>
      <c r="AY457">
        <f>$AY$456</f>
        <v>1</v>
      </c>
    </row>
    <row r="458" spans="1:51" ht="23.25" customHeight="1" x14ac:dyDescent="0.15">
      <c r="A458" s="175"/>
      <c r="B458" s="172"/>
      <c r="C458" s="166"/>
      <c r="D458" s="172"/>
      <c r="E458" s="323"/>
      <c r="F458" s="324"/>
      <c r="G458" s="92" t="s">
        <v>690</v>
      </c>
      <c r="H458" s="93"/>
      <c r="I458" s="93"/>
      <c r="J458" s="93"/>
      <c r="K458" s="93"/>
      <c r="L458" s="93"/>
      <c r="M458" s="93"/>
      <c r="N458" s="93"/>
      <c r="O458" s="93"/>
      <c r="P458" s="93"/>
      <c r="Q458" s="93"/>
      <c r="R458" s="93"/>
      <c r="S458" s="93"/>
      <c r="T458" s="93"/>
      <c r="U458" s="93"/>
      <c r="V458" s="93"/>
      <c r="W458" s="93"/>
      <c r="X458" s="94"/>
      <c r="Y458" s="187" t="s">
        <v>12</v>
      </c>
      <c r="Z458" s="188"/>
      <c r="AA458" s="189"/>
      <c r="AB458" s="199" t="s">
        <v>690</v>
      </c>
      <c r="AC458" s="199"/>
      <c r="AD458" s="199"/>
      <c r="AE458" s="321" t="s">
        <v>690</v>
      </c>
      <c r="AF458" s="193"/>
      <c r="AG458" s="193"/>
      <c r="AH458" s="193"/>
      <c r="AI458" s="321" t="s">
        <v>690</v>
      </c>
      <c r="AJ458" s="193"/>
      <c r="AK458" s="193"/>
      <c r="AL458" s="193"/>
      <c r="AM458" s="321" t="s">
        <v>690</v>
      </c>
      <c r="AN458" s="193"/>
      <c r="AO458" s="193"/>
      <c r="AP458" s="322"/>
      <c r="AQ458" s="321" t="s">
        <v>690</v>
      </c>
      <c r="AR458" s="193"/>
      <c r="AS458" s="193"/>
      <c r="AT458" s="322"/>
      <c r="AU458" s="193" t="s">
        <v>690</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690</v>
      </c>
      <c r="AC459" s="191"/>
      <c r="AD459" s="191"/>
      <c r="AE459" s="321" t="s">
        <v>690</v>
      </c>
      <c r="AF459" s="193"/>
      <c r="AG459" s="193"/>
      <c r="AH459" s="322"/>
      <c r="AI459" s="321" t="s">
        <v>690</v>
      </c>
      <c r="AJ459" s="193"/>
      <c r="AK459" s="193"/>
      <c r="AL459" s="193"/>
      <c r="AM459" s="321" t="s">
        <v>690</v>
      </c>
      <c r="AN459" s="193"/>
      <c r="AO459" s="193"/>
      <c r="AP459" s="322"/>
      <c r="AQ459" s="321" t="s">
        <v>690</v>
      </c>
      <c r="AR459" s="193"/>
      <c r="AS459" s="193"/>
      <c r="AT459" s="322"/>
      <c r="AU459" s="193" t="s">
        <v>690</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690</v>
      </c>
      <c r="AF460" s="193"/>
      <c r="AG460" s="193"/>
      <c r="AH460" s="322"/>
      <c r="AI460" s="321" t="s">
        <v>690</v>
      </c>
      <c r="AJ460" s="193"/>
      <c r="AK460" s="193"/>
      <c r="AL460" s="193"/>
      <c r="AM460" s="321" t="s">
        <v>690</v>
      </c>
      <c r="AN460" s="193"/>
      <c r="AO460" s="193"/>
      <c r="AP460" s="322"/>
      <c r="AQ460" s="321" t="s">
        <v>690</v>
      </c>
      <c r="AR460" s="193"/>
      <c r="AS460" s="193"/>
      <c r="AT460" s="322"/>
      <c r="AU460" s="193" t="s">
        <v>690</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690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35.1"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639</v>
      </c>
      <c r="AE702" s="327"/>
      <c r="AF702" s="327"/>
      <c r="AG702" s="364" t="s">
        <v>653</v>
      </c>
      <c r="AH702" s="365"/>
      <c r="AI702" s="365"/>
      <c r="AJ702" s="365"/>
      <c r="AK702" s="365"/>
      <c r="AL702" s="365"/>
      <c r="AM702" s="365"/>
      <c r="AN702" s="365"/>
      <c r="AO702" s="365"/>
      <c r="AP702" s="365"/>
      <c r="AQ702" s="365"/>
      <c r="AR702" s="365"/>
      <c r="AS702" s="365"/>
      <c r="AT702" s="365"/>
      <c r="AU702" s="365"/>
      <c r="AV702" s="365"/>
      <c r="AW702" s="365"/>
      <c r="AX702" s="366"/>
    </row>
    <row r="703" spans="1:51" ht="30"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639</v>
      </c>
      <c r="AE703" s="308"/>
      <c r="AF703" s="308"/>
      <c r="AG703" s="89" t="s">
        <v>654</v>
      </c>
      <c r="AH703" s="90"/>
      <c r="AI703" s="90"/>
      <c r="AJ703" s="90"/>
      <c r="AK703" s="90"/>
      <c r="AL703" s="90"/>
      <c r="AM703" s="90"/>
      <c r="AN703" s="90"/>
      <c r="AO703" s="90"/>
      <c r="AP703" s="90"/>
      <c r="AQ703" s="90"/>
      <c r="AR703" s="90"/>
      <c r="AS703" s="90"/>
      <c r="AT703" s="90"/>
      <c r="AU703" s="90"/>
      <c r="AV703" s="90"/>
      <c r="AW703" s="90"/>
      <c r="AX703" s="91"/>
    </row>
    <row r="704" spans="1:51" ht="35.1"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639</v>
      </c>
      <c r="AE704" s="766"/>
      <c r="AF704" s="766"/>
      <c r="AG704" s="153" t="s">
        <v>655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656</v>
      </c>
      <c r="AE705" s="698"/>
      <c r="AF705" s="698"/>
      <c r="AG705" s="113" t="s">
        <v>694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656</v>
      </c>
      <c r="AE708" s="588"/>
      <c r="AF708" s="588"/>
      <c r="AG708" s="725" t="s">
        <v>694</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639</v>
      </c>
      <c r="AE709" s="308"/>
      <c r="AF709" s="308"/>
      <c r="AG709" s="89" t="s">
        <v>682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656</v>
      </c>
      <c r="AE710" s="308"/>
      <c r="AF710" s="308"/>
      <c r="AG710" s="89" t="s">
        <v>694</v>
      </c>
      <c r="AH710" s="90"/>
      <c r="AI710" s="90"/>
      <c r="AJ710" s="90"/>
      <c r="AK710" s="90"/>
      <c r="AL710" s="90"/>
      <c r="AM710" s="90"/>
      <c r="AN710" s="90"/>
      <c r="AO710" s="90"/>
      <c r="AP710" s="90"/>
      <c r="AQ710" s="90"/>
      <c r="AR710" s="90"/>
      <c r="AS710" s="90"/>
      <c r="AT710" s="90"/>
      <c r="AU710" s="90"/>
      <c r="AV710" s="90"/>
      <c r="AW710" s="90"/>
      <c r="AX710" s="91"/>
    </row>
    <row r="711" spans="1:50" ht="39.950000000000003"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639</v>
      </c>
      <c r="AE711" s="308"/>
      <c r="AF711" s="308"/>
      <c r="AG711" s="89" t="s">
        <v>657</v>
      </c>
      <c r="AH711" s="90"/>
      <c r="AI711" s="90"/>
      <c r="AJ711" s="90"/>
      <c r="AK711" s="90"/>
      <c r="AL711" s="90"/>
      <c r="AM711" s="90"/>
      <c r="AN711" s="90"/>
      <c r="AO711" s="90"/>
      <c r="AP711" s="90"/>
      <c r="AQ711" s="90"/>
      <c r="AR711" s="90"/>
      <c r="AS711" s="90"/>
      <c r="AT711" s="90"/>
      <c r="AU711" s="90"/>
      <c r="AV711" s="90"/>
      <c r="AW711" s="90"/>
      <c r="AX711" s="91"/>
    </row>
    <row r="712" spans="1:50" ht="39.950000000000003"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699</v>
      </c>
      <c r="AE712" s="766"/>
      <c r="AF712" s="766"/>
      <c r="AG712" s="790" t="s">
        <v>700</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656</v>
      </c>
      <c r="AE713" s="308"/>
      <c r="AF713" s="646"/>
      <c r="AG713" s="89" t="s">
        <v>694</v>
      </c>
      <c r="AH713" s="90"/>
      <c r="AI713" s="90"/>
      <c r="AJ713" s="90"/>
      <c r="AK713" s="90"/>
      <c r="AL713" s="90"/>
      <c r="AM713" s="90"/>
      <c r="AN713" s="90"/>
      <c r="AO713" s="90"/>
      <c r="AP713" s="90"/>
      <c r="AQ713" s="90"/>
      <c r="AR713" s="90"/>
      <c r="AS713" s="90"/>
      <c r="AT713" s="90"/>
      <c r="AU713" s="90"/>
      <c r="AV713" s="90"/>
      <c r="AW713" s="90"/>
      <c r="AX713" s="91"/>
    </row>
    <row r="714" spans="1:50" ht="39.950000000000003"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639</v>
      </c>
      <c r="AE714" s="788"/>
      <c r="AF714" s="789"/>
      <c r="AG714" s="719" t="s">
        <v>658</v>
      </c>
      <c r="AH714" s="720"/>
      <c r="AI714" s="720"/>
      <c r="AJ714" s="720"/>
      <c r="AK714" s="720"/>
      <c r="AL714" s="720"/>
      <c r="AM714" s="720"/>
      <c r="AN714" s="720"/>
      <c r="AO714" s="720"/>
      <c r="AP714" s="720"/>
      <c r="AQ714" s="720"/>
      <c r="AR714" s="720"/>
      <c r="AS714" s="720"/>
      <c r="AT714" s="720"/>
      <c r="AU714" s="720"/>
      <c r="AV714" s="720"/>
      <c r="AW714" s="720"/>
      <c r="AX714" s="721"/>
    </row>
    <row r="715" spans="1:50" ht="35.1"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693</v>
      </c>
      <c r="AE715" s="588"/>
      <c r="AF715" s="639"/>
      <c r="AG715" s="725" t="s">
        <v>678</v>
      </c>
      <c r="AH715" s="726"/>
      <c r="AI715" s="726"/>
      <c r="AJ715" s="726"/>
      <c r="AK715" s="726"/>
      <c r="AL715" s="726"/>
      <c r="AM715" s="726"/>
      <c r="AN715" s="726"/>
      <c r="AO715" s="726"/>
      <c r="AP715" s="726"/>
      <c r="AQ715" s="726"/>
      <c r="AR715" s="726"/>
      <c r="AS715" s="726"/>
      <c r="AT715" s="726"/>
      <c r="AU715" s="726"/>
      <c r="AV715" s="726"/>
      <c r="AW715" s="726"/>
      <c r="AX715" s="727"/>
    </row>
    <row r="716" spans="1:50" ht="35.1"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639</v>
      </c>
      <c r="AE716" s="610"/>
      <c r="AF716" s="610"/>
      <c r="AG716" s="89" t="s">
        <v>659</v>
      </c>
      <c r="AH716" s="90"/>
      <c r="AI716" s="90"/>
      <c r="AJ716" s="90"/>
      <c r="AK716" s="90"/>
      <c r="AL716" s="90"/>
      <c r="AM716" s="90"/>
      <c r="AN716" s="90"/>
      <c r="AO716" s="90"/>
      <c r="AP716" s="90"/>
      <c r="AQ716" s="90"/>
      <c r="AR716" s="90"/>
      <c r="AS716" s="90"/>
      <c r="AT716" s="90"/>
      <c r="AU716" s="90"/>
      <c r="AV716" s="90"/>
      <c r="AW716" s="90"/>
      <c r="AX716" s="91"/>
    </row>
    <row r="717" spans="1:50" ht="35.1"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639</v>
      </c>
      <c r="AE717" s="308"/>
      <c r="AF717" s="308"/>
      <c r="AG717" s="89" t="s">
        <v>680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656</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656</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57.75" customHeight="1" x14ac:dyDescent="0.15">
      <c r="A726" s="623" t="s">
        <v>47</v>
      </c>
      <c r="B726" s="782"/>
      <c r="C726" s="795" t="s">
        <v>52</v>
      </c>
      <c r="D726" s="817"/>
      <c r="E726" s="817"/>
      <c r="F726" s="818"/>
      <c r="G726" s="561" t="s">
        <v>698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57.75" customHeight="1" thickBot="1" x14ac:dyDescent="0.2">
      <c r="A727" s="783"/>
      <c r="B727" s="784"/>
      <c r="C727" s="731" t="s">
        <v>56</v>
      </c>
      <c r="D727" s="732"/>
      <c r="E727" s="732"/>
      <c r="F727" s="733"/>
      <c r="G727" s="559" t="s">
        <v>692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703</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593</v>
      </c>
      <c r="B737" s="196"/>
      <c r="C737" s="196"/>
      <c r="D737" s="197"/>
      <c r="E737" s="935" t="s">
        <v>660</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661</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662</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663</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664</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665</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666</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667</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668</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466</v>
      </c>
      <c r="B746" s="346"/>
      <c r="C746" s="346"/>
      <c r="D746" s="346"/>
      <c r="E746" s="941" t="s">
        <v>676</v>
      </c>
      <c r="F746" s="939"/>
      <c r="G746" s="939"/>
      <c r="H746" s="85" t="str">
        <f>IF(E746="","","-")</f>
        <v>-</v>
      </c>
      <c r="I746" s="939"/>
      <c r="J746" s="939"/>
      <c r="K746" s="85" t="str">
        <f>IF(I746="","","-")</f>
        <v/>
      </c>
      <c r="L746" s="940">
        <v>529</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676</v>
      </c>
      <c r="F747" s="939"/>
      <c r="G747" s="939"/>
      <c r="H747" s="85" t="str">
        <f>IF(E747="","","-")</f>
        <v>-</v>
      </c>
      <c r="I747" s="939"/>
      <c r="J747" s="939"/>
      <c r="K747" s="85" t="str">
        <f>IF(I747="","","-")</f>
        <v/>
      </c>
      <c r="L747" s="940">
        <v>536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3" customHeight="1" x14ac:dyDescent="0.15">
      <c r="A787" s="611" t="s">
        <v>305</v>
      </c>
      <c r="B787" s="612"/>
      <c r="C787" s="612"/>
      <c r="D787" s="612"/>
      <c r="E787" s="612"/>
      <c r="F787" s="613"/>
      <c r="G787" s="578" t="s">
        <v>683</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0" customHeight="1" x14ac:dyDescent="0.15">
      <c r="A789" s="614"/>
      <c r="B789" s="615"/>
      <c r="C789" s="615"/>
      <c r="D789" s="615"/>
      <c r="E789" s="615"/>
      <c r="F789" s="616"/>
      <c r="G789" s="653" t="s">
        <v>669</v>
      </c>
      <c r="H789" s="654"/>
      <c r="I789" s="654"/>
      <c r="J789" s="654"/>
      <c r="K789" s="655"/>
      <c r="L789" s="647" t="s">
        <v>671</v>
      </c>
      <c r="M789" s="648"/>
      <c r="N789" s="648"/>
      <c r="O789" s="648"/>
      <c r="P789" s="648"/>
      <c r="Q789" s="648"/>
      <c r="R789" s="648"/>
      <c r="S789" s="648"/>
      <c r="T789" s="648"/>
      <c r="U789" s="648"/>
      <c r="V789" s="648"/>
      <c r="W789" s="648"/>
      <c r="X789" s="649"/>
      <c r="Y789" s="367">
        <v>0.1</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30" customHeight="1" x14ac:dyDescent="0.15">
      <c r="A790" s="614"/>
      <c r="B790" s="615"/>
      <c r="C790" s="615"/>
      <c r="D790" s="615"/>
      <c r="E790" s="615"/>
      <c r="F790" s="616"/>
      <c r="G790" s="589" t="s">
        <v>670</v>
      </c>
      <c r="H790" s="590"/>
      <c r="I790" s="590"/>
      <c r="J790" s="590"/>
      <c r="K790" s="591"/>
      <c r="L790" s="581" t="s">
        <v>673</v>
      </c>
      <c r="M790" s="582"/>
      <c r="N790" s="582"/>
      <c r="O790" s="582"/>
      <c r="P790" s="582"/>
      <c r="Q790" s="582"/>
      <c r="R790" s="582"/>
      <c r="S790" s="582"/>
      <c r="T790" s="582"/>
      <c r="U790" s="582"/>
      <c r="V790" s="582"/>
      <c r="W790" s="582"/>
      <c r="X790" s="583"/>
      <c r="Y790" s="584">
        <v>0.1</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t="s">
        <v>672</v>
      </c>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0.2</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684</v>
      </c>
      <c r="D845" s="328"/>
      <c r="E845" s="328"/>
      <c r="F845" s="328"/>
      <c r="G845" s="328"/>
      <c r="H845" s="328"/>
      <c r="I845" s="328"/>
      <c r="J845" s="329">
        <v>6000012070001</v>
      </c>
      <c r="K845" s="330"/>
      <c r="L845" s="330"/>
      <c r="M845" s="330"/>
      <c r="N845" s="330"/>
      <c r="O845" s="330"/>
      <c r="P845" s="344" t="s">
        <v>674</v>
      </c>
      <c r="Q845" s="331"/>
      <c r="R845" s="331"/>
      <c r="S845" s="331"/>
      <c r="T845" s="331"/>
      <c r="U845" s="331"/>
      <c r="V845" s="331"/>
      <c r="W845" s="331"/>
      <c r="X845" s="331"/>
      <c r="Y845" s="332">
        <v>0.2</v>
      </c>
      <c r="Z845" s="333"/>
      <c r="AA845" s="333"/>
      <c r="AB845" s="334"/>
      <c r="AC845" s="335" t="s">
        <v>79</v>
      </c>
      <c r="AD845" s="336"/>
      <c r="AE845" s="336"/>
      <c r="AF845" s="336"/>
      <c r="AG845" s="336"/>
      <c r="AH845" s="351" t="s">
        <v>675</v>
      </c>
      <c r="AI845" s="352"/>
      <c r="AJ845" s="352"/>
      <c r="AK845" s="352"/>
      <c r="AL845" s="339" t="s">
        <v>675</v>
      </c>
      <c r="AM845" s="340"/>
      <c r="AN845" s="340"/>
      <c r="AO845" s="341"/>
      <c r="AP845" s="342" t="s">
        <v>675</v>
      </c>
      <c r="AQ845" s="342"/>
      <c r="AR845" s="342"/>
      <c r="AS845" s="342"/>
      <c r="AT845" s="342"/>
      <c r="AU845" s="342"/>
      <c r="AV845" s="342"/>
      <c r="AW845" s="342"/>
      <c r="AX845" s="342"/>
    </row>
    <row r="846" spans="1:51" ht="30" customHeight="1" x14ac:dyDescent="0.15">
      <c r="A846" s="355">
        <v>2</v>
      </c>
      <c r="B846" s="355">
        <v>1</v>
      </c>
      <c r="C846" s="343" t="s">
        <v>685</v>
      </c>
      <c r="D846" s="328"/>
      <c r="E846" s="328"/>
      <c r="F846" s="328"/>
      <c r="G846" s="328"/>
      <c r="H846" s="328"/>
      <c r="I846" s="328"/>
      <c r="J846" s="329">
        <v>6000012070001</v>
      </c>
      <c r="K846" s="330"/>
      <c r="L846" s="330"/>
      <c r="M846" s="330"/>
      <c r="N846" s="330"/>
      <c r="O846" s="330"/>
      <c r="P846" s="331" t="s">
        <v>674</v>
      </c>
      <c r="Q846" s="331"/>
      <c r="R846" s="331"/>
      <c r="S846" s="331"/>
      <c r="T846" s="331"/>
      <c r="U846" s="331"/>
      <c r="V846" s="331"/>
      <c r="W846" s="331"/>
      <c r="X846" s="331"/>
      <c r="Y846" s="332">
        <v>0.2</v>
      </c>
      <c r="Z846" s="333"/>
      <c r="AA846" s="333"/>
      <c r="AB846" s="334"/>
      <c r="AC846" s="335" t="s">
        <v>79</v>
      </c>
      <c r="AD846" s="336"/>
      <c r="AE846" s="336"/>
      <c r="AF846" s="336"/>
      <c r="AG846" s="336"/>
      <c r="AH846" s="351" t="s">
        <v>675</v>
      </c>
      <c r="AI846" s="352"/>
      <c r="AJ846" s="352"/>
      <c r="AK846" s="352"/>
      <c r="AL846" s="339" t="s">
        <v>675</v>
      </c>
      <c r="AM846" s="340"/>
      <c r="AN846" s="340"/>
      <c r="AO846" s="341"/>
      <c r="AP846" s="342" t="s">
        <v>675</v>
      </c>
      <c r="AQ846" s="342"/>
      <c r="AR846" s="342"/>
      <c r="AS846" s="342"/>
      <c r="AT846" s="342"/>
      <c r="AU846" s="342"/>
      <c r="AV846" s="342"/>
      <c r="AW846" s="342"/>
      <c r="AX846" s="342"/>
      <c r="AY846">
        <f>COUNTA($C$846)</f>
        <v>1</v>
      </c>
    </row>
    <row r="847" spans="1:51" ht="30" customHeight="1" x14ac:dyDescent="0.15">
      <c r="A847" s="355">
        <v>3</v>
      </c>
      <c r="B847" s="355">
        <v>1</v>
      </c>
      <c r="C847" s="343" t="s">
        <v>686</v>
      </c>
      <c r="D847" s="328"/>
      <c r="E847" s="328"/>
      <c r="F847" s="328"/>
      <c r="G847" s="328"/>
      <c r="H847" s="328"/>
      <c r="I847" s="328"/>
      <c r="J847" s="329">
        <v>6000012070001</v>
      </c>
      <c r="K847" s="330"/>
      <c r="L847" s="330"/>
      <c r="M847" s="330"/>
      <c r="N847" s="330"/>
      <c r="O847" s="330"/>
      <c r="P847" s="344" t="s">
        <v>674</v>
      </c>
      <c r="Q847" s="331"/>
      <c r="R847" s="331"/>
      <c r="S847" s="331"/>
      <c r="T847" s="331"/>
      <c r="U847" s="331"/>
      <c r="V847" s="331"/>
      <c r="W847" s="331"/>
      <c r="X847" s="331"/>
      <c r="Y847" s="332">
        <v>0.1</v>
      </c>
      <c r="Z847" s="333"/>
      <c r="AA847" s="333"/>
      <c r="AB847" s="334"/>
      <c r="AC847" s="335" t="s">
        <v>79</v>
      </c>
      <c r="AD847" s="336"/>
      <c r="AE847" s="336"/>
      <c r="AF847" s="336"/>
      <c r="AG847" s="336"/>
      <c r="AH847" s="337" t="s">
        <v>675</v>
      </c>
      <c r="AI847" s="338"/>
      <c r="AJ847" s="338"/>
      <c r="AK847" s="338"/>
      <c r="AL847" s="339" t="s">
        <v>675</v>
      </c>
      <c r="AM847" s="340"/>
      <c r="AN847" s="340"/>
      <c r="AO847" s="341"/>
      <c r="AP847" s="342" t="s">
        <v>675</v>
      </c>
      <c r="AQ847" s="342"/>
      <c r="AR847" s="342"/>
      <c r="AS847" s="342"/>
      <c r="AT847" s="342"/>
      <c r="AU847" s="342"/>
      <c r="AV847" s="342"/>
      <c r="AW847" s="342"/>
      <c r="AX847" s="342"/>
      <c r="AY847">
        <f>COUNTA($C$847)</f>
        <v>1</v>
      </c>
    </row>
    <row r="848" spans="1:51" ht="30" customHeight="1" x14ac:dyDescent="0.15">
      <c r="A848" s="355">
        <v>4</v>
      </c>
      <c r="B848" s="355">
        <v>1</v>
      </c>
      <c r="C848" s="343" t="s">
        <v>687</v>
      </c>
      <c r="D848" s="328"/>
      <c r="E848" s="328"/>
      <c r="F848" s="328"/>
      <c r="G848" s="328"/>
      <c r="H848" s="328"/>
      <c r="I848" s="328"/>
      <c r="J848" s="329">
        <v>6000012070001</v>
      </c>
      <c r="K848" s="330"/>
      <c r="L848" s="330"/>
      <c r="M848" s="330"/>
      <c r="N848" s="330"/>
      <c r="O848" s="330"/>
      <c r="P848" s="344" t="s">
        <v>674</v>
      </c>
      <c r="Q848" s="331"/>
      <c r="R848" s="331"/>
      <c r="S848" s="331"/>
      <c r="T848" s="331"/>
      <c r="U848" s="331"/>
      <c r="V848" s="331"/>
      <c r="W848" s="331"/>
      <c r="X848" s="331"/>
      <c r="Y848" s="332">
        <v>0.1</v>
      </c>
      <c r="Z848" s="333"/>
      <c r="AA848" s="333"/>
      <c r="AB848" s="334"/>
      <c r="AC848" s="335" t="s">
        <v>79</v>
      </c>
      <c r="AD848" s="336"/>
      <c r="AE848" s="336"/>
      <c r="AF848" s="336"/>
      <c r="AG848" s="336"/>
      <c r="AH848" s="337" t="s">
        <v>675</v>
      </c>
      <c r="AI848" s="338"/>
      <c r="AJ848" s="338"/>
      <c r="AK848" s="338"/>
      <c r="AL848" s="339" t="s">
        <v>675</v>
      </c>
      <c r="AM848" s="340"/>
      <c r="AN848" s="340"/>
      <c r="AO848" s="341"/>
      <c r="AP848" s="342" t="s">
        <v>675</v>
      </c>
      <c r="AQ848" s="342"/>
      <c r="AR848" s="342"/>
      <c r="AS848" s="342"/>
      <c r="AT848" s="342"/>
      <c r="AU848" s="342"/>
      <c r="AV848" s="342"/>
      <c r="AW848" s="342"/>
      <c r="AX848" s="342"/>
      <c r="AY848">
        <f>COUNTA($C$848)</f>
        <v>1</v>
      </c>
    </row>
    <row r="849" spans="1:51" ht="30" customHeight="1" x14ac:dyDescent="0.15">
      <c r="A849" s="355">
        <v>5</v>
      </c>
      <c r="B849" s="355">
        <v>1</v>
      </c>
      <c r="C849" s="343" t="s">
        <v>688</v>
      </c>
      <c r="D849" s="328"/>
      <c r="E849" s="328"/>
      <c r="F849" s="328"/>
      <c r="G849" s="328"/>
      <c r="H849" s="328"/>
      <c r="I849" s="328"/>
      <c r="J849" s="329">
        <v>6000012070001</v>
      </c>
      <c r="K849" s="330"/>
      <c r="L849" s="330"/>
      <c r="M849" s="330"/>
      <c r="N849" s="330"/>
      <c r="O849" s="330"/>
      <c r="P849" s="331" t="s">
        <v>674</v>
      </c>
      <c r="Q849" s="331"/>
      <c r="R849" s="331"/>
      <c r="S849" s="331"/>
      <c r="T849" s="331"/>
      <c r="U849" s="331"/>
      <c r="V849" s="331"/>
      <c r="W849" s="331"/>
      <c r="X849" s="331"/>
      <c r="Y849" s="332">
        <v>0.1</v>
      </c>
      <c r="Z849" s="333"/>
      <c r="AA849" s="333"/>
      <c r="AB849" s="334"/>
      <c r="AC849" s="335" t="s">
        <v>79</v>
      </c>
      <c r="AD849" s="336"/>
      <c r="AE849" s="336"/>
      <c r="AF849" s="336"/>
      <c r="AG849" s="336"/>
      <c r="AH849" s="337" t="s">
        <v>675</v>
      </c>
      <c r="AI849" s="338"/>
      <c r="AJ849" s="338"/>
      <c r="AK849" s="338"/>
      <c r="AL849" s="339" t="s">
        <v>675</v>
      </c>
      <c r="AM849" s="340"/>
      <c r="AN849" s="340"/>
      <c r="AO849" s="341"/>
      <c r="AP849" s="342" t="s">
        <v>675</v>
      </c>
      <c r="AQ849" s="342"/>
      <c r="AR849" s="342"/>
      <c r="AS849" s="342"/>
      <c r="AT849" s="342"/>
      <c r="AU849" s="342"/>
      <c r="AV849" s="342"/>
      <c r="AW849" s="342"/>
      <c r="AX849" s="342"/>
      <c r="AY849">
        <f>COUNTA($C$849)</f>
        <v>1</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681</v>
      </c>
      <c r="F1110" s="354"/>
      <c r="G1110" s="354"/>
      <c r="H1110" s="354"/>
      <c r="I1110" s="354"/>
      <c r="J1110" s="329" t="s">
        <v>694</v>
      </c>
      <c r="K1110" s="330"/>
      <c r="L1110" s="330"/>
      <c r="M1110" s="330"/>
      <c r="N1110" s="330"/>
      <c r="O1110" s="330"/>
      <c r="P1110" s="344" t="s">
        <v>681</v>
      </c>
      <c r="Q1110" s="331"/>
      <c r="R1110" s="331"/>
      <c r="S1110" s="331"/>
      <c r="T1110" s="331"/>
      <c r="U1110" s="331"/>
      <c r="V1110" s="331"/>
      <c r="W1110" s="331"/>
      <c r="X1110" s="331"/>
      <c r="Y1110" s="332" t="s">
        <v>694</v>
      </c>
      <c r="Z1110" s="333"/>
      <c r="AA1110" s="333"/>
      <c r="AB1110" s="334"/>
      <c r="AC1110" s="335"/>
      <c r="AD1110" s="336"/>
      <c r="AE1110" s="336"/>
      <c r="AF1110" s="336"/>
      <c r="AG1110" s="336"/>
      <c r="AH1110" s="337" t="s">
        <v>694</v>
      </c>
      <c r="AI1110" s="338"/>
      <c r="AJ1110" s="338"/>
      <c r="AK1110" s="338"/>
      <c r="AL1110" s="339" t="s">
        <v>694</v>
      </c>
      <c r="AM1110" s="340"/>
      <c r="AN1110" s="340"/>
      <c r="AO1110" s="341"/>
      <c r="AP1110" s="342" t="s">
        <v>694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t="s">
        <v>694</v>
      </c>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5"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639</v>
      </c>
      <c r="H2" s="13" t="str">
        <f>IF(G2="","",F2)</f>
        <v>一般会計</v>
      </c>
      <c r="I2" s="13" t="str">
        <f>IF(H2="","",IF(I1&lt;&gt;"",CONCATENATE(I1,"、",H2),H2))</f>
        <v>一般会計</v>
      </c>
      <c r="K2" s="14" t="s">
        <v>102</v>
      </c>
      <c r="L2" s="15"/>
      <c r="M2" s="13" t="str">
        <f>IF(L2="","",K2)</f>
        <v/>
      </c>
      <c r="N2" s="13" t="str">
        <f>IF(M2="","",IF(N1&lt;&gt;"",CONCATENATE(N1,"、",M2),M2))</f>
        <v/>
      </c>
      <c r="O2" s="13"/>
      <c r="P2" s="12" t="s">
        <v>73</v>
      </c>
      <c r="Q2" s="17" t="s">
        <v>639</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639</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恵利花(watanabe-erika.1o5)</dc:creator>
  <cp:lastModifiedBy>厚生労働省ネットワークシステム</cp:lastModifiedBy>
  <cp:lastPrinted>2021-05-25T01:23:20Z</cp:lastPrinted>
  <dcterms:created xsi:type="dcterms:W3CDTF">2012-03-13T00:50:25Z</dcterms:created>
  <dcterms:modified xsi:type="dcterms:W3CDTF">2021-06-28T05:13:31Z</dcterms:modified>
</cp:coreProperties>
</file>