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<sst xmlns="http://schemas.openxmlformats.org/spreadsheetml/2006/main" count="2383" uniqueCount="689">
  <si>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</si>
  <si>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</si>
  <si>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</si>
  <si>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</si>
  <si>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</si>
  <si>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</si>
  <si>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</si>
  <si>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</si>
  <si>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</si>
  <si>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</si>
  <si>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</si>
  <si>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</si>
  <si>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</si>
  <si>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</si>
  <si>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</si>
  <si>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</si>
  <si>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</si>
  <si>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</si>
  <si>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</si>
  <si>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</si>
  <si>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</si>
  <si>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</si>
  <si>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</si>
  <si>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</si>
  <si>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</si>
  <si>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</si>
  <si>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</si>
  <si>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</si>
  <si>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</si>
  <si>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</si>
  <si>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</si>
  <si>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</si>
  <si>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</si>
  <si>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</si>
  <si>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</si>
  <si>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</si>
  <si>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</si>
  <si>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</si>
  <si>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</si>
  <si>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</si>
  <si>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</si>
  <si>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</si>
  <si>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</si>
  <si>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</si>
  <si>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</si>
  <si>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</si>
  <si>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</si>
  <si>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</si>
  <si>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</si>
  <si>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</si>
  <si>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</si>
  <si>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</si>
  <si>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</si>
  <si>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</si>
  <si>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</si>
  <si>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</si>
  <si>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</si>
  <si>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</si>
  <si>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</si>
  <si>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</si>
  <si>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</si>
  <si>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</si>
  <si>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</si>
  <si>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</si>
  <si>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</si>
  <si>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</si>
  <si>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</si>
  <si>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</si>
  <si>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</si>
  <si>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</si>
  <si>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</si>
  <si>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</si>
  <si>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</si>
  <si>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</si>
  <si>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</si>
  <si>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</si>
  <si>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</si>
  <si>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</si>
  <si>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</si>
  <si>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</si>
  <si>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</si>
  <si>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</si>
  <si>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</si>
  <si>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</si>
  <si>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</si>
  <si>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</si>
  <si>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</si>
  <si>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</si>
  <si>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</si>
  <si>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</si>
  <si>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</si>
  <si>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</si>
  <si>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</si>
  <si>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</si>
  <si>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</si>
  <si>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</si>
  <si>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</si>
  <si>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</si>
  <si>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</si>
  <si>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</si>
  <si>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</si>
  <si>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</si>
  <si>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</si>
  <si>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</si>
  <si>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</si>
  <si>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</si>
  <si>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</si>
  <si>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</si>
  <si>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</si>
  <si>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</si>
  <si>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</si>
  <si>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</si>
  <si>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</si>
  <si>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</si>
  <si>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</si>
  <si>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</si>
  <si>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</si>
  <si>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</si>
  <si>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</si>
  <si>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</si>
  <si>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</si>
  <si>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</si>
  <si>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</si>
  <si>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</si>
  <si>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</si>
  <si>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</si>
  <si>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</si>
  <si>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</si>
  <si>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</si>
  <si>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</si>
  <si>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</si>
  <si>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</si>
  <si>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</si>
  <si>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</si>
  <si>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</si>
  <si>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</si>
  <si>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</si>
  <si>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</si>
  <si>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</si>
  <si>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</si>
  <si>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</si>
  <si>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</si>
  <si>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</si>
  <si>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</si>
  <si>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</si>
  <si>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</si>
  <si>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</si>
  <si>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</si>
  <si>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</si>
  <si>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</si>
  <si>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</si>
  <si>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</si>
  <si>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</si>
  <si>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</si>
  <si>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</si>
  <si>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</si>
  <si>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</si>
  <si>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</si>
  <si>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</si>
  <si>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</si>
  <si>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</si>
  <si>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</si>
  <si>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</si>
  <si>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</si>
  <si>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</si>
  <si>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</si>
  <si>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</si>
  <si>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</si>
  <si>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</si>
  <si>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</si>
  <si>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</si>
  <si>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</si>
  <si>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</si>
  <si>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</si>
  <si>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</si>
  <si>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</si>
  <si>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</si>
  <si>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</si>
  <si>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</si>
  <si>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</si>
  <si>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</si>
  <si>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</si>
  <si>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</si>
  <si>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</si>
  <si>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</si>
  <si>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</si>
  <si>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</si>
  <si>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</si>
  <si>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</si>
  <si>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</si>
  <si>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</si>
  <si>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</si>
  <si>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</si>
  <si>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</si>
  <si>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</si>
  <si>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</si>
  <si>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</si>
  <si>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</si>
  <si>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</si>
  <si>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</si>
  <si>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</si>
  <si>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</si>
  <si>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</si>
  <si>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</si>
  <si>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</si>
  <si>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</si>
  <si>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</si>
  <si>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</si>
  <si>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</si>
  <si>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</si>
  <si>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</si>
  <si>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</si>
  <si>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</si>
  <si>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</si>
  <si>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</si>
  <si>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</si>
  <si>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</si>
  <si>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</si>
  <si>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</si>
  <si>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</si>
  <si>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</si>
  <si>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</si>
  <si>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</si>
  <si>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</si>
  <si>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</si>
  <si>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</si>
  <si>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</si>
  <si>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</si>
  <si>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</si>
  <si>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</si>
  <si>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</si>
  <si>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</si>
  <si>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</si>
  <si>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</si>
  <si>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</si>
  <si>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</si>
  <si>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</si>
  <si>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</si>
  <si>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</si>
  <si>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</si>
  <si>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</si>
  <si>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</si>
  <si>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</si>
  <si>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</si>
  <si>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</si>
  <si>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</si>
  <si>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</si>
  <si>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</si>
  <si>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</si>
  <si>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</si>
  <si>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</si>
  <si>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</si>
  <si>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</si>
  <si>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</si>
  <si>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</si>
  <si>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</si>
  <si>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</si>
  <si>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</si>
  <si>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</si>
  <si>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</si>
  <si>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</si>
  <si>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</si>
  <si>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</si>
  <si>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</si>
  <si>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</si>
  <si>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</si>
  <si>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</si>
  <si>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</si>
  <si>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</si>
  <si>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</si>
  <si>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</si>
  <si>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</si>
  <si>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</si>
  <si>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</si>
  <si>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</si>
  <si>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</si>
  <si>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</si>
  <si>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</si>
  <si>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</si>
  <si>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</si>
  <si>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</si>
  <si>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</si>
  <si>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</si>
  <si>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</si>
  <si>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</si>
  <si>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</si>
  <si>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</si>
  <si>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</si>
  <si>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</si>
  <si>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</si>
  <si>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</si>
  <si>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</si>
  <si>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</si>
  <si>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</si>
  <si>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</si>
  <si>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</si>
  <si>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</si>
  <si>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</si>
  <si>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</si>
  <si>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</si>
  <si>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</si>
  <si>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</si>
  <si>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</si>
  <si>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</si>
  <si>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</si>
  <si>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</si>
  <si>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</si>
  <si>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</si>
  <si>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</si>
  <si>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</si>
  <si>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</si>
  <si>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</si>
  <si>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</si>
  <si>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</si>
  <si>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</si>
  <si>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</si>
  <si>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</si>
  <si>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</si>
  <si>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</si>
  <si>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</si>
  <si>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</si>
  <si>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</si>
  <si>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</si>
  <si>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</si>
  <si>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</si>
  <si>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</si>
  <si>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</si>
  <si>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</si>
  <si>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</si>
  <si>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</si>
  <si>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</si>
  <si>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</si>
  <si>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</si>
  <si>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</si>
  <si>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</si>
  <si>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</si>
  <si>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</si>
  <si>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</si>
  <si>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</si>
  <si>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</si>
  <si>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</si>
  <si>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</si>
  <si>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</si>
  <si>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</si>
  <si>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</si>
  <si>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</si>
  <si>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</si>
  <si>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</si>
  <si>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</si>
  <si>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</si>
  <si>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</si>
  <si>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</si>
  <si>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</si>
  <si>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</si>
  <si>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</si>
  <si>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</si>
  <si>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</si>
  <si>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</si>
  <si>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</si>
  <si>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</si>
  <si>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</si>
  <si>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</si>
  <si>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</si>
  <si>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</si>
  <si>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</si>
  <si>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</si>
  <si>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</si>
  <si>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</si>
  <si>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</si>
  <si>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</si>
  <si>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</si>
  <si>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</si>
  <si>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</si>
  <si>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</si>
  <si>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</si>
  <si>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</si>
  <si>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</si>
  <si>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</si>
  <si>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</si>
  <si>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</si>
  <si>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</si>
  <si>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</si>
  <si>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</si>
  <si>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</si>
  <si>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</si>
  <si>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</si>
  <si>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</si>
  <si>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</si>
  <si>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</si>
  <si>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</si>
  <si>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</si>
  <si>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</si>
  <si>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</si>
  <si>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</si>
  <si>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</si>
  <si>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</si>
  <si>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</si>
  <si>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</si>
  <si>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</si>
  <si>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</si>
  <si>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</si>
  <si>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</si>
  <si>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</si>
  <si>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</si>
  <si>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</si>
  <si>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</si>
  <si>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</si>
  <si>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</si>
  <si>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</si>
  <si>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</si>
  <si>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</si>
  <si>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</si>
  <si>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</si>
  <si>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</si>
  <si>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</si>
  <si>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</si>
  <si>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</si>
  <si>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</si>
  <si>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</si>
  <si>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</si>
  <si>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</si>
  <si>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</si>
  <si>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</si>
  <si>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</si>
  <si>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</si>
  <si>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</si>
  <si>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</si>
  <si>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</si>
  <si>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</si>
  <si>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</si>
  <si>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</si>
  <si>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</si>
  <si>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</si>
  <si>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</si>
  <si>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</si>
  <si>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</si>
  <si>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</si>
  <si>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</si>
  <si>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</si>
  <si>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</si>
  <si>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</si>
  <si>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</si>
  <si>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</si>
  <si>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</si>
  <si>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</si>
  <si>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</si>
  <si>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</si>
  <si>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</si>
  <si>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</si>
  <si>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</si>
  <si>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</si>
  <si>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</si>
  <si>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</si>
  <si>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</si>
  <si>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</si>
  <si>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</si>
  <si>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</si>
  <si>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</si>
  <si>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</si>
  <si>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</si>
  <si>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</si>
  <si>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</si>
  <si>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</si>
  <si>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</si>
  <si>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</si>
  <si>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</si>
  <si>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</si>
  <si>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</si>
  <si>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</si>
  <si>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</si>
  <si>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</si>
  <si>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</si>
  <si>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</si>
  <si>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</si>
  <si>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</si>
  <si>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</si>
  <si>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</si>
  <si>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</si>
  <si>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</si>
  <si>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</si>
  <si>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</si>
  <si>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</si>
  <si>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</si>
  <si>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</si>
  <si>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</si>
  <si>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</si>
  <si>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</si>
  <si>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</si>
  <si>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</si>
  <si>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</si>
  <si>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</si>
  <si>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</si>
  <si>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</si>
  <si>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</si>
  <si>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</si>
  <si>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</si>
  <si>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</si>
  <si>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</si>
  <si>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</si>
  <si>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</si>
  <si>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</si>
  <si>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</si>
  <si>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</si>
  <si>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</si>
  <si>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</si>
  <si>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</si>
  <si>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</si>
  <si>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</si>
  <si>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</si>
  <si>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</si>
  <si>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</si>
  <si>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</si>
  <si>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</si>
  <si>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</si>
  <si>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</si>
  <si>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</si>
  <si>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</si>
  <si>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</si>
  <si>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</si>
  <si>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</si>
  <si>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</si>
  <si>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</si>
  <si>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</si>
  <si>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</si>
  <si>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</si>
  <si>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</si>
  <si>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</si>
  <si>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</si>
  <si>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</si>
  <si>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</si>
  <si>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</si>
  <si>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</si>
  <si>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</si>
  <si>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</si>
  <si>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</si>
  <si>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</si>
  <si>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</si>
  <si>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</si>
  <si>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</si>
  <si>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</si>
  <si>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</si>
  <si>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</si>
  <si>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</si>
  <si>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</si>
  <si>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</si>
  <si>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</si>
  <si>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</si>
  <si>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</si>
  <si>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</si>
  <si>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</si>
  <si>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</si>
  <si>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</si>
  <si>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</si>
  <si>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</si>
  <si>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</si>
  <si>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</si>
  <si>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</si>
  <si>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</si>
  <si>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</si>
  <si>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</si>
  <si>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</si>
  <si>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</si>
  <si>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</si>
  <si>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</si>
  <si>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</si>
  <si>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</si>
  <si>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</si>
  <si>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</si>
  <si>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</si>
  <si>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</si>
  <si>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</si>
  <si>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</si>
  <si>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</si>
  <si>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</si>
  <si>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</si>
  <si>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</si>
  <si>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</si>
  <si>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</si>
  <si>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</si>
  <si>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</si>
  <si>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</si>
  <si>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</si>
  <si>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</si>
  <si>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</si>
  <si>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</si>
  <si>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</si>
  <si>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</si>
  <si>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</si>
  <si>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</si>
  <si>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</si>
  <si>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</si>
  <si>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</si>
  <si>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</si>
  <si>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</si>
  <si>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</si>
  <si>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</si>
  <si>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</si>
  <si>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</si>
  <si>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</si>
  <si>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</si>
  <si>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</si>
  <si>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</si>
  <si>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</si>
  <si>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</si>
  <si>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</si>
  <si>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</si>
  <si>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</si>
  <si>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</si>
  <si>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</si>
  <si>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</si>
  <si>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</si>
  <si>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</si>
  <si>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</si>
  <si>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</si>
  <si>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</si>
  <si>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</si>
  <si>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</si>
  <si>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</si>
  <si>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</si>
  <si>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</si>
  <si>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</si>
  <si>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</si>
  <si>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</si>
  <si>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</si>
  <si>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</si>
  <si>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</si>
  <si>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</si>
  <si>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</si>
  <si>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</si>
  <si>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</si>
  <si>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</si>
  <si>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</si>
  <si>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</si>
  <si>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厚労</t>
  </si>
  <si>
    <t>厚生労働省</t>
  </si>
  <si>
    <t>職業安定行政推進費</t>
  </si>
  <si>
    <t>職業安定局</t>
  </si>
  <si>
    <t>総務課</t>
    <rPh sb="0" eb="3">
      <t>ソウムカ</t>
    </rPh>
    <phoneticPr fontId="5"/>
  </si>
  <si>
    <t>総務課長 蒔苗浩司</t>
    <rPh sb="0" eb="2">
      <t>ソウム</t>
    </rPh>
    <rPh sb="2" eb="4">
      <t>カチョウ</t>
    </rPh>
    <rPh sb="5" eb="7">
      <t>マカナエ</t>
    </rPh>
    <rPh sb="7" eb="9">
      <t>コウジ</t>
    </rPh>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</si>
  <si>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</si>
  <si>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t>
  </si>
  <si>
    <t>公共職業安定所等を用いて、求人者・求職者のニーズに応じたきめ細やかな職業紹介・職業相談を行うことが必要なことから、運営機能の充実を図ること。</t>
  </si>
  <si>
    <t>職業紹介及び職業相談の円滑な運営を図るために必要な一般職業相談員の配置及びその他公共職業安定所等の必要な事務費。</t>
  </si>
  <si>
    <t>-</t>
    <phoneticPr fontId="5"/>
  </si>
  <si>
    <t>諸謝金</t>
    <rPh sb="0" eb="1">
      <t>ショ</t>
    </rPh>
    <rPh sb="1" eb="3">
      <t>シャキン</t>
    </rPh>
    <phoneticPr fontId="5"/>
  </si>
  <si>
    <t>当該事業経費には事務費を含んでいること等から、成果目標の設定が困難であるが、公共職業安定所の運営機能の強化に努めるものである。</t>
  </si>
  <si>
    <t>公共職業安定所の運営機能の強化を図る。
公共職業安定所の運営機能の強化を図った。</t>
  </si>
  <si>
    <t>求人者・求職者のニーズに応じたきめ細やかな職業紹介・職業相談を行う</t>
  </si>
  <si>
    <t>公共職業安定所の新規求職者申し込み件数</t>
  </si>
  <si>
    <t>公共職業安定所の就職件数</t>
  </si>
  <si>
    <t>件</t>
    <rPh sb="0" eb="1">
      <t>ケン</t>
    </rPh>
    <phoneticPr fontId="5"/>
  </si>
  <si>
    <t>人</t>
    <rPh sb="0" eb="1">
      <t>ニン</t>
    </rPh>
    <phoneticPr fontId="5"/>
  </si>
  <si>
    <t>相談員の配置</t>
  </si>
  <si>
    <t>Ｘ：相談員に係る執行額（千円）／Ｙ：相談員の人数（人）　　　　　　　</t>
  </si>
  <si>
    <t>円</t>
    <rPh sb="0" eb="1">
      <t>エン</t>
    </rPh>
    <phoneticPr fontId="5"/>
  </si>
  <si>
    <t>　　　X/Y</t>
  </si>
  <si>
    <t>4,963,636千円／1,139</t>
    <rPh sb="9" eb="11">
      <t>センエン</t>
    </rPh>
    <phoneticPr fontId="5"/>
  </si>
  <si>
    <t>5,920,272千円／1,357</t>
    <rPh sb="9" eb="11">
      <t>センエン</t>
    </rPh>
    <phoneticPr fontId="5"/>
  </si>
  <si>
    <t>公共職業安定所が国民に対して職業紹介業務を行うことが目的であり、国民のニーズは高い。</t>
  </si>
  <si>
    <t>公共職業安定所の行う職業紹介・職業相談は、職業安定法に基づき国が実施すべき事業である。</t>
  </si>
  <si>
    <t>‐</t>
  </si>
  <si>
    <t>無</t>
  </si>
  <si>
    <t>公共職業安定所に配置する相談員の経費や事務費であるため、必要なものに限定されている。</t>
  </si>
  <si>
    <t>相談員数の削減などにより効率化を図っている。</t>
    <rPh sb="0" eb="3">
      <t>ソウダンイン</t>
    </rPh>
    <rPh sb="3" eb="4">
      <t>スウ</t>
    </rPh>
    <rPh sb="5" eb="7">
      <t>サクゲン</t>
    </rPh>
    <rPh sb="12" eb="15">
      <t>コウリツカ</t>
    </rPh>
    <rPh sb="16" eb="17">
      <t>ハカ</t>
    </rPh>
    <phoneticPr fontId="5"/>
  </si>
  <si>
    <t>一般職業相談員の配置及びその他公共職業安定所等の必要な事務費を措置するものであり、各都道府県労働局のニーズを精査した上で予算示達しているため、効果的に実施できている。</t>
  </si>
  <si>
    <t>見込みどおりの実績となっている。</t>
  </si>
  <si>
    <t>９１０</t>
    <phoneticPr fontId="5"/>
  </si>
  <si>
    <t>７８４</t>
    <phoneticPr fontId="5"/>
  </si>
  <si>
    <t>６９２</t>
    <phoneticPr fontId="5"/>
  </si>
  <si>
    <t>４６９</t>
    <phoneticPr fontId="5"/>
  </si>
  <si>
    <t>４７５</t>
    <phoneticPr fontId="5"/>
  </si>
  <si>
    <t>４８７</t>
    <phoneticPr fontId="5"/>
  </si>
  <si>
    <t>４８５</t>
    <phoneticPr fontId="5"/>
  </si>
  <si>
    <t>５０４</t>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</si>
  <si>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</si>
  <si>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</si>
  <si>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2">
      <t>イイン</t>
    </rPh>
    <rPh sb="2" eb="3">
      <t>トウ</t>
    </rPh>
    <rPh sb="3" eb="5">
      <t>リョヒ</t>
    </rPh>
    <phoneticPr fontId="5"/>
  </si>
  <si>
    <t>自動者重量税</t>
    <rPh sb="0" eb="3">
      <t>ジドウシャ</t>
    </rPh>
    <rPh sb="3" eb="6">
      <t>ジュウリョウゼイ</t>
    </rPh>
    <phoneticPr fontId="5"/>
  </si>
  <si>
    <t>A.東京労働局</t>
    <rPh sb="2" eb="4">
      <t>トウキョウ</t>
    </rPh>
    <rPh sb="4" eb="7">
      <t>ロウドウキョク</t>
    </rPh>
    <phoneticPr fontId="5"/>
  </si>
  <si>
    <t>人件費</t>
    <rPh sb="0" eb="3">
      <t>ジンケンヒ</t>
    </rPh>
    <phoneticPr fontId="5"/>
  </si>
  <si>
    <t>事務費</t>
    <rPh sb="0" eb="3">
      <t>ジムヒ</t>
    </rPh>
    <phoneticPr fontId="5"/>
  </si>
  <si>
    <t>職業相談員等の人件費等</t>
    <rPh sb="0" eb="2">
      <t>ショクギョウ</t>
    </rPh>
    <rPh sb="2" eb="5">
      <t>ソウダンイン</t>
    </rPh>
    <rPh sb="5" eb="6">
      <t>トウ</t>
    </rPh>
    <rPh sb="7" eb="10">
      <t>ジンケンヒ</t>
    </rPh>
    <rPh sb="10" eb="11">
      <t>トウ</t>
    </rPh>
    <phoneticPr fontId="5"/>
  </si>
  <si>
    <t>消耗品の購入や各種旅費等</t>
    <rPh sb="0" eb="3">
      <t>ショウモウヒン</t>
    </rPh>
    <rPh sb="4" eb="6">
      <t>コウニュウ</t>
    </rPh>
    <rPh sb="7" eb="9">
      <t>カクシュ</t>
    </rPh>
    <rPh sb="9" eb="11">
      <t>リョヒ</t>
    </rPh>
    <rPh sb="11" eb="12">
      <t>トウ</t>
    </rPh>
    <phoneticPr fontId="5"/>
  </si>
  <si>
    <t>公共職業安定所における
職業紹介・職業相談</t>
    <rPh sb="0" eb="2">
      <t>コウキョウ</t>
    </rPh>
    <rPh sb="2" eb="4">
      <t>ショクギョウ</t>
    </rPh>
    <rPh sb="4" eb="7">
      <t>アンテイショ</t>
    </rPh>
    <rPh sb="12" eb="14">
      <t>ショクギョウ</t>
    </rPh>
    <rPh sb="14" eb="16">
      <t>ショウカイ</t>
    </rPh>
    <rPh sb="17" eb="19">
      <t>ショクギョウ</t>
    </rPh>
    <rPh sb="19" eb="21">
      <t>ソウダン</t>
    </rPh>
    <phoneticPr fontId="5"/>
  </si>
  <si>
    <t>労働力需給のミスマッチの解消を図るために需給調整機能を強化すること（Ⅴ-1）</t>
  </si>
  <si>
    <t>公共職業安定機関等における需給調整機能の強化及び労働者派遣事業等の適正な運営を確保すること（Ⅴ-1-1）</t>
  </si>
  <si>
    <t>職業紹介及び職業相談の円滑な運営を図るために必要な一般職業相談員を配置することで、施策目標に寄与する。</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</si>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</sst>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13606</xdr:colOff>
      <xdr:row>750</xdr:row>
      <xdr:rowOff>0</xdr:rowOff>
    </xdr:from>
    <xdr:to>
      <xdr:col>33</xdr:col>
      <xdr:colOff>202176</xdr:colOff>
      <xdr:row>756</xdr:row>
      <xdr:rowOff>196986</xdr:rowOff>
    </xdr:to>
    <xdr:grpSp>
      <xdr:nvGrpSpPr>
        <xdr:cNvPr id="2" name="グループ化 1"/>
        <xdr:cNvGrpSpPr/>
      </xdr:nvGrpSpPr>
      <xdr:grpSpPr>
        <a:xfrm>
          <a:off x="3846018" y="44364088"/>
          <a:ext cx="3012452" cy="2281280"/>
          <a:chOff x="790636" y="170328"/>
          <a:chExt cx="3006073" cy="2258735"/>
        </a:xfrm>
      </xdr:grpSpPr>
      <xdr:sp macro="" textlink="">
        <xdr:nvSpPr>
          <xdr:cNvPr id="3" name="正方形/長方形 2"/>
          <xdr:cNvSpPr/>
        </xdr:nvSpPr>
        <xdr:spPr>
          <a:xfrm>
            <a:off x="954480" y="508001"/>
            <a:ext cx="2746781" cy="629396"/>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100"/>
              <a:t>百万円</a:t>
            </a:r>
          </a:p>
        </xdr:txBody>
      </xdr:sp>
      <xdr:sp macro="" textlink="">
        <xdr:nvSpPr>
          <xdr:cNvPr id="4" name="正方形/長方形 3"/>
          <xdr:cNvSpPr/>
        </xdr:nvSpPr>
        <xdr:spPr>
          <a:xfrm>
            <a:off x="859033" y="1797800"/>
            <a:ext cx="2937676" cy="631263"/>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Ａ　都道府県労働局（</a:t>
            </a:r>
            <a:r>
              <a:rPr kumimoji="1" lang="en-US" altLang="ja-JP" sz="1600"/>
              <a:t>47</a:t>
            </a:r>
            <a:r>
              <a:rPr kumimoji="1" lang="ja-JP" altLang="en-US" sz="1600"/>
              <a:t>局）</a:t>
            </a:r>
            <a:endParaRPr kumimoji="1" lang="en-US" altLang="ja-JP" sz="1600"/>
          </a:p>
          <a:p>
            <a:pPr algn="ctr"/>
            <a:r>
              <a:rPr kumimoji="1" lang="ja-JP" altLang="en-US" sz="1100"/>
              <a:t>百万円</a:t>
            </a:r>
            <a:endParaRPr kumimoji="1" lang="en-US" altLang="ja-JP" sz="1100"/>
          </a:p>
        </xdr:txBody>
      </xdr:sp>
      <xdr:cxnSp macro="">
        <xdr:nvCxnSpPr>
          <xdr:cNvPr id="5" name="直線矢印コネクタ 4"/>
          <xdr:cNvCxnSpPr>
            <a:stCxn id="3" idx="2"/>
            <a:endCxn id="4" idx="0"/>
          </xdr:cNvCxnSpPr>
        </xdr:nvCxnSpPr>
        <xdr:spPr>
          <a:xfrm>
            <a:off x="2327871" y="1137397"/>
            <a:ext cx="0" cy="660403"/>
          </a:xfrm>
          <a:prstGeom prst="straightConnector1">
            <a:avLst/>
          </a:prstGeom>
          <a:ln w="127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1039801" y="1495237"/>
            <a:ext cx="1047563" cy="239807"/>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7" name="テキスト ボックス 6"/>
          <xdr:cNvSpPr txBox="1"/>
        </xdr:nvSpPr>
        <xdr:spPr>
          <a:xfrm>
            <a:off x="790636" y="170328"/>
            <a:ext cx="1047563" cy="241674"/>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国</a:t>
            </a:r>
          </a:p>
        </xdr:txBody>
      </xdr:sp>
    </xdr:grpSp>
    <xdr:clientData/>
  </xdr:twoCellAnchor>
  <xdr:twoCellAnchor>
    <xdr:from>
      <xdr:col>36</xdr:col>
      <xdr:colOff>149679</xdr:colOff>
      <xdr:row>752</xdr:row>
      <xdr:rowOff>163286</xdr:rowOff>
    </xdr:from>
    <xdr:to>
      <xdr:col>45</xdr:col>
      <xdr:colOff>200635</xdr:colOff>
      <xdr:row>754</xdr:row>
      <xdr:rowOff>105465</xdr:rowOff>
    </xdr:to>
    <xdr:grpSp>
      <xdr:nvGrpSpPr>
        <xdr:cNvPr id="12" name="グループ化 11"/>
        <xdr:cNvGrpSpPr/>
      </xdr:nvGrpSpPr>
      <xdr:grpSpPr>
        <a:xfrm>
          <a:off x="7411091" y="45222139"/>
          <a:ext cx="1866309" cy="636944"/>
          <a:chOff x="7538357" y="45651964"/>
          <a:chExt cx="1887920" cy="649751"/>
        </a:xfrm>
      </xdr:grpSpPr>
      <xdr:sp macro="" textlink="">
        <xdr:nvSpPr>
          <xdr:cNvPr id="8" name="テキスト ボックス 7"/>
          <xdr:cNvSpPr txBox="1"/>
        </xdr:nvSpPr>
        <xdr:spPr>
          <a:xfrm>
            <a:off x="7538357" y="45706392"/>
            <a:ext cx="1887920" cy="585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ja-JP" altLang="en-US" sz="1100"/>
              <a:t>百万円</a:t>
            </a:r>
          </a:p>
        </xdr:txBody>
      </xdr:sp>
      <xdr:sp macro="" textlink="">
        <xdr:nvSpPr>
          <xdr:cNvPr id="10" name="左大かっこ 9"/>
          <xdr:cNvSpPr/>
        </xdr:nvSpPr>
        <xdr:spPr>
          <a:xfrm>
            <a:off x="7837714" y="45665571"/>
            <a:ext cx="105913" cy="6343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右大かっこ 10"/>
          <xdr:cNvSpPr/>
        </xdr:nvSpPr>
        <xdr:spPr>
          <a:xfrm>
            <a:off x="9089571" y="45651964"/>
            <a:ext cx="63608" cy="64975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6</xdr:col>
      <xdr:colOff>163286</xdr:colOff>
      <xdr:row>843</xdr:row>
      <xdr:rowOff>683560</xdr:rowOff>
    </xdr:from>
    <xdr:to>
      <xdr:col>45</xdr:col>
      <xdr:colOff>68036</xdr:colOff>
      <xdr:row>1106</xdr:row>
      <xdr:rowOff>22412</xdr:rowOff>
    </xdr:to>
    <xdr:sp macro="" textlink="">
      <xdr:nvSpPr>
        <xdr:cNvPr id="13" name="正方形/長方形 12"/>
        <xdr:cNvSpPr/>
      </xdr:nvSpPr>
      <xdr:spPr>
        <a:xfrm>
          <a:off x="1373521" y="50370442"/>
          <a:ext cx="7771280" cy="38996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t>精査中</a:t>
          </a:r>
        </a:p>
      </xdr:txBody>
    </xdr:sp>
    <xdr:clientData/>
  </xdr:twoCellAnchor>
  <xdr:twoCellAnchor>
    <xdr:from>
      <xdr:col>21</xdr:col>
      <xdr:colOff>13607</xdr:colOff>
      <xdr:row>787</xdr:row>
      <xdr:rowOff>217714</xdr:rowOff>
    </xdr:from>
    <xdr:to>
      <xdr:col>34</xdr:col>
      <xdr:colOff>54429</xdr:colOff>
      <xdr:row>798</xdr:row>
      <xdr:rowOff>40821</xdr:rowOff>
    </xdr:to>
    <xdr:sp macro="" textlink="">
      <xdr:nvSpPr>
        <xdr:cNvPr id="14" name="正方形/長方形 13"/>
        <xdr:cNvSpPr/>
      </xdr:nvSpPr>
      <xdr:spPr>
        <a:xfrm>
          <a:off x="4299857" y="48427821"/>
          <a:ext cx="2694215"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t>精査中</a:t>
          </a:r>
        </a:p>
      </xdr:txBody>
    </xdr:sp>
    <xdr:clientData/>
  </xdr:twoCellAnchor>
  <xdr:twoCellAnchor>
    <xdr:from>
      <xdr:col>37</xdr:col>
      <xdr:colOff>0</xdr:colOff>
      <xdr:row>748</xdr:row>
      <xdr:rowOff>95252</xdr:rowOff>
    </xdr:from>
    <xdr:to>
      <xdr:col>49</xdr:col>
      <xdr:colOff>54429</xdr:colOff>
      <xdr:row>750</xdr:row>
      <xdr:rowOff>340180</xdr:rowOff>
    </xdr:to>
    <xdr:sp macro="" textlink="">
      <xdr:nvSpPr>
        <xdr:cNvPr id="15" name="正方形/長方形 14"/>
        <xdr:cNvSpPr/>
      </xdr:nvSpPr>
      <xdr:spPr>
        <a:xfrm>
          <a:off x="7551964" y="44100752"/>
          <a:ext cx="2503715" cy="9524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t>精査中</a:t>
          </a:r>
        </a:p>
      </xdr:txBody>
    </xdr:sp>
    <xdr:clientData/>
  </xdr:twoCellAnchor>
  <xdr:twoCellAnchor>
    <xdr:from>
      <xdr:col>30</xdr:col>
      <xdr:colOff>27216</xdr:colOff>
      <xdr:row>17</xdr:row>
      <xdr:rowOff>312963</xdr:rowOff>
    </xdr:from>
    <xdr:to>
      <xdr:col>35</xdr:col>
      <xdr:colOff>81645</xdr:colOff>
      <xdr:row>18</xdr:row>
      <xdr:rowOff>299356</xdr:rowOff>
    </xdr:to>
    <xdr:sp macro="" textlink="">
      <xdr:nvSpPr>
        <xdr:cNvPr id="16" name="正方形/長方形 15"/>
        <xdr:cNvSpPr/>
      </xdr:nvSpPr>
      <xdr:spPr>
        <a:xfrm>
          <a:off x="6150430" y="7619999"/>
          <a:ext cx="1074965" cy="2993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a:t>精査中</a:t>
          </a:r>
        </a:p>
      </xdr:txBody>
    </xdr:sp>
    <xdr:clientData/>
  </xdr:twoCellAnchor>
  <xdr:twoCellAnchor>
    <xdr:from>
      <xdr:col>38</xdr:col>
      <xdr:colOff>149679</xdr:colOff>
      <xdr:row>115</xdr:row>
      <xdr:rowOff>27216</xdr:rowOff>
    </xdr:from>
    <xdr:to>
      <xdr:col>41</xdr:col>
      <xdr:colOff>81643</xdr:colOff>
      <xdr:row>129</xdr:row>
      <xdr:rowOff>27214</xdr:rowOff>
    </xdr:to>
    <xdr:sp macro="" textlink="">
      <xdr:nvSpPr>
        <xdr:cNvPr id="17" name="正方形/長方形 16"/>
        <xdr:cNvSpPr/>
      </xdr:nvSpPr>
      <xdr:spPr>
        <a:xfrm>
          <a:off x="7905750" y="18532930"/>
          <a:ext cx="544286" cy="8844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a:t>精査中</a:t>
          </a:r>
        </a:p>
      </xdr:txBody>
    </xdr:sp>
    <xdr:clientData/>
  </xdr:twoCellAnchor>
  <xdr:twoCellAnchor>
    <xdr:from>
      <xdr:col>29</xdr:col>
      <xdr:colOff>136072</xdr:colOff>
      <xdr:row>708</xdr:row>
      <xdr:rowOff>40822</xdr:rowOff>
    </xdr:from>
    <xdr:to>
      <xdr:col>33</xdr:col>
      <xdr:colOff>149680</xdr:colOff>
      <xdr:row>708</xdr:row>
      <xdr:rowOff>326572</xdr:rowOff>
    </xdr:to>
    <xdr:sp macro="" textlink="">
      <xdr:nvSpPr>
        <xdr:cNvPr id="20" name="正方形/長方形 19"/>
        <xdr:cNvSpPr/>
      </xdr:nvSpPr>
      <xdr:spPr>
        <a:xfrm>
          <a:off x="6055179" y="28806322"/>
          <a:ext cx="830037"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a:t>精査中</a:t>
          </a:r>
        </a:p>
      </xdr:txBody>
    </xdr:sp>
    <xdr:clientData/>
  </xdr:twoCellAnchor>
  <xdr:twoCellAnchor>
    <xdr:from>
      <xdr:col>29</xdr:col>
      <xdr:colOff>136072</xdr:colOff>
      <xdr:row>711</xdr:row>
      <xdr:rowOff>0</xdr:rowOff>
    </xdr:from>
    <xdr:to>
      <xdr:col>33</xdr:col>
      <xdr:colOff>149680</xdr:colOff>
      <xdr:row>711</xdr:row>
      <xdr:rowOff>285750</xdr:rowOff>
    </xdr:to>
    <xdr:sp macro="" textlink="">
      <xdr:nvSpPr>
        <xdr:cNvPr id="21" name="正方形/長方形 20"/>
        <xdr:cNvSpPr/>
      </xdr:nvSpPr>
      <xdr:spPr>
        <a:xfrm>
          <a:off x="6055179" y="29786036"/>
          <a:ext cx="830037"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a:t>精査中</a:t>
          </a:r>
        </a:p>
      </xdr:txBody>
    </xdr:sp>
    <xdr:clientData/>
  </xdr:twoCellAnchor>
  <xdr:twoCellAnchor>
    <xdr:from>
      <xdr:col>7</xdr:col>
      <xdr:colOff>81643</xdr:colOff>
      <xdr:row>725</xdr:row>
      <xdr:rowOff>54428</xdr:rowOff>
    </xdr:from>
    <xdr:to>
      <xdr:col>26</xdr:col>
      <xdr:colOff>136071</xdr:colOff>
      <xdr:row>726</xdr:row>
      <xdr:rowOff>734785</xdr:rowOff>
    </xdr:to>
    <xdr:sp macro="" textlink="">
      <xdr:nvSpPr>
        <xdr:cNvPr id="22" name="正方形/長方形 21"/>
        <xdr:cNvSpPr/>
      </xdr:nvSpPr>
      <xdr:spPr>
        <a:xfrm>
          <a:off x="1510393" y="33582428"/>
          <a:ext cx="3932464" cy="153760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633</v>
      </c>
      <c r="AK2" s="191"/>
      <c r="AL2" s="191"/>
      <c r="AM2" s="191"/>
      <c r="AN2" s="83" t="s">
        <v>326</v>
      </c>
      <c r="AO2" s="191">
        <v>20</v>
      </c>
      <c r="AP2" s="191"/>
      <c r="AQ2" s="191"/>
      <c r="AR2" s="84" t="s">
        <v>631</v>
      </c>
      <c r="AS2" s="192">
        <v>578</v>
      </c>
      <c r="AT2" s="192"/>
      <c r="AU2" s="192"/>
      <c r="AV2" s="83" t="str">
        <f>IF(AW2="","","-")</f>
        <v>-</v>
      </c>
      <c r="AW2" s="379">
        <v>0</v>
      </c>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634</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67</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637</v>
      </c>
      <c r="AF5" s="701"/>
      <c r="AG5" s="701"/>
      <c r="AH5" s="701"/>
      <c r="AI5" s="701"/>
      <c r="AJ5" s="701"/>
      <c r="AK5" s="701"/>
      <c r="AL5" s="701"/>
      <c r="AM5" s="701"/>
      <c r="AN5" s="701"/>
      <c r="AO5" s="701"/>
      <c r="AP5" s="702"/>
      <c r="AQ5" s="703" t="s">
        <v>638</v>
      </c>
      <c r="AR5" s="704"/>
      <c r="AS5" s="704"/>
      <c r="AT5" s="704"/>
      <c r="AU5" s="704"/>
      <c r="AV5" s="704"/>
      <c r="AW5" s="704"/>
      <c r="AX5" s="705"/>
    </row>
    <row r="6" spans="1:50" ht="39" customHeight="1" x14ac:dyDescent="0.15">
      <c r="A6" s="708" t="s">
        <v>4</v>
      </c>
      <c r="B6" s="709"/>
      <c r="C6" s="709"/>
      <c r="D6" s="709"/>
      <c r="E6" s="709"/>
      <c r="F6" s="709"/>
      <c r="G6" s="856" t="str">
        <f>入力規則等!F39</f>
        <v>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639</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640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67.5" customHeight="1" x14ac:dyDescent="0.15">
      <c r="A10" s="723" t="s">
        <v>29</v>
      </c>
      <c r="B10" s="724"/>
      <c r="C10" s="724"/>
      <c r="D10" s="724"/>
      <c r="E10" s="724"/>
      <c r="F10" s="724"/>
      <c r="G10" s="656" t="s">
        <v>642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6002</v>
      </c>
      <c r="Q13" s="149"/>
      <c r="R13" s="149"/>
      <c r="S13" s="149"/>
      <c r="T13" s="149"/>
      <c r="U13" s="149"/>
      <c r="V13" s="150"/>
      <c r="W13" s="148">
        <v>7903</v>
      </c>
      <c r="X13" s="149"/>
      <c r="Y13" s="149"/>
      <c r="Z13" s="149"/>
      <c r="AA13" s="149"/>
      <c r="AB13" s="149"/>
      <c r="AC13" s="150"/>
      <c r="AD13" s="148">
        <v>10335</v>
      </c>
      <c r="AE13" s="149"/>
      <c r="AF13" s="149"/>
      <c r="AG13" s="149"/>
      <c r="AH13" s="149"/>
      <c r="AI13" s="149"/>
      <c r="AJ13" s="150"/>
      <c r="AK13" s="148">
        <v>10320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640</v>
      </c>
      <c r="Q14" s="149"/>
      <c r="R14" s="149"/>
      <c r="S14" s="149"/>
      <c r="T14" s="149"/>
      <c r="U14" s="149"/>
      <c r="V14" s="150"/>
      <c r="W14" s="148" t="s">
        <v>640</v>
      </c>
      <c r="X14" s="149"/>
      <c r="Y14" s="149"/>
      <c r="Z14" s="149"/>
      <c r="AA14" s="149"/>
      <c r="AB14" s="149"/>
      <c r="AC14" s="150"/>
      <c r="AD14" s="148">
        <v>68</v>
      </c>
      <c r="AE14" s="149"/>
      <c r="AF14" s="149"/>
      <c r="AG14" s="149"/>
      <c r="AH14" s="149"/>
      <c r="AI14" s="149"/>
      <c r="AJ14" s="150"/>
      <c r="AK14" s="148" t="s">
        <v>643</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640</v>
      </c>
      <c r="Q15" s="149"/>
      <c r="R15" s="149"/>
      <c r="S15" s="149"/>
      <c r="T15" s="149"/>
      <c r="U15" s="149"/>
      <c r="V15" s="150"/>
      <c r="W15" s="148" t="s">
        <v>640</v>
      </c>
      <c r="X15" s="149"/>
      <c r="Y15" s="149"/>
      <c r="Z15" s="149"/>
      <c r="AA15" s="149"/>
      <c r="AB15" s="149"/>
      <c r="AC15" s="150"/>
      <c r="AD15" s="148" t="s">
        <v>643</v>
      </c>
      <c r="AE15" s="149"/>
      <c r="AF15" s="149"/>
      <c r="AG15" s="149"/>
      <c r="AH15" s="149"/>
      <c r="AI15" s="149"/>
      <c r="AJ15" s="150"/>
      <c r="AK15" s="148" t="s">
        <v>643</v>
      </c>
      <c r="AL15" s="149"/>
      <c r="AM15" s="149"/>
      <c r="AN15" s="149"/>
      <c r="AO15" s="149"/>
      <c r="AP15" s="149"/>
      <c r="AQ15" s="150"/>
      <c r="AR15" s="148" t="s">
        <v>640</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643</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643</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6002</v>
      </c>
      <c r="Q18" s="155"/>
      <c r="R18" s="155"/>
      <c r="S18" s="155"/>
      <c r="T18" s="155"/>
      <c r="U18" s="155"/>
      <c r="V18" s="156"/>
      <c r="W18" s="154">
        <f>SUM(W13:AC17)</f>
        <v>7903</v>
      </c>
      <c r="X18" s="155"/>
      <c r="Y18" s="155"/>
      <c r="Z18" s="155"/>
      <c r="AA18" s="155"/>
      <c r="AB18" s="155"/>
      <c r="AC18" s="156"/>
      <c r="AD18" s="154">
        <f>SUM(AD13:AJ17)</f>
        <v>10403</v>
      </c>
      <c r="AE18" s="155"/>
      <c r="AF18" s="155"/>
      <c r="AG18" s="155"/>
      <c r="AH18" s="155"/>
      <c r="AI18" s="155"/>
      <c r="AJ18" s="156"/>
      <c r="AK18" s="154">
        <f>SUM(AK13:AQ17)</f>
        <v>10320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4964</v>
      </c>
      <c r="Q19" s="149"/>
      <c r="R19" s="149"/>
      <c r="S19" s="149"/>
      <c r="T19" s="149"/>
      <c r="U19" s="149"/>
      <c r="V19" s="150"/>
      <c r="W19" s="148">
        <v>5920</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0.82705764745084975</v>
      </c>
      <c r="Q20" s="520"/>
      <c r="R20" s="520"/>
      <c r="S20" s="520"/>
      <c r="T20" s="520"/>
      <c r="U20" s="520"/>
      <c r="V20" s="520"/>
      <c r="W20" s="520">
        <f t="shared" ref="W20" si="0">IF(W18=0, "-", SUM(W19)/W18)</f>
        <v>0.74908262685056304</v>
      </c>
      <c r="X20" s="520"/>
      <c r="Y20" s="520"/>
      <c r="Z20" s="520"/>
      <c r="AA20" s="520"/>
      <c r="AB20" s="520"/>
      <c r="AC20" s="520"/>
      <c r="AD20" s="520">
        <f t="shared" ref="AD20" si="1">IF(AD18=0, "-", SUM(AD19)/AD18)</f>
        <v>0</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0.82705764745084975</v>
      </c>
      <c r="Q21" s="520"/>
      <c r="R21" s="520"/>
      <c r="S21" s="520"/>
      <c r="T21" s="520"/>
      <c r="U21" s="520"/>
      <c r="V21" s="520"/>
      <c r="W21" s="520">
        <f t="shared" ref="W21" si="2">IF(W19=0, "-", SUM(W19)/SUM(W13,W14))</f>
        <v>0.74908262685056304</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644</v>
      </c>
      <c r="H23" s="118"/>
      <c r="I23" s="118"/>
      <c r="J23" s="118"/>
      <c r="K23" s="118"/>
      <c r="L23" s="118"/>
      <c r="M23" s="118"/>
      <c r="N23" s="118"/>
      <c r="O23" s="119"/>
      <c r="P23" s="145">
        <v>4133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674</v>
      </c>
      <c r="H24" s="121"/>
      <c r="I24" s="121"/>
      <c r="J24" s="121"/>
      <c r="K24" s="121"/>
      <c r="L24" s="121"/>
      <c r="M24" s="121"/>
      <c r="N24" s="121"/>
      <c r="O24" s="122"/>
      <c r="P24" s="148">
        <v>3287</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675</v>
      </c>
      <c r="H25" s="121"/>
      <c r="I25" s="121"/>
      <c r="J25" s="121"/>
      <c r="K25" s="121"/>
      <c r="L25" s="121"/>
      <c r="M25" s="121"/>
      <c r="N25" s="121"/>
      <c r="O25" s="122"/>
      <c r="P25" s="148">
        <v>2890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676</v>
      </c>
      <c r="H26" s="121"/>
      <c r="I26" s="121"/>
      <c r="J26" s="121"/>
      <c r="K26" s="121"/>
      <c r="L26" s="121"/>
      <c r="M26" s="121"/>
      <c r="N26" s="121"/>
      <c r="O26" s="122"/>
      <c r="P26" s="148">
        <v>8</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677</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1</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10320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640</v>
      </c>
      <c r="Q32" s="176"/>
      <c r="R32" s="176"/>
      <c r="S32" s="176"/>
      <c r="T32" s="176"/>
      <c r="U32" s="176"/>
      <c r="V32" s="176"/>
      <c r="W32" s="176"/>
      <c r="X32" s="218"/>
      <c r="Y32" s="324" t="s">
        <v>12</v>
      </c>
      <c r="Z32" s="530"/>
      <c r="AA32" s="531"/>
      <c r="AB32" s="532" t="s">
        <v>643</v>
      </c>
      <c r="AC32" s="532"/>
      <c r="AD32" s="532"/>
      <c r="AE32" s="348" t="s">
        <v>643</v>
      </c>
      <c r="AF32" s="349"/>
      <c r="AG32" s="349"/>
      <c r="AH32" s="349"/>
      <c r="AI32" s="348" t="s">
        <v>643</v>
      </c>
      <c r="AJ32" s="349"/>
      <c r="AK32" s="349"/>
      <c r="AL32" s="349"/>
      <c r="AM32" s="348" t="s">
        <v>643</v>
      </c>
      <c r="AN32" s="349"/>
      <c r="AO32" s="349"/>
      <c r="AP32" s="349"/>
      <c r="AQ32" s="151" t="s">
        <v>643</v>
      </c>
      <c r="AR32" s="152"/>
      <c r="AS32" s="152"/>
      <c r="AT32" s="153"/>
      <c r="AU32" s="349" t="s">
        <v>643</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t="s">
        <v>643</v>
      </c>
      <c r="AF33" s="349"/>
      <c r="AG33" s="349"/>
      <c r="AH33" s="349"/>
      <c r="AI33" s="348" t="s">
        <v>643</v>
      </c>
      <c r="AJ33" s="349"/>
      <c r="AK33" s="349"/>
      <c r="AL33" s="349"/>
      <c r="AM33" s="348" t="s">
        <v>643</v>
      </c>
      <c r="AN33" s="349"/>
      <c r="AO33" s="349"/>
      <c r="AP33" s="349"/>
      <c r="AQ33" s="151" t="s">
        <v>643</v>
      </c>
      <c r="AR33" s="152"/>
      <c r="AS33" s="152"/>
      <c r="AT33" s="153"/>
      <c r="AU33" s="349" t="s">
        <v>643</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643</v>
      </c>
      <c r="AF34" s="349"/>
      <c r="AG34" s="349"/>
      <c r="AH34" s="349"/>
      <c r="AI34" s="348" t="s">
        <v>643</v>
      </c>
      <c r="AJ34" s="349"/>
      <c r="AK34" s="349"/>
      <c r="AL34" s="349"/>
      <c r="AM34" s="348" t="s">
        <v>643</v>
      </c>
      <c r="AN34" s="349"/>
      <c r="AO34" s="349"/>
      <c r="AP34" s="349"/>
      <c r="AQ34" s="151" t="s">
        <v>643</v>
      </c>
      <c r="AR34" s="152"/>
      <c r="AS34" s="152"/>
      <c r="AT34" s="153"/>
      <c r="AU34" s="349" t="s">
        <v>643</v>
      </c>
      <c r="AV34" s="349"/>
      <c r="AW34" s="349"/>
      <c r="AX34" s="350"/>
    </row>
    <row r="35" spans="1:51" ht="23.25" customHeight="1" x14ac:dyDescent="0.15">
      <c r="A35" s="876" t="s">
        <v>300</v>
      </c>
      <c r="B35" s="877"/>
      <c r="C35" s="877"/>
      <c r="D35" s="877"/>
      <c r="E35" s="877"/>
      <c r="F35" s="878"/>
      <c r="G35" s="882" t="s">
        <v>640</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28"/>
      <c r="C82" s="533"/>
      <c r="D82" s="533"/>
      <c r="E82" s="533"/>
      <c r="F82" s="534"/>
      <c r="G82" s="482" t="s">
        <v>645</v>
      </c>
      <c r="H82" s="482"/>
      <c r="I82" s="482"/>
      <c r="J82" s="482"/>
      <c r="K82" s="482"/>
      <c r="L82" s="482"/>
      <c r="M82" s="482"/>
      <c r="N82" s="482"/>
      <c r="O82" s="482"/>
      <c r="P82" s="482"/>
      <c r="Q82" s="482"/>
      <c r="R82" s="482"/>
      <c r="S82" s="482"/>
      <c r="T82" s="482"/>
      <c r="U82" s="482"/>
      <c r="V82" s="482"/>
      <c r="W82" s="482"/>
      <c r="X82" s="482"/>
      <c r="Y82" s="482"/>
      <c r="Z82" s="482"/>
      <c r="AA82" s="733"/>
      <c r="AB82" s="481" t="s">
        <v>646</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647</v>
      </c>
      <c r="H87" s="176"/>
      <c r="I87" s="176"/>
      <c r="J87" s="176"/>
      <c r="K87" s="176"/>
      <c r="L87" s="176"/>
      <c r="M87" s="176"/>
      <c r="N87" s="176"/>
      <c r="O87" s="218"/>
      <c r="P87" s="176" t="s">
        <v>648</v>
      </c>
      <c r="Q87" s="780"/>
      <c r="R87" s="780"/>
      <c r="S87" s="780"/>
      <c r="T87" s="780"/>
      <c r="U87" s="780"/>
      <c r="V87" s="780"/>
      <c r="W87" s="780"/>
      <c r="X87" s="781"/>
      <c r="Y87" s="736" t="s">
        <v>61</v>
      </c>
      <c r="Z87" s="737"/>
      <c r="AA87" s="738"/>
      <c r="AB87" s="532" t="s">
        <v>651</v>
      </c>
      <c r="AC87" s="532"/>
      <c r="AD87" s="532"/>
      <c r="AE87" s="348">
        <v>4735538</v>
      </c>
      <c r="AF87" s="349"/>
      <c r="AG87" s="349"/>
      <c r="AH87" s="349"/>
      <c r="AI87" s="348">
        <v>4620733</v>
      </c>
      <c r="AJ87" s="349"/>
      <c r="AK87" s="349"/>
      <c r="AL87" s="349"/>
      <c r="AM87" s="348">
        <v>4537107</v>
      </c>
      <c r="AN87" s="349"/>
      <c r="AO87" s="349"/>
      <c r="AP87" s="349"/>
      <c r="AQ87" s="151" t="s">
        <v>643</v>
      </c>
      <c r="AR87" s="152"/>
      <c r="AS87" s="152"/>
      <c r="AT87" s="153"/>
      <c r="AU87" s="349" t="s">
        <v>643</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643</v>
      </c>
      <c r="AC88" s="503"/>
      <c r="AD88" s="503"/>
      <c r="AE88" s="348" t="s">
        <v>643</v>
      </c>
      <c r="AF88" s="349"/>
      <c r="AG88" s="349"/>
      <c r="AH88" s="349"/>
      <c r="AI88" s="348" t="s">
        <v>643</v>
      </c>
      <c r="AJ88" s="349"/>
      <c r="AK88" s="349"/>
      <c r="AL88" s="349"/>
      <c r="AM88" s="348" t="s">
        <v>643</v>
      </c>
      <c r="AN88" s="349"/>
      <c r="AO88" s="349"/>
      <c r="AP88" s="349"/>
      <c r="AQ88" s="151" t="s">
        <v>643</v>
      </c>
      <c r="AR88" s="152"/>
      <c r="AS88" s="152"/>
      <c r="AT88" s="153"/>
      <c r="AU88" s="349" t="s">
        <v>643</v>
      </c>
      <c r="AV88" s="349"/>
      <c r="AW88" s="349"/>
      <c r="AX88" s="350"/>
      <c r="AY88">
        <f t="shared" si="10"/>
        <v>1</v>
      </c>
      <c r="AZ88" s="10"/>
      <c r="BA88" s="10"/>
      <c r="BB88" s="10"/>
      <c r="BC88" s="10"/>
    </row>
    <row r="89" spans="1:60" ht="23.25"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t="s">
        <v>643</v>
      </c>
      <c r="AF89" s="357"/>
      <c r="AG89" s="357"/>
      <c r="AH89" s="357"/>
      <c r="AI89" s="356" t="s">
        <v>643</v>
      </c>
      <c r="AJ89" s="357"/>
      <c r="AK89" s="357"/>
      <c r="AL89" s="357"/>
      <c r="AM89" s="356" t="s">
        <v>643</v>
      </c>
      <c r="AN89" s="357"/>
      <c r="AO89" s="357"/>
      <c r="AP89" s="357"/>
      <c r="AQ89" s="151" t="s">
        <v>643</v>
      </c>
      <c r="AR89" s="152"/>
      <c r="AS89" s="152"/>
      <c r="AT89" s="153"/>
      <c r="AU89" s="349" t="s">
        <v>643</v>
      </c>
      <c r="AV89" s="349"/>
      <c r="AW89" s="349"/>
      <c r="AX89" s="350"/>
      <c r="AY89">
        <f t="shared" si="10"/>
        <v>1</v>
      </c>
      <c r="AZ89" s="10"/>
      <c r="BA89" s="10"/>
      <c r="BB89" s="10"/>
      <c r="BC89" s="10"/>
      <c r="BD89" s="10"/>
      <c r="BE89" s="10"/>
      <c r="BF89" s="10"/>
      <c r="BG89" s="10"/>
      <c r="BH89" s="10"/>
    </row>
    <row r="90" spans="1:60" ht="18.75"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1</v>
      </c>
    </row>
    <row r="91" spans="1:60" ht="18.75"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v>3</v>
      </c>
      <c r="AV91" s="256"/>
      <c r="AW91" s="360" t="s">
        <v>175</v>
      </c>
      <c r="AX91" s="361"/>
      <c r="AY91">
        <f>$AY$90</f>
        <v>1</v>
      </c>
      <c r="AZ91" s="10"/>
      <c r="BA91" s="10"/>
      <c r="BB91" s="10"/>
      <c r="BC91" s="10"/>
    </row>
    <row r="92" spans="1:60" ht="23.25" customHeight="1" x14ac:dyDescent="0.15">
      <c r="A92" s="501"/>
      <c r="B92" s="533"/>
      <c r="C92" s="533"/>
      <c r="D92" s="533"/>
      <c r="E92" s="533"/>
      <c r="F92" s="534"/>
      <c r="G92" s="217" t="s">
        <v>647</v>
      </c>
      <c r="H92" s="176"/>
      <c r="I92" s="176"/>
      <c r="J92" s="176"/>
      <c r="K92" s="176"/>
      <c r="L92" s="176"/>
      <c r="M92" s="176"/>
      <c r="N92" s="176"/>
      <c r="O92" s="218"/>
      <c r="P92" s="176" t="s">
        <v>649</v>
      </c>
      <c r="Q92" s="780"/>
      <c r="R92" s="780"/>
      <c r="S92" s="780"/>
      <c r="T92" s="780"/>
      <c r="U92" s="780"/>
      <c r="V92" s="780"/>
      <c r="W92" s="780"/>
      <c r="X92" s="781"/>
      <c r="Y92" s="736" t="s">
        <v>61</v>
      </c>
      <c r="Z92" s="737"/>
      <c r="AA92" s="738"/>
      <c r="AB92" s="532" t="s">
        <v>650</v>
      </c>
      <c r="AC92" s="532"/>
      <c r="AD92" s="532"/>
      <c r="AE92" s="348">
        <v>1464879</v>
      </c>
      <c r="AF92" s="349"/>
      <c r="AG92" s="349"/>
      <c r="AH92" s="349"/>
      <c r="AI92" s="348">
        <v>1347229</v>
      </c>
      <c r="AJ92" s="349"/>
      <c r="AK92" s="349"/>
      <c r="AL92" s="349"/>
      <c r="AM92" s="348">
        <v>1115230</v>
      </c>
      <c r="AN92" s="349"/>
      <c r="AO92" s="349"/>
      <c r="AP92" s="349"/>
      <c r="AQ92" s="151" t="s">
        <v>643</v>
      </c>
      <c r="AR92" s="152"/>
      <c r="AS92" s="152"/>
      <c r="AT92" s="153"/>
      <c r="AU92" s="349" t="s">
        <v>643</v>
      </c>
      <c r="AV92" s="349"/>
      <c r="AW92" s="349"/>
      <c r="AX92" s="350"/>
      <c r="AY92">
        <f t="shared" ref="AY92:AY94" si="11">$AY$90</f>
        <v>1</v>
      </c>
      <c r="AZ92" s="10"/>
      <c r="BA92" s="10"/>
      <c r="BB92" s="10"/>
      <c r="BC92" s="10"/>
      <c r="BD92" s="10"/>
      <c r="BE92" s="10"/>
      <c r="BF92" s="10"/>
      <c r="BG92" s="10"/>
      <c r="BH92" s="10"/>
    </row>
    <row r="93" spans="1:60" ht="23.25"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t="s">
        <v>643</v>
      </c>
      <c r="AC93" s="503"/>
      <c r="AD93" s="503"/>
      <c r="AE93" s="348" t="s">
        <v>643</v>
      </c>
      <c r="AF93" s="349"/>
      <c r="AG93" s="349"/>
      <c r="AH93" s="349"/>
      <c r="AI93" s="348" t="s">
        <v>643</v>
      </c>
      <c r="AJ93" s="349"/>
      <c r="AK93" s="349"/>
      <c r="AL93" s="349"/>
      <c r="AM93" s="348" t="s">
        <v>643</v>
      </c>
      <c r="AN93" s="349"/>
      <c r="AO93" s="349"/>
      <c r="AP93" s="349"/>
      <c r="AQ93" s="151" t="s">
        <v>643</v>
      </c>
      <c r="AR93" s="152"/>
      <c r="AS93" s="152"/>
      <c r="AT93" s="153"/>
      <c r="AU93" s="349" t="s">
        <v>643</v>
      </c>
      <c r="AV93" s="349"/>
      <c r="AW93" s="349"/>
      <c r="AX93" s="350"/>
      <c r="AY93">
        <f t="shared" si="11"/>
        <v>1</v>
      </c>
    </row>
    <row r="94" spans="1:60" ht="23.25" customHeight="1" thickBo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t="s">
        <v>643</v>
      </c>
      <c r="AF94" s="357"/>
      <c r="AG94" s="357"/>
      <c r="AH94" s="357"/>
      <c r="AI94" s="356" t="s">
        <v>643</v>
      </c>
      <c r="AJ94" s="357"/>
      <c r="AK94" s="357"/>
      <c r="AL94" s="357"/>
      <c r="AM94" s="356" t="s">
        <v>643</v>
      </c>
      <c r="AN94" s="357"/>
      <c r="AO94" s="357"/>
      <c r="AP94" s="357"/>
      <c r="AQ94" s="151" t="s">
        <v>643</v>
      </c>
      <c r="AR94" s="152"/>
      <c r="AS94" s="152"/>
      <c r="AT94" s="153"/>
      <c r="AU94" s="349" t="s">
        <v>643</v>
      </c>
      <c r="AV94" s="349"/>
      <c r="AW94" s="349"/>
      <c r="AX94" s="350"/>
      <c r="AY94">
        <f t="shared" si="11"/>
        <v>1</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652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651</v>
      </c>
      <c r="AC101" s="532"/>
      <c r="AD101" s="532"/>
      <c r="AE101" s="343">
        <v>1139</v>
      </c>
      <c r="AF101" s="343"/>
      <c r="AG101" s="343"/>
      <c r="AH101" s="343"/>
      <c r="AI101" s="343">
        <v>1357</v>
      </c>
      <c r="AJ101" s="343"/>
      <c r="AK101" s="343"/>
      <c r="AL101" s="343"/>
      <c r="AM101" s="343">
        <v>1313</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651</v>
      </c>
      <c r="AC102" s="532"/>
      <c r="AD102" s="532"/>
      <c r="AE102" s="343">
        <v>1139</v>
      </c>
      <c r="AF102" s="343"/>
      <c r="AG102" s="343"/>
      <c r="AH102" s="343"/>
      <c r="AI102" s="343">
        <v>1357</v>
      </c>
      <c r="AJ102" s="343"/>
      <c r="AK102" s="343"/>
      <c r="AL102" s="343"/>
      <c r="AM102" s="343">
        <v>1313</v>
      </c>
      <c r="AN102" s="343"/>
      <c r="AO102" s="343"/>
      <c r="AP102" s="343"/>
      <c r="AQ102" s="343">
        <v>1309</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653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654</v>
      </c>
      <c r="AC116" s="286"/>
      <c r="AD116" s="287"/>
      <c r="AE116" s="343">
        <v>4357889</v>
      </c>
      <c r="AF116" s="343"/>
      <c r="AG116" s="343"/>
      <c r="AH116" s="343"/>
      <c r="AI116" s="343">
        <v>4362765</v>
      </c>
      <c r="AJ116" s="343"/>
      <c r="AK116" s="343"/>
      <c r="AL116" s="343"/>
      <c r="AM116" s="343"/>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655</v>
      </c>
      <c r="AC117" s="328"/>
      <c r="AD117" s="329"/>
      <c r="AE117" s="291" t="s">
        <v>656</v>
      </c>
      <c r="AF117" s="291"/>
      <c r="AG117" s="291"/>
      <c r="AH117" s="291"/>
      <c r="AI117" s="291" t="s">
        <v>657</v>
      </c>
      <c r="AJ117" s="291"/>
      <c r="AK117" s="291"/>
      <c r="AL117" s="291"/>
      <c r="AM117" s="291"/>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684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685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3"/>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686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593</v>
      </c>
      <c r="D430" s="236"/>
      <c r="E430" s="224" t="s">
        <v>319</v>
      </c>
      <c r="F430" s="429"/>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73"/>
      <c r="B433" s="238"/>
      <c r="C433" s="237"/>
      <c r="D433" s="238"/>
      <c r="E433" s="181"/>
      <c r="F433" s="182"/>
      <c r="G433" s="217" t="s">
        <v>687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688</v>
      </c>
      <c r="AC433" s="160"/>
      <c r="AD433" s="160"/>
      <c r="AE433" s="151" t="s">
        <v>688</v>
      </c>
      <c r="AF433" s="152"/>
      <c r="AG433" s="152"/>
      <c r="AH433" s="152"/>
      <c r="AI433" s="151" t="s">
        <v>640</v>
      </c>
      <c r="AJ433" s="152"/>
      <c r="AK433" s="152"/>
      <c r="AL433" s="152"/>
      <c r="AM433" s="151" t="s">
        <v>640</v>
      </c>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688</v>
      </c>
      <c r="AC434" s="209"/>
      <c r="AD434" s="209"/>
      <c r="AE434" s="151" t="s">
        <v>640</v>
      </c>
      <c r="AF434" s="152"/>
      <c r="AG434" s="152"/>
      <c r="AH434" s="153"/>
      <c r="AI434" s="151" t="s">
        <v>640</v>
      </c>
      <c r="AJ434" s="152"/>
      <c r="AK434" s="152"/>
      <c r="AL434" s="152"/>
      <c r="AM434" s="151" t="s">
        <v>640</v>
      </c>
      <c r="AN434" s="152"/>
      <c r="AO434" s="152"/>
      <c r="AP434" s="153"/>
      <c r="AQ434" s="151" t="s">
        <v>640</v>
      </c>
      <c r="AR434" s="152"/>
      <c r="AS434" s="152"/>
      <c r="AT434" s="153"/>
      <c r="AU434" s="152" t="s">
        <v>640</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640</v>
      </c>
      <c r="AN435" s="152"/>
      <c r="AO435" s="152"/>
      <c r="AP435" s="153"/>
      <c r="AQ435" s="151" t="s">
        <v>640</v>
      </c>
      <c r="AR435" s="152"/>
      <c r="AS435" s="152"/>
      <c r="AT435" s="153"/>
      <c r="AU435" s="152" t="s">
        <v>640</v>
      </c>
      <c r="AV435" s="152"/>
      <c r="AW435" s="152"/>
      <c r="AX435" s="193"/>
      <c r="AY435">
        <f t="shared" si="63"/>
        <v>1</v>
      </c>
    </row>
    <row r="436" spans="1:51" ht="18.75"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1</v>
      </c>
    </row>
    <row r="437" spans="1:51" ht="18.75"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640</v>
      </c>
      <c r="AF437" s="163"/>
      <c r="AG437" s="164" t="s">
        <v>185</v>
      </c>
      <c r="AH437" s="187"/>
      <c r="AI437" s="201"/>
      <c r="AJ437" s="201"/>
      <c r="AK437" s="201"/>
      <c r="AL437" s="202"/>
      <c r="AM437" s="201"/>
      <c r="AN437" s="201"/>
      <c r="AO437" s="201"/>
      <c r="AP437" s="202"/>
      <c r="AQ437" s="216" t="s">
        <v>640</v>
      </c>
      <c r="AR437" s="163"/>
      <c r="AS437" s="164" t="s">
        <v>185</v>
      </c>
      <c r="AT437" s="187"/>
      <c r="AU437" s="163" t="s">
        <v>640</v>
      </c>
      <c r="AV437" s="163"/>
      <c r="AW437" s="164" t="s">
        <v>175</v>
      </c>
      <c r="AX437" s="165"/>
      <c r="AY437">
        <f>$AY$436</f>
        <v>1</v>
      </c>
    </row>
    <row r="438" spans="1:51" ht="23.25" customHeight="1" x14ac:dyDescent="0.15">
      <c r="A438" s="973"/>
      <c r="B438" s="238"/>
      <c r="C438" s="237"/>
      <c r="D438" s="238"/>
      <c r="E438" s="181"/>
      <c r="F438" s="182"/>
      <c r="G438" s="217" t="s">
        <v>687</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688</v>
      </c>
      <c r="AC438" s="160"/>
      <c r="AD438" s="160"/>
      <c r="AE438" s="151" t="s">
        <v>640</v>
      </c>
      <c r="AF438" s="152"/>
      <c r="AG438" s="152"/>
      <c r="AH438" s="152"/>
      <c r="AI438" s="151" t="s">
        <v>640</v>
      </c>
      <c r="AJ438" s="152"/>
      <c r="AK438" s="152"/>
      <c r="AL438" s="152"/>
      <c r="AM438" s="151" t="s">
        <v>640</v>
      </c>
      <c r="AN438" s="152"/>
      <c r="AO438" s="152"/>
      <c r="AP438" s="153"/>
      <c r="AQ438" s="151" t="s">
        <v>640</v>
      </c>
      <c r="AR438" s="152"/>
      <c r="AS438" s="152"/>
      <c r="AT438" s="153"/>
      <c r="AU438" s="152" t="s">
        <v>640</v>
      </c>
      <c r="AV438" s="152"/>
      <c r="AW438" s="152"/>
      <c r="AX438" s="193"/>
      <c r="AY438">
        <f t="shared" ref="AY438:AY440" si="64">$AY$436</f>
        <v>1</v>
      </c>
    </row>
    <row r="439" spans="1:51" ht="23.25"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688</v>
      </c>
      <c r="AC439" s="209"/>
      <c r="AD439" s="209"/>
      <c r="AE439" s="151" t="s">
        <v>640</v>
      </c>
      <c r="AF439" s="152"/>
      <c r="AG439" s="152"/>
      <c r="AH439" s="153"/>
      <c r="AI439" s="151" t="s">
        <v>640</v>
      </c>
      <c r="AJ439" s="152"/>
      <c r="AK439" s="152"/>
      <c r="AL439" s="152"/>
      <c r="AM439" s="151" t="s">
        <v>640</v>
      </c>
      <c r="AN439" s="152"/>
      <c r="AO439" s="152"/>
      <c r="AP439" s="153"/>
      <c r="AQ439" s="151" t="s">
        <v>640</v>
      </c>
      <c r="AR439" s="152"/>
      <c r="AS439" s="152"/>
      <c r="AT439" s="153"/>
      <c r="AU439" s="152" t="s">
        <v>640</v>
      </c>
      <c r="AV439" s="152"/>
      <c r="AW439" s="152"/>
      <c r="AX439" s="193"/>
      <c r="AY439">
        <f t="shared" si="64"/>
        <v>1</v>
      </c>
    </row>
    <row r="440" spans="1:51" ht="23.25"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640</v>
      </c>
      <c r="AF440" s="152"/>
      <c r="AG440" s="152"/>
      <c r="AH440" s="153"/>
      <c r="AI440" s="151" t="s">
        <v>640</v>
      </c>
      <c r="AJ440" s="152"/>
      <c r="AK440" s="152"/>
      <c r="AL440" s="152"/>
      <c r="AM440" s="151" t="s">
        <v>640</v>
      </c>
      <c r="AN440" s="152"/>
      <c r="AO440" s="152"/>
      <c r="AP440" s="153"/>
      <c r="AQ440" s="151" t="s">
        <v>640</v>
      </c>
      <c r="AR440" s="152"/>
      <c r="AS440" s="152"/>
      <c r="AT440" s="153"/>
      <c r="AU440" s="152" t="s">
        <v>640</v>
      </c>
      <c r="AV440" s="152"/>
      <c r="AW440" s="152"/>
      <c r="AX440" s="193"/>
      <c r="AY440">
        <f t="shared" si="64"/>
        <v>1</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643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632</v>
      </c>
      <c r="AE702" s="875"/>
      <c r="AF702" s="875"/>
      <c r="AG702" s="864" t="s">
        <v>658</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632</v>
      </c>
      <c r="AE703" s="170"/>
      <c r="AF703" s="170"/>
      <c r="AG703" s="648" t="s">
        <v>659</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632</v>
      </c>
      <c r="AE704" s="567"/>
      <c r="AF704" s="567"/>
      <c r="AG704" s="409" t="s">
        <v>659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660</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660</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660</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632</v>
      </c>
      <c r="AE711" s="170"/>
      <c r="AF711" s="170"/>
      <c r="AG711" s="648" t="s">
        <v>662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30.7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632</v>
      </c>
      <c r="AE714" s="573"/>
      <c r="AF714" s="574"/>
      <c r="AG714" s="673" t="s">
        <v>663</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660</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48"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632</v>
      </c>
      <c r="AE716" s="740"/>
      <c r="AF716" s="740"/>
      <c r="AG716" s="648" t="s">
        <v>664</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632</v>
      </c>
      <c r="AE717" s="170"/>
      <c r="AF717" s="170"/>
      <c r="AG717" s="648" t="s">
        <v>665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660</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660</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5.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t="s">
        <v>666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670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671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634</v>
      </c>
      <c r="F746" s="98"/>
      <c r="G746" s="98"/>
      <c r="H746" s="85" t="str">
        <f>IF(E746="","","-")</f>
        <v>-</v>
      </c>
      <c r="I746" s="98"/>
      <c r="J746" s="98"/>
      <c r="K746" s="85" t="str">
        <f>IF(I746="","","-")</f>
        <v/>
      </c>
      <c r="L746" s="89">
        <v>519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634</v>
      </c>
      <c r="F747" s="98"/>
      <c r="G747" s="98"/>
      <c r="H747" s="85" t="str">
        <f>IF(E747="","","-")</f>
        <v>-</v>
      </c>
      <c r="I747" s="98"/>
      <c r="J747" s="98"/>
      <c r="K747" s="85" t="str">
        <f>IF(I747="","","-")</f>
        <v/>
      </c>
      <c r="L747" s="89">
        <v>525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306</v>
      </c>
      <c r="B787" s="742"/>
      <c r="C787" s="742"/>
      <c r="D787" s="742"/>
      <c r="E787" s="742"/>
      <c r="F787" s="743"/>
      <c r="G787" s="420" t="s">
        <v>678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679</v>
      </c>
      <c r="H789" s="431"/>
      <c r="I789" s="431"/>
      <c r="J789" s="431"/>
      <c r="K789" s="432"/>
      <c r="L789" s="433" t="s">
        <v>681</v>
      </c>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t="s">
        <v>680</v>
      </c>
      <c r="H790" s="334"/>
      <c r="I790" s="334"/>
      <c r="J790" s="334"/>
      <c r="K790" s="335"/>
      <c r="L790" s="383" t="s">
        <v>682</v>
      </c>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c r="D845" s="400"/>
      <c r="E845" s="400"/>
      <c r="F845" s="400"/>
      <c r="G845" s="400"/>
      <c r="H845" s="400"/>
      <c r="I845" s="400"/>
      <c r="J845" s="401" t="s">
        <v>640</v>
      </c>
      <c r="K845" s="402"/>
      <c r="L845" s="402"/>
      <c r="M845" s="402"/>
      <c r="N845" s="402"/>
      <c r="O845" s="402"/>
      <c r="P845" s="302" t="s">
        <v>683</v>
      </c>
      <c r="Q845" s="302"/>
      <c r="R845" s="302"/>
      <c r="S845" s="302"/>
      <c r="T845" s="302"/>
      <c r="U845" s="302"/>
      <c r="V845" s="302"/>
      <c r="W845" s="302"/>
      <c r="X845" s="302"/>
      <c r="Y845" s="303"/>
      <c r="Z845" s="304"/>
      <c r="AA845" s="304"/>
      <c r="AB845" s="305"/>
      <c r="AC845" s="307" t="s">
        <v>79</v>
      </c>
      <c r="AD845" s="308"/>
      <c r="AE845" s="308"/>
      <c r="AF845" s="308"/>
      <c r="AG845" s="308"/>
      <c r="AH845" s="403" t="s">
        <v>640</v>
      </c>
      <c r="AI845" s="404"/>
      <c r="AJ845" s="404"/>
      <c r="AK845" s="404"/>
      <c r="AL845" s="311" t="s">
        <v>640</v>
      </c>
      <c r="AM845" s="312"/>
      <c r="AN845" s="312"/>
      <c r="AO845" s="313"/>
      <c r="AP845" s="306" t="s">
        <v>643</v>
      </c>
      <c r="AQ845" s="306"/>
      <c r="AR845" s="306"/>
      <c r="AS845" s="306"/>
      <c r="AT845" s="306"/>
      <c r="AU845" s="306"/>
      <c r="AV845" s="306"/>
      <c r="AW845" s="306"/>
      <c r="AX845" s="306"/>
    </row>
    <row r="846" spans="1:51" ht="30" customHeight="1" x14ac:dyDescent="0.15">
      <c r="A846" s="386">
        <v>2</v>
      </c>
      <c r="B846" s="386">
        <v>1</v>
      </c>
      <c r="C846" s="405"/>
      <c r="D846" s="400"/>
      <c r="E846" s="400"/>
      <c r="F846" s="400"/>
      <c r="G846" s="400"/>
      <c r="H846" s="400"/>
      <c r="I846" s="400"/>
      <c r="J846" s="401" t="s">
        <v>640</v>
      </c>
      <c r="K846" s="402"/>
      <c r="L846" s="402"/>
      <c r="M846" s="402"/>
      <c r="N846" s="402"/>
      <c r="O846" s="402"/>
      <c r="P846" s="302" t="s">
        <v>683</v>
      </c>
      <c r="Q846" s="302"/>
      <c r="R846" s="302"/>
      <c r="S846" s="302"/>
      <c r="T846" s="302"/>
      <c r="U846" s="302"/>
      <c r="V846" s="302"/>
      <c r="W846" s="302"/>
      <c r="X846" s="302"/>
      <c r="Y846" s="303"/>
      <c r="Z846" s="304"/>
      <c r="AA846" s="304"/>
      <c r="AB846" s="305"/>
      <c r="AC846" s="307" t="s">
        <v>79</v>
      </c>
      <c r="AD846" s="308"/>
      <c r="AE846" s="308"/>
      <c r="AF846" s="308"/>
      <c r="AG846" s="308"/>
      <c r="AH846" s="403" t="s">
        <v>640</v>
      </c>
      <c r="AI846" s="404"/>
      <c r="AJ846" s="404"/>
      <c r="AK846" s="404"/>
      <c r="AL846" s="311" t="s">
        <v>640</v>
      </c>
      <c r="AM846" s="312"/>
      <c r="AN846" s="312"/>
      <c r="AO846" s="313"/>
      <c r="AP846" s="306" t="s">
        <v>643</v>
      </c>
      <c r="AQ846" s="306"/>
      <c r="AR846" s="306"/>
      <c r="AS846" s="306"/>
      <c r="AT846" s="306"/>
      <c r="AU846" s="306"/>
      <c r="AV846" s="306"/>
      <c r="AW846" s="306"/>
      <c r="AX846" s="306"/>
      <c r="AY846">
        <f>COUNTA($C$846)</f>
        <v>0</v>
      </c>
    </row>
    <row r="847" spans="1:51" ht="30" customHeight="1" x14ac:dyDescent="0.15">
      <c r="A847" s="386">
        <v>3</v>
      </c>
      <c r="B847" s="386">
        <v>1</v>
      </c>
      <c r="C847" s="405"/>
      <c r="D847" s="400"/>
      <c r="E847" s="400"/>
      <c r="F847" s="400"/>
      <c r="G847" s="400"/>
      <c r="H847" s="400"/>
      <c r="I847" s="400"/>
      <c r="J847" s="401" t="s">
        <v>640</v>
      </c>
      <c r="K847" s="402"/>
      <c r="L847" s="402"/>
      <c r="M847" s="402"/>
      <c r="N847" s="402"/>
      <c r="O847" s="402"/>
      <c r="P847" s="406" t="s">
        <v>683</v>
      </c>
      <c r="Q847" s="302"/>
      <c r="R847" s="302"/>
      <c r="S847" s="302"/>
      <c r="T847" s="302"/>
      <c r="U847" s="302"/>
      <c r="V847" s="302"/>
      <c r="W847" s="302"/>
      <c r="X847" s="302"/>
      <c r="Y847" s="303"/>
      <c r="Z847" s="304"/>
      <c r="AA847" s="304"/>
      <c r="AB847" s="305"/>
      <c r="AC847" s="307" t="s">
        <v>79</v>
      </c>
      <c r="AD847" s="308"/>
      <c r="AE847" s="308"/>
      <c r="AF847" s="308"/>
      <c r="AG847" s="308"/>
      <c r="AH847" s="309" t="s">
        <v>640</v>
      </c>
      <c r="AI847" s="310"/>
      <c r="AJ847" s="310"/>
      <c r="AK847" s="310"/>
      <c r="AL847" s="311" t="s">
        <v>640</v>
      </c>
      <c r="AM847" s="312"/>
      <c r="AN847" s="312"/>
      <c r="AO847" s="313"/>
      <c r="AP847" s="306" t="s">
        <v>643</v>
      </c>
      <c r="AQ847" s="306"/>
      <c r="AR847" s="306"/>
      <c r="AS847" s="306"/>
      <c r="AT847" s="306"/>
      <c r="AU847" s="306"/>
      <c r="AV847" s="306"/>
      <c r="AW847" s="306"/>
      <c r="AX847" s="306"/>
      <c r="AY847">
        <f>COUNTA($C$847)</f>
        <v>0</v>
      </c>
    </row>
    <row r="848" spans="1:51" ht="30" customHeight="1" x14ac:dyDescent="0.15">
      <c r="A848" s="386">
        <v>4</v>
      </c>
      <c r="B848" s="386">
        <v>1</v>
      </c>
      <c r="C848" s="405"/>
      <c r="D848" s="400"/>
      <c r="E848" s="400"/>
      <c r="F848" s="400"/>
      <c r="G848" s="400"/>
      <c r="H848" s="400"/>
      <c r="I848" s="400"/>
      <c r="J848" s="401" t="s">
        <v>640</v>
      </c>
      <c r="K848" s="402"/>
      <c r="L848" s="402"/>
      <c r="M848" s="402"/>
      <c r="N848" s="402"/>
      <c r="O848" s="402"/>
      <c r="P848" s="406" t="s">
        <v>683</v>
      </c>
      <c r="Q848" s="302"/>
      <c r="R848" s="302"/>
      <c r="S848" s="302"/>
      <c r="T848" s="302"/>
      <c r="U848" s="302"/>
      <c r="V848" s="302"/>
      <c r="W848" s="302"/>
      <c r="X848" s="302"/>
      <c r="Y848" s="303"/>
      <c r="Z848" s="304"/>
      <c r="AA848" s="304"/>
      <c r="AB848" s="305"/>
      <c r="AC848" s="307" t="s">
        <v>79</v>
      </c>
      <c r="AD848" s="308"/>
      <c r="AE848" s="308"/>
      <c r="AF848" s="308"/>
      <c r="AG848" s="308"/>
      <c r="AH848" s="309" t="s">
        <v>640</v>
      </c>
      <c r="AI848" s="310"/>
      <c r="AJ848" s="310"/>
      <c r="AK848" s="310"/>
      <c r="AL848" s="311" t="s">
        <v>640</v>
      </c>
      <c r="AM848" s="312"/>
      <c r="AN848" s="312"/>
      <c r="AO848" s="313"/>
      <c r="AP848" s="306" t="s">
        <v>643</v>
      </c>
      <c r="AQ848" s="306"/>
      <c r="AR848" s="306"/>
      <c r="AS848" s="306"/>
      <c r="AT848" s="306"/>
      <c r="AU848" s="306"/>
      <c r="AV848" s="306"/>
      <c r="AW848" s="306"/>
      <c r="AX848" s="306"/>
      <c r="AY848">
        <f>COUNTA($C$848)</f>
        <v>0</v>
      </c>
    </row>
    <row r="849" spans="1:51" ht="30" customHeight="1" x14ac:dyDescent="0.15">
      <c r="A849" s="386">
        <v>5</v>
      </c>
      <c r="B849" s="386">
        <v>1</v>
      </c>
      <c r="C849" s="405"/>
      <c r="D849" s="400"/>
      <c r="E849" s="400"/>
      <c r="F849" s="400"/>
      <c r="G849" s="400"/>
      <c r="H849" s="400"/>
      <c r="I849" s="400"/>
      <c r="J849" s="401" t="s">
        <v>640</v>
      </c>
      <c r="K849" s="402"/>
      <c r="L849" s="402"/>
      <c r="M849" s="402"/>
      <c r="N849" s="402"/>
      <c r="O849" s="402"/>
      <c r="P849" s="302" t="s">
        <v>683</v>
      </c>
      <c r="Q849" s="302"/>
      <c r="R849" s="302"/>
      <c r="S849" s="302"/>
      <c r="T849" s="302"/>
      <c r="U849" s="302"/>
      <c r="V849" s="302"/>
      <c r="W849" s="302"/>
      <c r="X849" s="302"/>
      <c r="Y849" s="303"/>
      <c r="Z849" s="304"/>
      <c r="AA849" s="304"/>
      <c r="AB849" s="305"/>
      <c r="AC849" s="307" t="s">
        <v>79</v>
      </c>
      <c r="AD849" s="308"/>
      <c r="AE849" s="308"/>
      <c r="AF849" s="308"/>
      <c r="AG849" s="308"/>
      <c r="AH849" s="309" t="s">
        <v>640</v>
      </c>
      <c r="AI849" s="310"/>
      <c r="AJ849" s="310"/>
      <c r="AK849" s="310"/>
      <c r="AL849" s="311" t="s">
        <v>640</v>
      </c>
      <c r="AM849" s="312"/>
      <c r="AN849" s="312"/>
      <c r="AO849" s="313"/>
      <c r="AP849" s="306" t="s">
        <v>643</v>
      </c>
      <c r="AQ849" s="306"/>
      <c r="AR849" s="306"/>
      <c r="AS849" s="306"/>
      <c r="AT849" s="306"/>
      <c r="AU849" s="306"/>
      <c r="AV849" s="306"/>
      <c r="AW849" s="306"/>
      <c r="AX849" s="306"/>
      <c r="AY849">
        <f>COUNTA($C$849)</f>
        <v>0</v>
      </c>
    </row>
    <row r="850" spans="1:51" ht="30" customHeight="1" x14ac:dyDescent="0.15">
      <c r="A850" s="386">
        <v>6</v>
      </c>
      <c r="B850" s="386">
        <v>1</v>
      </c>
      <c r="C850" s="405"/>
      <c r="D850" s="400"/>
      <c r="E850" s="400"/>
      <c r="F850" s="400"/>
      <c r="G850" s="400"/>
      <c r="H850" s="400"/>
      <c r="I850" s="400"/>
      <c r="J850" s="401" t="s">
        <v>640</v>
      </c>
      <c r="K850" s="402"/>
      <c r="L850" s="402"/>
      <c r="M850" s="402"/>
      <c r="N850" s="402"/>
      <c r="O850" s="402"/>
      <c r="P850" s="302" t="s">
        <v>683</v>
      </c>
      <c r="Q850" s="302"/>
      <c r="R850" s="302"/>
      <c r="S850" s="302"/>
      <c r="T850" s="302"/>
      <c r="U850" s="302"/>
      <c r="V850" s="302"/>
      <c r="W850" s="302"/>
      <c r="X850" s="302"/>
      <c r="Y850" s="303"/>
      <c r="Z850" s="304"/>
      <c r="AA850" s="304"/>
      <c r="AB850" s="305"/>
      <c r="AC850" s="307" t="s">
        <v>79</v>
      </c>
      <c r="AD850" s="308"/>
      <c r="AE850" s="308"/>
      <c r="AF850" s="308"/>
      <c r="AG850" s="308"/>
      <c r="AH850" s="309" t="s">
        <v>640</v>
      </c>
      <c r="AI850" s="310"/>
      <c r="AJ850" s="310"/>
      <c r="AK850" s="310"/>
      <c r="AL850" s="311" t="s">
        <v>640</v>
      </c>
      <c r="AM850" s="312"/>
      <c r="AN850" s="312"/>
      <c r="AO850" s="313"/>
      <c r="AP850" s="306" t="s">
        <v>643</v>
      </c>
      <c r="AQ850" s="306"/>
      <c r="AR850" s="306"/>
      <c r="AS850" s="306"/>
      <c r="AT850" s="306"/>
      <c r="AU850" s="306"/>
      <c r="AV850" s="306"/>
      <c r="AW850" s="306"/>
      <c r="AX850" s="306"/>
      <c r="AY850">
        <f>COUNTA($C$850)</f>
        <v>0</v>
      </c>
    </row>
    <row r="851" spans="1:51" ht="30" customHeight="1" x14ac:dyDescent="0.15">
      <c r="A851" s="386">
        <v>7</v>
      </c>
      <c r="B851" s="386">
        <v>1</v>
      </c>
      <c r="C851" s="405"/>
      <c r="D851" s="400"/>
      <c r="E851" s="400"/>
      <c r="F851" s="400"/>
      <c r="G851" s="400"/>
      <c r="H851" s="400"/>
      <c r="I851" s="400"/>
      <c r="J851" s="401" t="s">
        <v>640</v>
      </c>
      <c r="K851" s="402"/>
      <c r="L851" s="402"/>
      <c r="M851" s="402"/>
      <c r="N851" s="402"/>
      <c r="O851" s="402"/>
      <c r="P851" s="302" t="s">
        <v>683</v>
      </c>
      <c r="Q851" s="302"/>
      <c r="R851" s="302"/>
      <c r="S851" s="302"/>
      <c r="T851" s="302"/>
      <c r="U851" s="302"/>
      <c r="V851" s="302"/>
      <c r="W851" s="302"/>
      <c r="X851" s="302"/>
      <c r="Y851" s="303"/>
      <c r="Z851" s="304"/>
      <c r="AA851" s="304"/>
      <c r="AB851" s="305"/>
      <c r="AC851" s="307" t="s">
        <v>79</v>
      </c>
      <c r="AD851" s="308"/>
      <c r="AE851" s="308"/>
      <c r="AF851" s="308"/>
      <c r="AG851" s="308"/>
      <c r="AH851" s="309" t="s">
        <v>640</v>
      </c>
      <c r="AI851" s="310"/>
      <c r="AJ851" s="310"/>
      <c r="AK851" s="310"/>
      <c r="AL851" s="311" t="s">
        <v>640</v>
      </c>
      <c r="AM851" s="312"/>
      <c r="AN851" s="312"/>
      <c r="AO851" s="313"/>
      <c r="AP851" s="306" t="s">
        <v>643</v>
      </c>
      <c r="AQ851" s="306"/>
      <c r="AR851" s="306"/>
      <c r="AS851" s="306"/>
      <c r="AT851" s="306"/>
      <c r="AU851" s="306"/>
      <c r="AV851" s="306"/>
      <c r="AW851" s="306"/>
      <c r="AX851" s="306"/>
      <c r="AY851">
        <f>COUNTA($C$851)</f>
        <v>0</v>
      </c>
    </row>
    <row r="852" spans="1:51" ht="30" customHeight="1" x14ac:dyDescent="0.15">
      <c r="A852" s="386">
        <v>8</v>
      </c>
      <c r="B852" s="386">
        <v>1</v>
      </c>
      <c r="C852" s="400"/>
      <c r="D852" s="400"/>
      <c r="E852" s="400"/>
      <c r="F852" s="400"/>
      <c r="G852" s="400"/>
      <c r="H852" s="400"/>
      <c r="I852" s="400"/>
      <c r="J852" s="401" t="s">
        <v>640</v>
      </c>
      <c r="K852" s="402"/>
      <c r="L852" s="402"/>
      <c r="M852" s="402"/>
      <c r="N852" s="402"/>
      <c r="O852" s="402"/>
      <c r="P852" s="302" t="s">
        <v>683</v>
      </c>
      <c r="Q852" s="302"/>
      <c r="R852" s="302"/>
      <c r="S852" s="302"/>
      <c r="T852" s="302"/>
      <c r="U852" s="302"/>
      <c r="V852" s="302"/>
      <c r="W852" s="302"/>
      <c r="X852" s="302"/>
      <c r="Y852" s="303"/>
      <c r="Z852" s="304"/>
      <c r="AA852" s="304"/>
      <c r="AB852" s="305"/>
      <c r="AC852" s="307" t="s">
        <v>79</v>
      </c>
      <c r="AD852" s="308"/>
      <c r="AE852" s="308"/>
      <c r="AF852" s="308"/>
      <c r="AG852" s="308"/>
      <c r="AH852" s="309" t="s">
        <v>640</v>
      </c>
      <c r="AI852" s="310"/>
      <c r="AJ852" s="310"/>
      <c r="AK852" s="310"/>
      <c r="AL852" s="311" t="s">
        <v>640</v>
      </c>
      <c r="AM852" s="312"/>
      <c r="AN852" s="312"/>
      <c r="AO852" s="313"/>
      <c r="AP852" s="306" t="s">
        <v>643</v>
      </c>
      <c r="AQ852" s="306"/>
      <c r="AR852" s="306"/>
      <c r="AS852" s="306"/>
      <c r="AT852" s="306"/>
      <c r="AU852" s="306"/>
      <c r="AV852" s="306"/>
      <c r="AW852" s="306"/>
      <c r="AX852" s="306"/>
      <c r="AY852">
        <f>COUNTA($C$852)</f>
        <v>0</v>
      </c>
    </row>
    <row r="853" spans="1:51" ht="30" customHeight="1" x14ac:dyDescent="0.15">
      <c r="A853" s="386">
        <v>9</v>
      </c>
      <c r="B853" s="386">
        <v>1</v>
      </c>
      <c r="C853" s="400"/>
      <c r="D853" s="400"/>
      <c r="E853" s="400"/>
      <c r="F853" s="400"/>
      <c r="G853" s="400"/>
      <c r="H853" s="400"/>
      <c r="I853" s="400"/>
      <c r="J853" s="401" t="s">
        <v>640</v>
      </c>
      <c r="K853" s="402"/>
      <c r="L853" s="402"/>
      <c r="M853" s="402"/>
      <c r="N853" s="402"/>
      <c r="O853" s="402"/>
      <c r="P853" s="302" t="s">
        <v>683</v>
      </c>
      <c r="Q853" s="302"/>
      <c r="R853" s="302"/>
      <c r="S853" s="302"/>
      <c r="T853" s="302"/>
      <c r="U853" s="302"/>
      <c r="V853" s="302"/>
      <c r="W853" s="302"/>
      <c r="X853" s="302"/>
      <c r="Y853" s="303"/>
      <c r="Z853" s="304"/>
      <c r="AA853" s="304"/>
      <c r="AB853" s="305"/>
      <c r="AC853" s="307" t="s">
        <v>79</v>
      </c>
      <c r="AD853" s="308"/>
      <c r="AE853" s="308"/>
      <c r="AF853" s="308"/>
      <c r="AG853" s="308"/>
      <c r="AH853" s="309" t="s">
        <v>640</v>
      </c>
      <c r="AI853" s="310"/>
      <c r="AJ853" s="310"/>
      <c r="AK853" s="310"/>
      <c r="AL853" s="311" t="s">
        <v>640</v>
      </c>
      <c r="AM853" s="312"/>
      <c r="AN853" s="312"/>
      <c r="AO853" s="313"/>
      <c r="AP853" s="306" t="s">
        <v>643</v>
      </c>
      <c r="AQ853" s="306"/>
      <c r="AR853" s="306"/>
      <c r="AS853" s="306"/>
      <c r="AT853" s="306"/>
      <c r="AU853" s="306"/>
      <c r="AV853" s="306"/>
      <c r="AW853" s="306"/>
      <c r="AX853" s="306"/>
      <c r="AY853">
        <f>COUNTA($C$853)</f>
        <v>0</v>
      </c>
    </row>
    <row r="854" spans="1:51" ht="30" customHeight="1" x14ac:dyDescent="0.15">
      <c r="A854" s="386">
        <v>10</v>
      </c>
      <c r="B854" s="386">
        <v>1</v>
      </c>
      <c r="C854" s="400"/>
      <c r="D854" s="400"/>
      <c r="E854" s="400"/>
      <c r="F854" s="400"/>
      <c r="G854" s="400"/>
      <c r="H854" s="400"/>
      <c r="I854" s="400"/>
      <c r="J854" s="401" t="s">
        <v>640</v>
      </c>
      <c r="K854" s="402"/>
      <c r="L854" s="402"/>
      <c r="M854" s="402"/>
      <c r="N854" s="402"/>
      <c r="O854" s="402"/>
      <c r="P854" s="302" t="s">
        <v>683</v>
      </c>
      <c r="Q854" s="302"/>
      <c r="R854" s="302"/>
      <c r="S854" s="302"/>
      <c r="T854" s="302"/>
      <c r="U854" s="302"/>
      <c r="V854" s="302"/>
      <c r="W854" s="302"/>
      <c r="X854" s="302"/>
      <c r="Y854" s="303"/>
      <c r="Z854" s="304"/>
      <c r="AA854" s="304"/>
      <c r="AB854" s="305"/>
      <c r="AC854" s="307" t="s">
        <v>79</v>
      </c>
      <c r="AD854" s="308"/>
      <c r="AE854" s="308"/>
      <c r="AF854" s="308"/>
      <c r="AG854" s="308"/>
      <c r="AH854" s="309" t="s">
        <v>640</v>
      </c>
      <c r="AI854" s="310"/>
      <c r="AJ854" s="310"/>
      <c r="AK854" s="310"/>
      <c r="AL854" s="311" t="s">
        <v>640</v>
      </c>
      <c r="AM854" s="312"/>
      <c r="AN854" s="312"/>
      <c r="AO854" s="313"/>
      <c r="AP854" s="306" t="s">
        <v>643</v>
      </c>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5"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632</v>
      </c>
      <c r="M2" s="13" t="str">
        <f>IF(L2="","",K2)</f>
        <v>社会保障</v>
      </c>
      <c r="N2" s="13" t="str">
        <f>IF(M2="","",IF(N1&lt;&gt;"",CONCATENATE(N1,"、",M2),M2))</f>
        <v>社会保障</v>
      </c>
      <c r="O2" s="13"/>
      <c r="P2" s="12" t="s">
        <v>73</v>
      </c>
      <c r="Q2" s="17" t="s">
        <v>632</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632</v>
      </c>
      <c r="M11" s="13" t="str">
        <f t="shared" si="2"/>
        <v>その他の事項経費</v>
      </c>
      <c r="N11" s="13" t="str">
        <f t="shared" si="6"/>
        <v>社会保障、その他の事項経費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632</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2021-06-17T02:10:29Z</cp:lastPrinted>
  <dcterms:created xsi:type="dcterms:W3CDTF">2012-03-13T00:50:25Z</dcterms:created>
  <dcterms:modified xsi:type="dcterms:W3CDTF">2021-06-17T02:10:48Z</dcterms:modified>
</cp:coreProperties>
</file>