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186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<sst xmlns="http://schemas.openxmlformats.org/spreadsheetml/2006/main" count="2412" uniqueCount="715">
  <si>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</si>
  <si>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</si>
  <si>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</si>
  <si>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</si>
  <si>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</si>
  <si>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</si>
  <si>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</si>
  <si>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</si>
  <si>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</si>
  <si>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</si>
  <si>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</si>
  <si>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</si>
  <si>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</si>
  <si>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</si>
  <si>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</si>
  <si>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</si>
  <si>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</si>
  <si>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</si>
  <si>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</si>
  <si>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</si>
  <si>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</si>
  <si>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</si>
  <si>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</si>
  <si>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</si>
  <si>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</si>
  <si>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</si>
  <si>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</si>
  <si>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</si>
  <si>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</si>
  <si>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</si>
  <si>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</si>
  <si>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</si>
  <si>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</si>
  <si>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</si>
  <si>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</si>
  <si>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</si>
  <si>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</si>
  <si>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</si>
  <si>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</si>
  <si>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</si>
  <si>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</si>
  <si>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</si>
  <si>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</si>
  <si>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</si>
  <si>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</si>
  <si>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</si>
  <si>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</si>
  <si>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</si>
  <si>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</si>
  <si>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</si>
  <si>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</si>
  <si>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</si>
  <si>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</si>
  <si>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</si>
  <si>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</si>
  <si>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</si>
  <si>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</si>
  <si>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</si>
  <si>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</si>
  <si>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</si>
  <si>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</si>
  <si>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</si>
  <si>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</si>
  <si>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</si>
  <si>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</si>
  <si>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</si>
  <si>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</si>
  <si>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</si>
  <si>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</si>
  <si>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</si>
  <si>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</si>
  <si>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</si>
  <si>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</si>
  <si>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</si>
  <si>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</si>
  <si>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</si>
  <si>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</si>
  <si>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</si>
  <si>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</si>
  <si>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</si>
  <si>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</si>
  <si>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</si>
  <si>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</si>
  <si>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</si>
  <si>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</si>
  <si>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</si>
  <si>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</si>
  <si>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</si>
  <si>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</si>
  <si>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</si>
  <si>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</si>
  <si>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</si>
  <si>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</si>
  <si>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</si>
  <si>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</si>
  <si>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</si>
  <si>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</si>
  <si>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</si>
  <si>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</si>
  <si>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</si>
  <si>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</si>
  <si>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</si>
  <si>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</si>
  <si>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</si>
  <si>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</si>
  <si>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</si>
  <si>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</si>
  <si>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</si>
  <si>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</si>
  <si>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</si>
  <si>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</si>
  <si>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</si>
  <si>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</si>
  <si>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</si>
  <si>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</si>
  <si>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</si>
  <si>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</si>
  <si>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</si>
  <si>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</si>
  <si>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</si>
  <si>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</si>
  <si>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</si>
  <si>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</si>
  <si>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</si>
  <si>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</si>
  <si>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</si>
  <si>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</si>
  <si>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</si>
  <si>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</si>
  <si>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</si>
  <si>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</si>
  <si>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</si>
  <si>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</si>
  <si>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</si>
  <si>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</si>
  <si>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</si>
  <si>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</si>
  <si>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</si>
  <si>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</si>
  <si>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</si>
  <si>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</si>
  <si>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</si>
  <si>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</si>
  <si>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</si>
  <si>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</si>
  <si>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</si>
  <si>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</si>
  <si>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</si>
  <si>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</si>
  <si>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</si>
  <si>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</si>
  <si>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</si>
  <si>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</si>
  <si>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</si>
  <si>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</si>
  <si>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</si>
  <si>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</si>
  <si>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</si>
  <si>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</si>
  <si>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</si>
  <si>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</si>
  <si>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</si>
  <si>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</si>
  <si>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</si>
  <si>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</si>
  <si>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</si>
  <si>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</si>
  <si>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</si>
  <si>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</si>
  <si>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</si>
  <si>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</si>
  <si>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</si>
  <si>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</si>
  <si>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</si>
  <si>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</si>
  <si>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</si>
  <si>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</si>
  <si>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</si>
  <si>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</si>
  <si>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</si>
  <si>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</si>
  <si>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</si>
  <si>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</si>
  <si>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</si>
  <si>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</si>
  <si>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</si>
  <si>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</si>
  <si>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</si>
  <si>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</si>
  <si>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</si>
  <si>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</si>
  <si>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</si>
  <si>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</si>
  <si>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</si>
  <si>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</si>
  <si>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</si>
  <si>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</si>
  <si>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</si>
  <si>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</si>
  <si>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</si>
  <si>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</si>
  <si>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</si>
  <si>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</si>
  <si>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</si>
  <si>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</si>
  <si>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</si>
  <si>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</si>
  <si>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</si>
  <si>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</si>
  <si>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</si>
  <si>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</si>
  <si>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</si>
  <si>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</si>
  <si>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</si>
  <si>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</si>
  <si>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</si>
  <si>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</si>
  <si>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</si>
  <si>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</si>
  <si>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</si>
  <si>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</si>
  <si>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</si>
  <si>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</si>
  <si>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</si>
  <si>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</si>
  <si>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</si>
  <si>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</si>
  <si>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</si>
  <si>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</si>
  <si>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</si>
  <si>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</si>
  <si>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</si>
  <si>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</si>
  <si>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</si>
  <si>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</si>
  <si>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</si>
  <si>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</si>
  <si>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</si>
  <si>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</si>
  <si>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</si>
  <si>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</si>
  <si>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</si>
  <si>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</si>
  <si>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</si>
  <si>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</si>
  <si>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</si>
  <si>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</si>
  <si>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</si>
  <si>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</si>
  <si>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</si>
  <si>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</si>
  <si>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</si>
  <si>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</si>
  <si>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</si>
  <si>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</si>
  <si>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</si>
  <si>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</si>
  <si>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</si>
  <si>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</si>
  <si>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</si>
  <si>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</si>
  <si>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</si>
  <si>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</si>
  <si>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</si>
  <si>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</si>
  <si>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</si>
  <si>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</si>
  <si>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</si>
  <si>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</si>
  <si>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</si>
  <si>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</si>
  <si>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</si>
  <si>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</si>
  <si>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</si>
  <si>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</si>
  <si>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</si>
  <si>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</si>
  <si>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</si>
  <si>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</si>
  <si>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</si>
  <si>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</si>
  <si>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</si>
  <si>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</si>
  <si>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</si>
  <si>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</si>
  <si>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</si>
  <si>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</si>
  <si>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</si>
  <si>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</si>
  <si>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</si>
  <si>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</si>
  <si>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</si>
  <si>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</si>
  <si>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</si>
  <si>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</si>
  <si>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</si>
  <si>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</si>
  <si>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</si>
  <si>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</si>
  <si>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</si>
  <si>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</si>
  <si>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</si>
  <si>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</si>
  <si>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</si>
  <si>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</si>
  <si>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</si>
  <si>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</si>
  <si>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</si>
  <si>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</si>
  <si>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</si>
  <si>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</si>
  <si>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</si>
  <si>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</si>
  <si>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</si>
  <si>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</si>
  <si>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</si>
  <si>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</si>
  <si>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</si>
  <si>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</si>
  <si>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</si>
  <si>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</si>
  <si>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</si>
  <si>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</si>
  <si>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</si>
  <si>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</si>
  <si>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</si>
  <si>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</si>
  <si>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</si>
  <si>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</si>
  <si>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</si>
  <si>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</si>
  <si>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</si>
  <si>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</si>
  <si>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</si>
  <si>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</si>
  <si>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</si>
  <si>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</si>
  <si>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</si>
  <si>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</si>
  <si>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</si>
  <si>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</si>
  <si>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</si>
  <si>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</si>
  <si>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</si>
  <si>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</si>
  <si>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</si>
  <si>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</si>
  <si>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</si>
  <si>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</si>
  <si>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</si>
  <si>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</si>
  <si>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</si>
  <si>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</si>
  <si>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</si>
  <si>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</si>
  <si>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</si>
  <si>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</si>
  <si>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</si>
  <si>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</si>
  <si>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</si>
  <si>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</si>
  <si>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</si>
  <si>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</si>
  <si>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</si>
  <si>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</si>
  <si>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</si>
  <si>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</si>
  <si>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</si>
  <si>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</si>
  <si>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</si>
  <si>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</si>
  <si>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</si>
  <si>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</si>
  <si>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</si>
  <si>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</si>
  <si>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</si>
  <si>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</si>
  <si>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</si>
  <si>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</si>
  <si>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</si>
  <si>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</si>
  <si>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</si>
  <si>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</si>
  <si>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</si>
  <si>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</si>
  <si>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</si>
  <si>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</si>
  <si>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</si>
  <si>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</si>
  <si>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</si>
  <si>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</si>
  <si>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</si>
  <si>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</si>
  <si>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</si>
  <si>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</si>
  <si>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</si>
  <si>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</si>
  <si>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</si>
  <si>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</si>
  <si>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</si>
  <si>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</si>
  <si>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</si>
  <si>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</si>
  <si>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</si>
  <si>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</si>
  <si>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</si>
  <si>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</si>
  <si>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</si>
  <si>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</si>
  <si>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</si>
  <si>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</si>
  <si>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</si>
  <si>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</si>
  <si>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</si>
  <si>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</si>
  <si>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</si>
  <si>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</si>
  <si>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</si>
  <si>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</si>
  <si>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</si>
  <si>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</si>
  <si>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</si>
  <si>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</si>
  <si>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</si>
  <si>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</si>
  <si>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</si>
  <si>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</si>
  <si>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</si>
  <si>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</si>
  <si>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</si>
  <si>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</si>
  <si>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</si>
  <si>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</si>
  <si>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</si>
  <si>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</si>
  <si>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</si>
  <si>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</si>
  <si>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</si>
  <si>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</si>
  <si>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</si>
  <si>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</si>
  <si>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</si>
  <si>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</si>
  <si>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</si>
  <si>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</si>
  <si>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</si>
  <si>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</si>
  <si>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</si>
  <si>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</si>
  <si>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</si>
  <si>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</si>
  <si>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</si>
  <si>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</si>
  <si>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</si>
  <si>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</si>
  <si>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</si>
  <si>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</si>
  <si>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</si>
  <si>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</si>
  <si>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</si>
  <si>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</si>
  <si>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</si>
  <si>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</si>
  <si>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</si>
  <si>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</si>
  <si>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</si>
  <si>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</si>
  <si>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</si>
  <si>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</si>
  <si>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</si>
  <si>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</si>
  <si>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</si>
  <si>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</si>
  <si>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</si>
  <si>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</si>
  <si>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</si>
  <si>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</si>
  <si>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</si>
  <si>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</si>
  <si>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</si>
  <si>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</si>
  <si>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</si>
  <si>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</si>
  <si>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</si>
  <si>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</si>
  <si>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</si>
  <si>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</si>
  <si>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</si>
  <si>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</si>
  <si>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</si>
  <si>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</si>
  <si>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</si>
  <si>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</si>
  <si>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</si>
  <si>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</si>
  <si>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</si>
  <si>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</si>
  <si>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</si>
  <si>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</si>
  <si>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</si>
  <si>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</si>
  <si>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</si>
  <si>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</si>
  <si>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</si>
  <si>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</si>
  <si>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</si>
  <si>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</si>
  <si>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</si>
  <si>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</si>
  <si>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</si>
  <si>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</si>
  <si>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</si>
  <si>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</si>
  <si>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</si>
  <si>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</si>
  <si>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</si>
  <si>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</si>
  <si>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</si>
  <si>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</si>
  <si>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</si>
  <si>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</si>
  <si>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</si>
  <si>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</si>
  <si>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</si>
  <si>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</si>
  <si>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</si>
  <si>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</si>
  <si>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</si>
  <si>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</si>
  <si>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</si>
  <si>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</si>
  <si>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</si>
  <si>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</si>
  <si>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</si>
  <si>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</si>
  <si>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</si>
  <si>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</si>
  <si>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</si>
  <si>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</si>
  <si>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</si>
  <si>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</si>
  <si>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</si>
  <si>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</si>
  <si>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</si>
  <si>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</si>
  <si>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</si>
  <si>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</si>
  <si>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</si>
  <si>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</si>
  <si>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</si>
  <si>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</si>
  <si>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</si>
  <si>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</si>
  <si>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</si>
  <si>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</si>
  <si>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</si>
  <si>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</si>
  <si>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</si>
  <si>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</si>
  <si>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</si>
  <si>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</si>
  <si>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</si>
  <si>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</si>
  <si>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</si>
  <si>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</si>
  <si>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</si>
  <si>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</si>
  <si>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</si>
  <si>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</si>
  <si>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</si>
  <si>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</si>
  <si>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</si>
  <si>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</si>
  <si>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</si>
  <si>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</si>
  <si>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</si>
  <si>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</si>
  <si>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</si>
  <si>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</si>
  <si>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</si>
  <si>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</si>
  <si>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</si>
  <si>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</si>
  <si>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</si>
  <si>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</si>
  <si>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</si>
  <si>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</si>
  <si>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</si>
  <si>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</si>
  <si>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</si>
  <si>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</si>
  <si>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</si>
  <si>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</si>
  <si>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</si>
  <si>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</si>
  <si>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</si>
  <si>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</si>
  <si>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</si>
  <si>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</si>
  <si>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</si>
  <si>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</si>
  <si>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</si>
  <si>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</si>
  <si>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</si>
  <si>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</si>
  <si>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</si>
  <si>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</si>
  <si>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</si>
  <si>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</si>
  <si>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</si>
  <si>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</si>
  <si>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</si>
  <si>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</si>
  <si>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</si>
  <si>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</si>
  <si>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</si>
  <si>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</si>
  <si>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</si>
  <si>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</si>
  <si>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</si>
  <si>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</si>
  <si>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</si>
  <si>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雇用労働相談センター事業</t>
  </si>
  <si>
    <t>労働基準局</t>
  </si>
  <si>
    <t>田村　雅</t>
  </si>
  <si>
    <t>平成26年度</t>
  </si>
  <si>
    <t>終了予定なし</t>
  </si>
  <si>
    <t>労働関係法課</t>
  </si>
  <si>
    <t>国家戦略特別区域法第37条に基づき、国家戦略特別区域において、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国家戦略特別区域会議の下に「雇用労働相談センター」を設置するものである。</t>
  </si>
  <si>
    <t>-</t>
  </si>
  <si>
    <t>庁費</t>
  </si>
  <si>
    <t>職員旅費</t>
  </si>
  <si>
    <t>諸謝金</t>
  </si>
  <si>
    <t>委員等旅費</t>
  </si>
  <si>
    <t>雇用労働相談センターにおける雇用労働相談員及び弁護士による相談対応についてアンケート調査を実施し、「相談対応について参考になった」旨の回答を90％以上とする。</t>
  </si>
  <si>
    <t>相談対応における満足度
「相談対応について参考になったと回答した相談者」／「相談対応についてアンケート回答を得た有効回答数」</t>
  </si>
  <si>
    <t>受託者による利用者アンケート集計結果</t>
  </si>
  <si>
    <t>雇用労働相談センターにおける１回当たりのセミナーの集客数。
※見込みは、現在設置している７センターにおけるそれぞれの集客目標の平均値（（30人＋20人＋30人＋20人＋20人＋20人＋20人）/７=23人）</t>
  </si>
  <si>
    <t>人</t>
  </si>
  <si>
    <t>件</t>
  </si>
  <si>
    <t>単位当たりコスト（セミナー開催）　＝　X／Y
X：セミナー開催経費
Y：セミナー開催回数</t>
    <phoneticPr fontId="5"/>
  </si>
  <si>
    <t>円/回</t>
  </si>
  <si>
    <t>14,385,734
/87</t>
  </si>
  <si>
    <t>15,792,671
/81</t>
  </si>
  <si>
    <t>単位当たりコスト（相談対応）　＝　X／Y
X：雇用労働相談員及び弁護士による相談対応経費等
Y：雇用労働相談員及び弁護士への相談件数　</t>
    <phoneticPr fontId="5"/>
  </si>
  <si>
    <t>円/件</t>
  </si>
  <si>
    <t>178,952,665
/9,774</t>
  </si>
  <si>
    <t>183,878,362
/10,843</t>
  </si>
  <si>
    <t>施策大目標４　個別労働紛争の解決の促進を図ること</t>
  </si>
  <si>
    <t>新26-039</t>
  </si>
  <si>
    <t>472</t>
  </si>
  <si>
    <t>471</t>
  </si>
  <si>
    <t>0496</t>
  </si>
  <si>
    <t>○</t>
  </si>
  <si>
    <t>厚労</t>
  </si>
  <si>
    <t>・国家戦略特区における規制改革事項等の検討方針
　（平成25年10月18日付け日本経済再生本部決定）
・福岡市・北九州市　国家戦略特別区域　区域計画
　（平成26年９月30日認定）
・関西圏　国家戦略特別区域　区域計画
　（平成26年12月19日認定）
・東京圏　国家戦略特別区域　区域計画
　（平成26年12月19日認定）
・新潟市　国家戦略特別区域　区域計画
　（平成27年６月29日認定）
・愛知県　国家戦略特別区域　区域計画
　（平成27年11月27日認定）
・仙台市　国家戦略特別区域　区域計画
　（平成28年２月５日認定）
・広島県・今治市　国家戦略特別区域　区域計画
　（平成28年４月13日認定）</t>
    <phoneticPr fontId="5"/>
  </si>
  <si>
    <t>・国家戦略特別区域法第37条第１項
・労働者災害補償保険法第29条第１項第３号
・雇用保険法第62条第１項第５号</t>
    <phoneticPr fontId="5"/>
  </si>
  <si>
    <t>各特区の「国家戦略特別区域会議」が策定する「国家戦略特別区域計画」において、雇用労働相談センターの設置が盛り込まれ、国家戦略特別区域諮問会議を経て、内閣総理大臣の認定を受けた場合に雇用労働相談センターを設置することとなる。雇用労働相談センターでは、国家戦略特別区域法第37条に基づき、新規開業直後の企業及びグローバル企業等が我が国の雇用ルールを的確に理解し、紛争を生じることなく事業展開することが容易となるよう、弁護士等による雇用労働に関する法律相談等、事業主に対する相談、情報の提供、助言その他の援助を行う。なお、「国家戦略特別区域計画」には、雇用労働相談センターの事業内容、実施体制、設置場所等が具体的に記載されており、その内容に沿った運用を行っているものである。
（福岡市・北九州市センター：平成26年11月29日設置、関西圏センター：平成27年１月７日設置、東京圏センター：平成27年１月30日設置、新潟市センター：平成27年10月29日、愛知県センター：平成28年４月25日設置、仙台市センター：平成28年６月28日設置、広島県・今治市センター：平成28年10月28日設置）</t>
    <phoneticPr fontId="5"/>
  </si>
  <si>
    <t>個別労働紛争対策事業
委託費</t>
    <phoneticPr fontId="5"/>
  </si>
  <si>
    <t>　　X/Y</t>
    <phoneticPr fontId="5"/>
  </si>
  <si>
    <t>施策目標Ⅳ－４－１　個別労働紛争の解決の促進を図ること</t>
    <rPh sb="0" eb="2">
      <t>シサク</t>
    </rPh>
    <rPh sb="2" eb="4">
      <t>モクヒョウ</t>
    </rPh>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</si>
  <si>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個別労働紛争の解決の促進を図ること」に係る測定指標は「個別労働関係紛争の解決の促進に係る法律」に係るものであり、本雇用労働相談センター設置、運営事業に係る定量的指標は定められていない。</t>
    <phoneticPr fontId="5"/>
  </si>
  <si>
    <t>-</t>
    <phoneticPr fontId="5"/>
  </si>
  <si>
    <t>雇用労働相談センターの設置が定められている「国家戦略特別区域計画」は、特区における産業の国際競争力の強化等に必要な規制改革事項等が盛り込まれているものであり、地方公共団体の長、国家戦略特別区域担当大臣等により作成され、内閣総理大臣により、その妥当性が認定されるものである。
よって、「国家戦略特別区域計画」に基づき、特区において新規開業直後の企業やグローバル企業等の事業展開を容易にすること等を目的として本事業を行うことについては、国民や社会のニーズを反映したものである。</t>
    <rPh sb="14" eb="15">
      <t>サダ</t>
    </rPh>
    <rPh sb="22" eb="24">
      <t>コッカ</t>
    </rPh>
    <rPh sb="24" eb="26">
      <t>センリャク</t>
    </rPh>
    <rPh sb="26" eb="28">
      <t>トクベツ</t>
    </rPh>
    <rPh sb="35" eb="37">
      <t>トック</t>
    </rPh>
    <rPh sb="57" eb="59">
      <t>キセイ</t>
    </rPh>
    <rPh sb="59" eb="61">
      <t>カイカク</t>
    </rPh>
    <rPh sb="142" eb="144">
      <t>コッカ</t>
    </rPh>
    <rPh sb="144" eb="146">
      <t>センリャク</t>
    </rPh>
    <rPh sb="146" eb="148">
      <t>トクベツ</t>
    </rPh>
    <rPh sb="148" eb="150">
      <t>クイキ</t>
    </rPh>
    <rPh sb="150" eb="152">
      <t>ケイカク</t>
    </rPh>
    <rPh sb="154" eb="155">
      <t>モト</t>
    </rPh>
    <rPh sb="158" eb="160">
      <t>トック</t>
    </rPh>
    <rPh sb="164" eb="166">
      <t>シンキ</t>
    </rPh>
    <rPh sb="166" eb="168">
      <t>カイギョウ</t>
    </rPh>
    <rPh sb="168" eb="170">
      <t>チョクゴ</t>
    </rPh>
    <rPh sb="171" eb="173">
      <t>キギョウ</t>
    </rPh>
    <rPh sb="216" eb="218">
      <t>コクミン</t>
    </rPh>
    <rPh sb="219" eb="221">
      <t>シャカイ</t>
    </rPh>
    <rPh sb="226" eb="228">
      <t>ハンエイ</t>
    </rPh>
    <phoneticPr fontId="5"/>
  </si>
  <si>
    <t>本事業は、国家戦略特別区域法第37条において、国が実施することとされている。</t>
    <phoneticPr fontId="5"/>
  </si>
  <si>
    <t>本事業は、国家戦略特別区域において、新規開業直後の企業及びグローバル企業等が我が国の雇用ルールを的確に理解し、予見可能性を高めることにより、個別労働関係紛争を生じることなく事業展開することが容易となるよう、また、長時間労働の抑制や雇用の安定を図ることができるよう実施されるものであり、政策目的の達成に向けて、必要かつ優先度が高い事業である。</t>
    <rPh sb="5" eb="7">
      <t>コッカ</t>
    </rPh>
    <rPh sb="7" eb="9">
      <t>センリャク</t>
    </rPh>
    <rPh sb="9" eb="11">
      <t>トクベツ</t>
    </rPh>
    <rPh sb="11" eb="13">
      <t>クイキ</t>
    </rPh>
    <rPh sb="70" eb="72">
      <t>コベツ</t>
    </rPh>
    <rPh sb="72" eb="74">
      <t>ロウドウ</t>
    </rPh>
    <rPh sb="74" eb="76">
      <t>カンケイ</t>
    </rPh>
    <rPh sb="154" eb="156">
      <t>ヒツヨウ</t>
    </rPh>
    <phoneticPr fontId="5"/>
  </si>
  <si>
    <t>本事業により、個別労働関係紛争の未然防止を図り、適切な労務管理が行われることを通じて、企業における長時間労働の抑制、雇用の安定等に資することから、受益者との負担関係は妥当である。</t>
    <rPh sb="24" eb="26">
      <t>テキセツ</t>
    </rPh>
    <rPh sb="27" eb="29">
      <t>ロウム</t>
    </rPh>
    <rPh sb="29" eb="31">
      <t>カンリ</t>
    </rPh>
    <rPh sb="32" eb="33">
      <t>オコナ</t>
    </rPh>
    <rPh sb="39" eb="40">
      <t>ツウ</t>
    </rPh>
    <phoneticPr fontId="5"/>
  </si>
  <si>
    <t>‐</t>
  </si>
  <si>
    <t>本事業の実施にあたり、真に必要な経費を支出している。</t>
  </si>
  <si>
    <t>本事業では、厚生労働省、内閣府（国家戦略特区の担当）、受託者のほか、センターの所在する地方公共団体、学識者、労使団体等の委員で構成する運営協議会を定期的に開催し、事業実施のあり方などについて協議を行っており、地域のニーズ等を踏まえた効果的な事業運営を行っている。</t>
    <rPh sb="0" eb="1">
      <t>ホン</t>
    </rPh>
    <rPh sb="6" eb="8">
      <t>コウセイ</t>
    </rPh>
    <rPh sb="8" eb="11">
      <t>ロウドウショウ</t>
    </rPh>
    <rPh sb="16" eb="18">
      <t>コッカ</t>
    </rPh>
    <rPh sb="18" eb="20">
      <t>センリャク</t>
    </rPh>
    <rPh sb="20" eb="22">
      <t>トック</t>
    </rPh>
    <rPh sb="23" eb="25">
      <t>タントウ</t>
    </rPh>
    <rPh sb="39" eb="41">
      <t>ショザイ</t>
    </rPh>
    <rPh sb="73" eb="76">
      <t>テイキテキ</t>
    </rPh>
    <rPh sb="77" eb="79">
      <t>カイサイ</t>
    </rPh>
    <rPh sb="81" eb="83">
      <t>ジギョウ</t>
    </rPh>
    <rPh sb="83" eb="85">
      <t>ジッシ</t>
    </rPh>
    <rPh sb="95" eb="97">
      <t>キョウギ</t>
    </rPh>
    <rPh sb="98" eb="99">
      <t>オコナ</t>
    </rPh>
    <phoneticPr fontId="5"/>
  </si>
  <si>
    <t>「労働関係法令のポイント」、「雇用指針」等の冊子を配布すること等により、特区内における雇用ルールの周知・情報提供に役立っている。</t>
    <rPh sb="1" eb="3">
      <t>ロウドウ</t>
    </rPh>
    <rPh sb="3" eb="5">
      <t>カンケイ</t>
    </rPh>
    <rPh sb="5" eb="7">
      <t>ホウレイ</t>
    </rPh>
    <rPh sb="15" eb="17">
      <t>コヨウ</t>
    </rPh>
    <rPh sb="17" eb="19">
      <t>シシン</t>
    </rPh>
    <rPh sb="20" eb="21">
      <t>トウ</t>
    </rPh>
    <rPh sb="22" eb="24">
      <t>サッシ</t>
    </rPh>
    <rPh sb="25" eb="27">
      <t>ハイフ</t>
    </rPh>
    <rPh sb="31" eb="32">
      <t>トウ</t>
    </rPh>
    <rPh sb="36" eb="38">
      <t>トック</t>
    </rPh>
    <rPh sb="38" eb="39">
      <t>ナイ</t>
    </rPh>
    <rPh sb="43" eb="45">
      <t>コヨウ</t>
    </rPh>
    <rPh sb="49" eb="51">
      <t>シュウチ</t>
    </rPh>
    <rPh sb="52" eb="54">
      <t>ジョウホウ</t>
    </rPh>
    <rPh sb="54" eb="56">
      <t>テイキョウ</t>
    </rPh>
    <rPh sb="57" eb="59">
      <t>ヤクダ</t>
    </rPh>
    <phoneticPr fontId="5"/>
  </si>
  <si>
    <t>点検対象外</t>
    <rPh sb="0" eb="2">
      <t>テンケン</t>
    </rPh>
    <rPh sb="2" eb="4">
      <t>タイショウ</t>
    </rPh>
    <rPh sb="4" eb="5">
      <t>ガイ</t>
    </rPh>
    <phoneticPr fontId="5"/>
  </si>
  <si>
    <t>-</t>
    <phoneticPr fontId="5"/>
  </si>
  <si>
    <t>10,028,670
/79</t>
    <phoneticPr fontId="5"/>
  </si>
  <si>
    <t>有</t>
  </si>
  <si>
    <t>無</t>
  </si>
  <si>
    <t>15,223,829
/84</t>
    <phoneticPr fontId="5"/>
  </si>
  <si>
    <t>A.有限責任監査法人トーマツ</t>
    <rPh sb="2" eb="10">
      <t>ユウゲンセキニンカンサホウジン</t>
    </rPh>
    <phoneticPr fontId="5"/>
  </si>
  <si>
    <t>C.株式会社パソナ</t>
    <rPh sb="2" eb="6">
      <t>カブシキガイシャ</t>
    </rPh>
    <phoneticPr fontId="5"/>
  </si>
  <si>
    <t>D.有限責任監査法人トーマツ</t>
    <rPh sb="2" eb="10">
      <t>ユウゲンセキニンカンサホウジン</t>
    </rPh>
    <phoneticPr fontId="5"/>
  </si>
  <si>
    <t>E.有限責任監査法人トーマツ</t>
    <rPh sb="2" eb="10">
      <t>ユウゲンセキニンカンサホウジン</t>
    </rPh>
    <phoneticPr fontId="5"/>
  </si>
  <si>
    <t>F.アデコ株式会社</t>
    <rPh sb="5" eb="9">
      <t>カブシキガイシャ</t>
    </rPh>
    <phoneticPr fontId="5"/>
  </si>
  <si>
    <t>G.有限責任監査法人トーマツ</t>
    <rPh sb="2" eb="10">
      <t>ユウゲンセキニンカンサホウジン</t>
    </rPh>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</si>
  <si>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</si>
  <si>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</si>
  <si>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</si>
  <si>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</si>
  <si>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事務局人件費</t>
    <rPh sb="0" eb="3">
      <t>ジムキョク</t>
    </rPh>
    <rPh sb="3" eb="6">
      <t>ジンケンヒ</t>
    </rPh>
    <phoneticPr fontId="5"/>
  </si>
  <si>
    <t>相談員謝金等</t>
    <rPh sb="0" eb="3">
      <t>ソウダンイン</t>
    </rPh>
    <rPh sb="3" eb="5">
      <t>シャキン</t>
    </rPh>
    <rPh sb="5" eb="6">
      <t>トウ</t>
    </rPh>
    <phoneticPr fontId="5"/>
  </si>
  <si>
    <t>センター賃料等</t>
    <rPh sb="4" eb="6">
      <t>チンリョウ</t>
    </rPh>
    <rPh sb="6" eb="7">
      <t>トウ</t>
    </rPh>
    <phoneticPr fontId="5"/>
  </si>
  <si>
    <t>有限責任監査法人トーマツ</t>
    <rPh sb="0" eb="2">
      <t>ユウゲン</t>
    </rPh>
    <rPh sb="2" eb="4">
      <t>セキニン</t>
    </rPh>
    <rPh sb="4" eb="6">
      <t>カンサ</t>
    </rPh>
    <rPh sb="6" eb="8">
      <t>ホウジン</t>
    </rPh>
    <phoneticPr fontId="5"/>
  </si>
  <si>
    <t>福岡市・北九州市グローバル創業・雇用創出特区における雇用労働相談センターの設置・運営</t>
    <phoneticPr fontId="5"/>
  </si>
  <si>
    <t>株式会社パソナ</t>
    <phoneticPr fontId="5"/>
  </si>
  <si>
    <t>東京圏国家戦略特別区域における雇用労働相談センターの設置・運営</t>
    <phoneticPr fontId="5"/>
  </si>
  <si>
    <t>有限責任監査法人トーマツ</t>
    <phoneticPr fontId="5"/>
  </si>
  <si>
    <t>新潟市革新的農業実践特区における雇用労働相談センターの設置・運営</t>
    <phoneticPr fontId="5"/>
  </si>
  <si>
    <t>愛知県国家戦略特別区域における雇用労働相談センターの設置・運営</t>
    <phoneticPr fontId="5"/>
  </si>
  <si>
    <t>アデコ株式会社</t>
    <phoneticPr fontId="5"/>
  </si>
  <si>
    <t>仙台市国家戦略特別区域における雇用労働相談センターの設置・運営</t>
    <phoneticPr fontId="5"/>
  </si>
  <si>
    <t>広島県・今治市国家戦略特別区域における雇用労働相談センターの設置・運営</t>
    <phoneticPr fontId="5"/>
  </si>
  <si>
    <t>関西圏国家戦略特別区域における雇用労働相談センターの設置・運営</t>
    <phoneticPr fontId="5"/>
  </si>
  <si>
    <t>相談対応における満足度は約97.4％となっており、成果目標を上回っている。</t>
    <phoneticPr fontId="5"/>
  </si>
  <si>
    <t>入札差額等によるものであり、妥当である。</t>
    <phoneticPr fontId="5"/>
  </si>
  <si>
    <t>国家戦略特別区域において、新規開業直後の企業やグローバル企業等が紛争を生じることなく事業展開することが容易となるよう、国家戦略特別区域法に基づき、引き続き相談対応等の事業を実施していくこととするが、一定の不用が生じていることを踏まえ、積算の精査等必要な見直しを図った上で予算要求を行ってまいりたい。</t>
    <phoneticPr fontId="5"/>
  </si>
  <si>
    <t>171,861,008
/8,484</t>
    <phoneticPr fontId="5"/>
  </si>
  <si>
    <t>190,600,983
/8,459</t>
    <phoneticPr fontId="5"/>
  </si>
  <si>
    <t>B.株式会社パソナ</t>
    <rPh sb="2" eb="6">
      <t>カブシキガイシャ</t>
    </rPh>
    <phoneticPr fontId="5"/>
  </si>
  <si>
    <t>株式会社パソナ</t>
    <rPh sb="0" eb="4">
      <t>カブシキガイシャ</t>
    </rPh>
    <phoneticPr fontId="5"/>
  </si>
  <si>
    <t>△</t>
  </si>
  <si>
    <t>新型コロナウイルスの影響により、当事業の特徴であるグローバル・ベンチャー企業からの相談件数が一部減少し、相談実績は当初見込みを下回ったものの、セミナーの集客数の実績は増加し当初見込みを上回る結果となっている。</t>
    <rPh sb="52" eb="54">
      <t>ソウダン</t>
    </rPh>
    <rPh sb="54" eb="56">
      <t>ジッセキ</t>
    </rPh>
    <rPh sb="57" eb="59">
      <t>トウショ</t>
    </rPh>
    <rPh sb="59" eb="61">
      <t>ミコ</t>
    </rPh>
    <rPh sb="63" eb="65">
      <t>シタマワ</t>
    </rPh>
    <rPh sb="76" eb="78">
      <t>シュウキャク</t>
    </rPh>
    <rPh sb="78" eb="79">
      <t>スウ</t>
    </rPh>
    <rPh sb="80" eb="82">
      <t>ジッセキ</t>
    </rPh>
    <rPh sb="83" eb="85">
      <t>ゾウカ</t>
    </rPh>
    <rPh sb="88" eb="90">
      <t>ミコ</t>
    </rPh>
    <rPh sb="92" eb="94">
      <t>ウワマワ</t>
    </rPh>
    <rPh sb="95" eb="97">
      <t>ケッカ</t>
    </rPh>
    <phoneticPr fontId="5"/>
  </si>
  <si>
    <t>-</t>
    <phoneticPr fontId="5"/>
  </si>
  <si>
    <t>本事業は一般競争入札（総合評価落札方式）で調達しており、競争性が確保されており、支出先の選定は妥当である。
令和２年度は、前年度以前の取組（テレビ会議システムを活用した説明会の開催、自治体・労働局HPへの公示情報の掲載、２０開庁日の公示、入札説明会出席者への声かけ）に加え、仕様書で重複記載されている箇所を集約する等の修正をし、読みやすくすることで、事業者が経費の積算や提案を行いやすくなるように改善を実施し、昨年度に続き、１者応札が前年度と比べて１事業減少した。</t>
    <rPh sb="47" eb="49">
      <t>ダトウ</t>
    </rPh>
    <phoneticPr fontId="5"/>
  </si>
  <si>
    <t>新型コロナウイルスの影響により、当事業の特徴であるグローバル・ベンチャー企業からの相談件数が一部減少し、単位当たりコスト（相談対応）は増加したものの、コスト削減に努めた結果、単位当たりコスト（セミナー開催）は減少した。</t>
    <rPh sb="0" eb="2">
      <t>シンガタ</t>
    </rPh>
    <rPh sb="10" eb="12">
      <t>エイキョウ</t>
    </rPh>
    <rPh sb="16" eb="19">
      <t>トウジギョウ</t>
    </rPh>
    <rPh sb="20" eb="22">
      <t>トクチョウ</t>
    </rPh>
    <rPh sb="36" eb="38">
      <t>キギョウ</t>
    </rPh>
    <rPh sb="41" eb="43">
      <t>ソウダン</t>
    </rPh>
    <rPh sb="43" eb="45">
      <t>ケンスウ</t>
    </rPh>
    <rPh sb="48" eb="50">
      <t>ゲンショウ</t>
    </rPh>
    <rPh sb="67" eb="69">
      <t>ゾウカ</t>
    </rPh>
    <rPh sb="78" eb="80">
      <t>サクゲン</t>
    </rPh>
    <rPh sb="81" eb="82">
      <t>ツト</t>
    </rPh>
    <rPh sb="84" eb="86">
      <t>ケッカ</t>
    </rPh>
    <rPh sb="104" eb="106">
      <t>ゲンショウ</t>
    </rPh>
    <phoneticPr fontId="5"/>
  </si>
  <si>
    <t>雇用労働相談センターにおける直近３年間の１ヶ月平均相談件数（令和３年度以降）
※見込は令和２年度まで前年度相談件数と同程度以上、令和３年度は雇用労働相談センターにおける直近３年間の１ヶ月平均相談件数</t>
    <rPh sb="30" eb="32">
      <t>レイワ</t>
    </rPh>
    <rPh sb="33" eb="35">
      <t>ネンド</t>
    </rPh>
    <rPh sb="35" eb="37">
      <t>イコウ</t>
    </rPh>
    <rPh sb="43" eb="45">
      <t>レイワ</t>
    </rPh>
    <rPh sb="46" eb="48">
      <t>ネンド</t>
    </rPh>
    <rPh sb="50" eb="53">
      <t>ゼンネンド</t>
    </rPh>
    <rPh sb="64" eb="66">
      <t>レイワ</t>
    </rPh>
    <rPh sb="67" eb="69">
      <t>ネンド</t>
    </rPh>
    <phoneticPr fontId="5"/>
  </si>
  <si>
    <t>上記活動実績に記載のとおり、昨年度は新型コロナウイルスの影響により、当事業の特徴であるグローバル・ベンチャー企業からの相談件数が一部減少し、相談実績は当初見込みを下回ったものの、セミナーの集客数の実績は増加し当初見込みを上回る結果となり、また、相談対応においても相談者の約99％から参考になったとの回答を得ていることから、年度を通じて概ね適正に事業を実施することができたものと考えている。</t>
    <rPh sb="0" eb="2">
      <t>ジョウキ</t>
    </rPh>
    <rPh sb="2" eb="4">
      <t>カツドウ</t>
    </rPh>
    <rPh sb="4" eb="6">
      <t>ジッセキ</t>
    </rPh>
    <rPh sb="7" eb="9">
      <t>キサイ</t>
    </rPh>
    <rPh sb="14" eb="17">
      <t>サクネンド</t>
    </rPh>
    <rPh sb="161" eb="163">
      <t>ネンド</t>
    </rPh>
    <rPh sb="164" eb="165">
      <t>ツウ</t>
    </rPh>
    <rPh sb="167" eb="168">
      <t>オオム</t>
    </rPh>
    <rPh sb="175" eb="177">
      <t>ジッシ</t>
    </rPh>
    <rPh sb="188" eb="18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</si>
</sst>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19050</xdr:colOff>
      <xdr:row>748</xdr:row>
      <xdr:rowOff>19050</xdr:rowOff>
    </xdr:from>
    <xdr:ext cx="1104899" cy="569606"/>
    <xdr:sp macro="" textlink="">
      <xdr:nvSpPr>
        <xdr:cNvPr id="44" name="テキスト ボックス 43"/>
        <xdr:cNvSpPr txBox="1"/>
      </xdr:nvSpPr>
      <xdr:spPr>
        <a:xfrm>
          <a:off x="5019675" y="49234725"/>
          <a:ext cx="1104899" cy="56960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621.1</a:t>
          </a:r>
          <a:r>
            <a:rPr kumimoji="1" lang="ja-JP" altLang="en-US" sz="1100">
              <a:solidFill>
                <a:schemeClr val="tx1"/>
              </a:solidFill>
            </a:rPr>
            <a:t>百万円</a:t>
          </a:r>
        </a:p>
      </xdr:txBody>
    </xdr:sp>
    <xdr:clientData/>
  </xdr:oneCellAnchor>
  <xdr:twoCellAnchor>
    <xdr:from>
      <xdr:col>11</xdr:col>
      <xdr:colOff>8165</xdr:colOff>
      <xdr:row>752</xdr:row>
      <xdr:rowOff>6004</xdr:rowOff>
    </xdr:from>
    <xdr:to>
      <xdr:col>11</xdr:col>
      <xdr:colOff>8166</xdr:colOff>
      <xdr:row>754</xdr:row>
      <xdr:rowOff>272024</xdr:rowOff>
    </xdr:to>
    <xdr:cxnSp macro="">
      <xdr:nvCxnSpPr>
        <xdr:cNvPr id="45" name="直線矢印コネクタ 44"/>
        <xdr:cNvCxnSpPr/>
      </xdr:nvCxnSpPr>
      <xdr:spPr>
        <a:xfrm>
          <a:off x="2208440" y="50626617"/>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752</xdr:row>
      <xdr:rowOff>5973</xdr:rowOff>
    </xdr:from>
    <xdr:to>
      <xdr:col>23</xdr:col>
      <xdr:colOff>29937</xdr:colOff>
      <xdr:row>754</xdr:row>
      <xdr:rowOff>277453</xdr:rowOff>
    </xdr:to>
    <xdr:cxnSp macro="">
      <xdr:nvCxnSpPr>
        <xdr:cNvPr id="46" name="直線矢印コネクタ 45"/>
        <xdr:cNvCxnSpPr/>
      </xdr:nvCxnSpPr>
      <xdr:spPr>
        <a:xfrm>
          <a:off x="4630511" y="50631348"/>
          <a:ext cx="1" cy="97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752</xdr:row>
      <xdr:rowOff>3639</xdr:rowOff>
    </xdr:from>
    <xdr:to>
      <xdr:col>34</xdr:col>
      <xdr:colOff>187898</xdr:colOff>
      <xdr:row>754</xdr:row>
      <xdr:rowOff>269659</xdr:rowOff>
    </xdr:to>
    <xdr:cxnSp macro="">
      <xdr:nvCxnSpPr>
        <xdr:cNvPr id="47" name="直線矢印コネクタ 46"/>
        <xdr:cNvCxnSpPr/>
      </xdr:nvCxnSpPr>
      <xdr:spPr>
        <a:xfrm>
          <a:off x="6988747" y="50624252"/>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752</xdr:row>
      <xdr:rowOff>1626</xdr:rowOff>
    </xdr:from>
    <xdr:to>
      <xdr:col>46</xdr:col>
      <xdr:colOff>5444</xdr:colOff>
      <xdr:row>754</xdr:row>
      <xdr:rowOff>270013</xdr:rowOff>
    </xdr:to>
    <xdr:cxnSp macro="">
      <xdr:nvCxnSpPr>
        <xdr:cNvPr id="48" name="直線矢印コネクタ 47"/>
        <xdr:cNvCxnSpPr/>
      </xdr:nvCxnSpPr>
      <xdr:spPr>
        <a:xfrm>
          <a:off x="9206593" y="50622239"/>
          <a:ext cx="1" cy="977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752</xdr:row>
      <xdr:rowOff>0</xdr:rowOff>
    </xdr:from>
    <xdr:to>
      <xdr:col>46</xdr:col>
      <xdr:colOff>5443</xdr:colOff>
      <xdr:row>752</xdr:row>
      <xdr:rowOff>0</xdr:rowOff>
    </xdr:to>
    <xdr:cxnSp macro="">
      <xdr:nvCxnSpPr>
        <xdr:cNvPr id="49" name="直線コネクタ 48"/>
        <xdr:cNvCxnSpPr/>
      </xdr:nvCxnSpPr>
      <xdr:spPr>
        <a:xfrm>
          <a:off x="2211161" y="50625375"/>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750</xdr:row>
      <xdr:rowOff>292282</xdr:rowOff>
    </xdr:from>
    <xdr:to>
      <xdr:col>27</xdr:col>
      <xdr:colOff>148988</xdr:colOff>
      <xdr:row>752</xdr:row>
      <xdr:rowOff>4646</xdr:rowOff>
    </xdr:to>
    <xdr:cxnSp macro="">
      <xdr:nvCxnSpPr>
        <xdr:cNvPr id="50" name="直線コネクタ 49"/>
        <xdr:cNvCxnSpPr>
          <a:stCxn id="52" idx="2"/>
        </xdr:cNvCxnSpPr>
      </xdr:nvCxnSpPr>
      <xdr:spPr>
        <a:xfrm flipH="1">
          <a:off x="5549358" y="50212807"/>
          <a:ext cx="305" cy="41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755</xdr:row>
      <xdr:rowOff>256335</xdr:rowOff>
    </xdr:from>
    <xdr:ext cx="1906483" cy="459100"/>
    <xdr:sp macro="" textlink="">
      <xdr:nvSpPr>
        <xdr:cNvPr id="51" name="テキスト ボックス 50"/>
        <xdr:cNvSpPr txBox="1"/>
      </xdr:nvSpPr>
      <xdr:spPr>
        <a:xfrm>
          <a:off x="1261826" y="51938985"/>
          <a:ext cx="190648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A.</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b="0">
              <a:solidFill>
                <a:schemeClr val="tx1"/>
              </a:solidFill>
            </a:rPr>
            <a:t>93.5</a:t>
          </a:r>
          <a:r>
            <a:rPr kumimoji="1" lang="ja-JP" altLang="en-US" sz="1100">
              <a:solidFill>
                <a:schemeClr val="tx1"/>
              </a:solidFill>
            </a:rPr>
            <a:t>百万円</a:t>
          </a:r>
        </a:p>
      </xdr:txBody>
    </xdr:sp>
    <xdr:clientData/>
  </xdr:oneCellAnchor>
  <xdr:oneCellAnchor>
    <xdr:from>
      <xdr:col>23</xdr:col>
      <xdr:colOff>33131</xdr:colOff>
      <xdr:row>750</xdr:row>
      <xdr:rowOff>16565</xdr:rowOff>
    </xdr:from>
    <xdr:ext cx="1830053" cy="275717"/>
    <xdr:sp macro="" textlink="">
      <xdr:nvSpPr>
        <xdr:cNvPr id="52" name="テキスト ボックス 51"/>
        <xdr:cNvSpPr txBox="1"/>
      </xdr:nvSpPr>
      <xdr:spPr>
        <a:xfrm>
          <a:off x="4633706" y="4993709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22</xdr:col>
      <xdr:colOff>152400</xdr:colOff>
      <xdr:row>750</xdr:row>
      <xdr:rowOff>24848</xdr:rowOff>
    </xdr:from>
    <xdr:to>
      <xdr:col>33</xdr:col>
      <xdr:colOff>47624</xdr:colOff>
      <xdr:row>750</xdr:row>
      <xdr:rowOff>306456</xdr:rowOff>
    </xdr:to>
    <xdr:sp macro="" textlink="">
      <xdr:nvSpPr>
        <xdr:cNvPr id="53" name="大かっこ 52"/>
        <xdr:cNvSpPr/>
      </xdr:nvSpPr>
      <xdr:spPr>
        <a:xfrm>
          <a:off x="4552950" y="52355198"/>
          <a:ext cx="2095499"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165178</xdr:colOff>
      <xdr:row>755</xdr:row>
      <xdr:rowOff>4647</xdr:rowOff>
    </xdr:from>
    <xdr:ext cx="2224583" cy="275717"/>
    <xdr:sp macro="" textlink="">
      <xdr:nvSpPr>
        <xdr:cNvPr id="54" name="テキスト ボックス 53"/>
        <xdr:cNvSpPr txBox="1"/>
      </xdr:nvSpPr>
      <xdr:spPr>
        <a:xfrm>
          <a:off x="1165303" y="5168729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6</xdr:col>
      <xdr:colOff>46464</xdr:colOff>
      <xdr:row>757</xdr:row>
      <xdr:rowOff>46463</xdr:rowOff>
    </xdr:from>
    <xdr:ext cx="1915686" cy="825867"/>
    <xdr:sp macro="" textlink="">
      <xdr:nvSpPr>
        <xdr:cNvPr id="55" name="テキスト ボックス 54"/>
        <xdr:cNvSpPr txBox="1"/>
      </xdr:nvSpPr>
      <xdr:spPr>
        <a:xfrm>
          <a:off x="1246614" y="52433963"/>
          <a:ext cx="19156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福岡市・北九州市グローバル創業・雇用創出特区における雇用労働相談センターの設置・運営</a:t>
          </a:r>
        </a:p>
      </xdr:txBody>
    </xdr:sp>
    <xdr:clientData/>
  </xdr:oneCellAnchor>
  <xdr:twoCellAnchor>
    <xdr:from>
      <xdr:col>6</xdr:col>
      <xdr:colOff>46465</xdr:colOff>
      <xdr:row>757</xdr:row>
      <xdr:rowOff>46463</xdr:rowOff>
    </xdr:from>
    <xdr:to>
      <xdr:col>16</xdr:col>
      <xdr:colOff>161925</xdr:colOff>
      <xdr:row>759</xdr:row>
      <xdr:rowOff>130097</xdr:rowOff>
    </xdr:to>
    <xdr:sp macro="" textlink="">
      <xdr:nvSpPr>
        <xdr:cNvPr id="56" name="大かっこ 55"/>
        <xdr:cNvSpPr/>
      </xdr:nvSpPr>
      <xdr:spPr>
        <a:xfrm>
          <a:off x="1246615" y="52433963"/>
          <a:ext cx="2115710"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57150</xdr:colOff>
      <xdr:row>755</xdr:row>
      <xdr:rowOff>260855</xdr:rowOff>
    </xdr:from>
    <xdr:ext cx="1943100" cy="459100"/>
    <xdr:sp macro="" textlink="">
      <xdr:nvSpPr>
        <xdr:cNvPr id="57" name="テキスト ボックス 56"/>
        <xdr:cNvSpPr txBox="1"/>
      </xdr:nvSpPr>
      <xdr:spPr>
        <a:xfrm>
          <a:off x="3657600" y="51943505"/>
          <a:ext cx="1943100"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B.</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71</a:t>
          </a:r>
          <a:r>
            <a:rPr kumimoji="1" lang="ja-JP" altLang="en-US" sz="1100">
              <a:solidFill>
                <a:schemeClr val="tx1"/>
              </a:solidFill>
            </a:rPr>
            <a:t>百万円</a:t>
          </a:r>
        </a:p>
      </xdr:txBody>
    </xdr:sp>
    <xdr:clientData/>
  </xdr:oneCellAnchor>
  <xdr:oneCellAnchor>
    <xdr:from>
      <xdr:col>17</xdr:col>
      <xdr:colOff>186320</xdr:colOff>
      <xdr:row>755</xdr:row>
      <xdr:rowOff>859</xdr:rowOff>
    </xdr:from>
    <xdr:ext cx="2224583" cy="275717"/>
    <xdr:sp macro="" textlink="">
      <xdr:nvSpPr>
        <xdr:cNvPr id="58" name="テキスト ボックス 57"/>
        <xdr:cNvSpPr txBox="1"/>
      </xdr:nvSpPr>
      <xdr:spPr>
        <a:xfrm>
          <a:off x="3586745" y="5168350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757</xdr:row>
      <xdr:rowOff>36373</xdr:rowOff>
    </xdr:from>
    <xdr:ext cx="1929492" cy="642484"/>
    <xdr:sp macro="" textlink="">
      <xdr:nvSpPr>
        <xdr:cNvPr id="59" name="テキスト ボックス 58"/>
        <xdr:cNvSpPr txBox="1"/>
      </xdr:nvSpPr>
      <xdr:spPr>
        <a:xfrm>
          <a:off x="3671208" y="52423873"/>
          <a:ext cx="192949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関西圏国家戦略特別区域における雇用労働相談センターの設置・運営</a:t>
          </a:r>
        </a:p>
      </xdr:txBody>
    </xdr:sp>
    <xdr:clientData/>
  </xdr:oneCellAnchor>
  <xdr:twoCellAnchor>
    <xdr:from>
      <xdr:col>18</xdr:col>
      <xdr:colOff>21772</xdr:colOff>
      <xdr:row>757</xdr:row>
      <xdr:rowOff>52701</xdr:rowOff>
    </xdr:from>
    <xdr:to>
      <xdr:col>28</xdr:col>
      <xdr:colOff>133349</xdr:colOff>
      <xdr:row>759</xdr:row>
      <xdr:rowOff>136335</xdr:rowOff>
    </xdr:to>
    <xdr:sp macro="" textlink="">
      <xdr:nvSpPr>
        <xdr:cNvPr id="60" name="大かっこ 59"/>
        <xdr:cNvSpPr/>
      </xdr:nvSpPr>
      <xdr:spPr>
        <a:xfrm>
          <a:off x="3622222" y="52440201"/>
          <a:ext cx="21118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755</xdr:row>
      <xdr:rowOff>257175</xdr:rowOff>
    </xdr:from>
    <xdr:ext cx="1889960" cy="459056"/>
    <xdr:sp macro="" textlink="">
      <xdr:nvSpPr>
        <xdr:cNvPr id="61" name="テキスト ボックス 60"/>
        <xdr:cNvSpPr txBox="1"/>
      </xdr:nvSpPr>
      <xdr:spPr>
        <a:xfrm>
          <a:off x="6030830" y="51939825"/>
          <a:ext cx="1889960" cy="45905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rPr>
            <a:t>C.</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100.1</a:t>
          </a:r>
          <a:r>
            <a:rPr kumimoji="1" lang="ja-JP" altLang="en-US" sz="1100">
              <a:solidFill>
                <a:schemeClr val="tx1"/>
              </a:solidFill>
            </a:rPr>
            <a:t>百万円</a:t>
          </a:r>
        </a:p>
      </xdr:txBody>
    </xdr:sp>
    <xdr:clientData/>
  </xdr:oneCellAnchor>
  <xdr:oneCellAnchor>
    <xdr:from>
      <xdr:col>29</xdr:col>
      <xdr:colOff>107401</xdr:colOff>
      <xdr:row>755</xdr:row>
      <xdr:rowOff>858</xdr:rowOff>
    </xdr:from>
    <xdr:ext cx="2224583" cy="275717"/>
    <xdr:sp macro="" textlink="">
      <xdr:nvSpPr>
        <xdr:cNvPr id="62" name="テキスト ボックス 61"/>
        <xdr:cNvSpPr txBox="1"/>
      </xdr:nvSpPr>
      <xdr:spPr>
        <a:xfrm>
          <a:off x="5908126" y="51683508"/>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757</xdr:row>
      <xdr:rowOff>47259</xdr:rowOff>
    </xdr:from>
    <xdr:ext cx="1933575" cy="642484"/>
    <xdr:sp macro="" textlink="">
      <xdr:nvSpPr>
        <xdr:cNvPr id="63" name="テキスト ボックス 62"/>
        <xdr:cNvSpPr txBox="1"/>
      </xdr:nvSpPr>
      <xdr:spPr>
        <a:xfrm>
          <a:off x="5991225" y="52434759"/>
          <a:ext cx="19335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東京圏国家戦略特別区域における雇用労働相談センターの設置・運営</a:t>
          </a:r>
        </a:p>
      </xdr:txBody>
    </xdr:sp>
    <xdr:clientData/>
  </xdr:oneCellAnchor>
  <xdr:twoCellAnchor>
    <xdr:from>
      <xdr:col>29</xdr:col>
      <xdr:colOff>190498</xdr:colOff>
      <xdr:row>757</xdr:row>
      <xdr:rowOff>47259</xdr:rowOff>
    </xdr:from>
    <xdr:to>
      <xdr:col>40</xdr:col>
      <xdr:colOff>57150</xdr:colOff>
      <xdr:row>759</xdr:row>
      <xdr:rowOff>130893</xdr:rowOff>
    </xdr:to>
    <xdr:sp macro="" textlink="">
      <xdr:nvSpPr>
        <xdr:cNvPr id="64" name="大かっこ 63"/>
        <xdr:cNvSpPr/>
      </xdr:nvSpPr>
      <xdr:spPr>
        <a:xfrm>
          <a:off x="5991223" y="52434759"/>
          <a:ext cx="20669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3911</xdr:colOff>
      <xdr:row>755</xdr:row>
      <xdr:rowOff>257131</xdr:rowOff>
    </xdr:from>
    <xdr:ext cx="1911678" cy="459100"/>
    <xdr:sp macro="" textlink="">
      <xdr:nvSpPr>
        <xdr:cNvPr id="65" name="テキスト ボックス 64"/>
        <xdr:cNvSpPr txBox="1"/>
      </xdr:nvSpPr>
      <xdr:spPr>
        <a:xfrm>
          <a:off x="8204936" y="51939781"/>
          <a:ext cx="1911678"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D.</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86.7</a:t>
          </a:r>
          <a:r>
            <a:rPr kumimoji="1" lang="ja-JP" altLang="en-US" sz="1100">
              <a:solidFill>
                <a:schemeClr val="tx1"/>
              </a:solidFill>
            </a:rPr>
            <a:t>百万円</a:t>
          </a:r>
        </a:p>
      </xdr:txBody>
    </xdr:sp>
    <xdr:clientData/>
  </xdr:oneCellAnchor>
  <xdr:oneCellAnchor>
    <xdr:from>
      <xdr:col>40</xdr:col>
      <xdr:colOff>106710</xdr:colOff>
      <xdr:row>755</xdr:row>
      <xdr:rowOff>4459</xdr:rowOff>
    </xdr:from>
    <xdr:ext cx="2224583" cy="275717"/>
    <xdr:sp macro="" textlink="">
      <xdr:nvSpPr>
        <xdr:cNvPr id="66" name="テキスト ボックス 65"/>
        <xdr:cNvSpPr txBox="1"/>
      </xdr:nvSpPr>
      <xdr:spPr>
        <a:xfrm>
          <a:off x="8107710" y="5168710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757</xdr:row>
      <xdr:rowOff>47259</xdr:rowOff>
    </xdr:from>
    <xdr:ext cx="1887124" cy="642484"/>
    <xdr:sp macro="" textlink="">
      <xdr:nvSpPr>
        <xdr:cNvPr id="67" name="テキスト ボックス 66"/>
        <xdr:cNvSpPr txBox="1"/>
      </xdr:nvSpPr>
      <xdr:spPr>
        <a:xfrm>
          <a:off x="8257001" y="52434759"/>
          <a:ext cx="18871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新潟市革新的農業実践特区における雇用労働相談センターの設置・運営</a:t>
          </a:r>
        </a:p>
      </xdr:txBody>
    </xdr:sp>
    <xdr:clientData/>
  </xdr:oneCellAnchor>
  <xdr:twoCellAnchor>
    <xdr:from>
      <xdr:col>40</xdr:col>
      <xdr:colOff>196209</xdr:colOff>
      <xdr:row>757</xdr:row>
      <xdr:rowOff>59185</xdr:rowOff>
    </xdr:from>
    <xdr:to>
      <xdr:col>49</xdr:col>
      <xdr:colOff>457199</xdr:colOff>
      <xdr:row>759</xdr:row>
      <xdr:rowOff>142819</xdr:rowOff>
    </xdr:to>
    <xdr:sp macro="" textlink="">
      <xdr:nvSpPr>
        <xdr:cNvPr id="68" name="大かっこ 67"/>
        <xdr:cNvSpPr/>
      </xdr:nvSpPr>
      <xdr:spPr>
        <a:xfrm>
          <a:off x="8197209" y="52446685"/>
          <a:ext cx="206121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760</xdr:row>
      <xdr:rowOff>256273</xdr:rowOff>
    </xdr:from>
    <xdr:ext cx="1905001" cy="459100"/>
    <xdr:sp macro="" textlink="">
      <xdr:nvSpPr>
        <xdr:cNvPr id="69" name="テキスト ボックス 68"/>
        <xdr:cNvSpPr txBox="1"/>
      </xdr:nvSpPr>
      <xdr:spPr>
        <a:xfrm>
          <a:off x="1284621" y="56322804"/>
          <a:ext cx="190500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E.</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105.2</a:t>
          </a:r>
          <a:r>
            <a:rPr kumimoji="1" lang="ja-JP" altLang="en-US" sz="1100">
              <a:solidFill>
                <a:schemeClr val="tx1"/>
              </a:solidFill>
            </a:rPr>
            <a:t>百万円</a:t>
          </a:r>
        </a:p>
      </xdr:txBody>
    </xdr:sp>
    <xdr:clientData/>
  </xdr:oneCellAnchor>
  <xdr:oneCellAnchor>
    <xdr:from>
      <xdr:col>5</xdr:col>
      <xdr:colOff>165052</xdr:colOff>
      <xdr:row>760</xdr:row>
      <xdr:rowOff>0</xdr:rowOff>
    </xdr:from>
    <xdr:ext cx="2224583" cy="275717"/>
    <xdr:sp macro="" textlink="">
      <xdr:nvSpPr>
        <xdr:cNvPr id="70" name="テキスト ボックス 69"/>
        <xdr:cNvSpPr txBox="1"/>
      </xdr:nvSpPr>
      <xdr:spPr>
        <a:xfrm>
          <a:off x="1165177"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762</xdr:row>
      <xdr:rowOff>57607</xdr:rowOff>
    </xdr:from>
    <xdr:ext cx="1904439" cy="642484"/>
    <xdr:sp macro="" textlink="">
      <xdr:nvSpPr>
        <xdr:cNvPr id="71" name="テキスト ボックス 70"/>
        <xdr:cNvSpPr txBox="1"/>
      </xdr:nvSpPr>
      <xdr:spPr>
        <a:xfrm>
          <a:off x="1267386" y="54207232"/>
          <a:ext cx="19044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愛知県国家戦略特別区域における雇用労働相談センターの設置・運営</a:t>
          </a:r>
        </a:p>
      </xdr:txBody>
    </xdr:sp>
    <xdr:clientData/>
  </xdr:oneCellAnchor>
  <xdr:twoCellAnchor>
    <xdr:from>
      <xdr:col>6</xdr:col>
      <xdr:colOff>33616</xdr:colOff>
      <xdr:row>762</xdr:row>
      <xdr:rowOff>46402</xdr:rowOff>
    </xdr:from>
    <xdr:to>
      <xdr:col>16</xdr:col>
      <xdr:colOff>152400</xdr:colOff>
      <xdr:row>763</xdr:row>
      <xdr:rowOff>352425</xdr:rowOff>
    </xdr:to>
    <xdr:sp macro="" textlink="">
      <xdr:nvSpPr>
        <xdr:cNvPr id="72" name="大かっこ 71"/>
        <xdr:cNvSpPr/>
      </xdr:nvSpPr>
      <xdr:spPr>
        <a:xfrm>
          <a:off x="1233766" y="54196027"/>
          <a:ext cx="2119034" cy="744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760</xdr:row>
      <xdr:rowOff>256273</xdr:rowOff>
    </xdr:from>
    <xdr:ext cx="1949402" cy="459100"/>
    <xdr:sp macro="" textlink="">
      <xdr:nvSpPr>
        <xdr:cNvPr id="73" name="テキスト ボックス 72"/>
        <xdr:cNvSpPr txBox="1"/>
      </xdr:nvSpPr>
      <xdr:spPr>
        <a:xfrm>
          <a:off x="3670348" y="53701048"/>
          <a:ext cx="1949402"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F.</a:t>
          </a:r>
          <a:r>
            <a:rPr kumimoji="1" lang="ja-JP" altLang="en-US" sz="1100">
              <a:solidFill>
                <a:schemeClr val="tx1"/>
              </a:solidFill>
            </a:rPr>
            <a:t>アデコ株式会社</a:t>
          </a:r>
          <a:endParaRPr kumimoji="1" lang="en-US" altLang="ja-JP" sz="1100">
            <a:solidFill>
              <a:schemeClr val="tx1"/>
            </a:solidFill>
          </a:endParaRPr>
        </a:p>
        <a:p>
          <a:pPr algn="ctr"/>
          <a:r>
            <a:rPr kumimoji="1" lang="en-US" altLang="ja-JP" sz="1100">
              <a:solidFill>
                <a:schemeClr val="tx1"/>
              </a:solidFill>
            </a:rPr>
            <a:t>78</a:t>
          </a:r>
          <a:r>
            <a:rPr kumimoji="1" lang="ja-JP" altLang="en-US" sz="1100">
              <a:solidFill>
                <a:schemeClr val="tx1"/>
              </a:solidFill>
            </a:rPr>
            <a:t>百万円</a:t>
          </a:r>
        </a:p>
      </xdr:txBody>
    </xdr:sp>
    <xdr:clientData/>
  </xdr:oneCellAnchor>
  <xdr:oneCellAnchor>
    <xdr:from>
      <xdr:col>17</xdr:col>
      <xdr:colOff>155527</xdr:colOff>
      <xdr:row>760</xdr:row>
      <xdr:rowOff>0</xdr:rowOff>
    </xdr:from>
    <xdr:ext cx="2224583" cy="275717"/>
    <xdr:sp macro="" textlink="">
      <xdr:nvSpPr>
        <xdr:cNvPr id="74" name="テキスト ボックス 73"/>
        <xdr:cNvSpPr txBox="1"/>
      </xdr:nvSpPr>
      <xdr:spPr>
        <a:xfrm>
          <a:off x="3555952"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762</xdr:row>
      <xdr:rowOff>46401</xdr:rowOff>
    </xdr:from>
    <xdr:ext cx="2021158" cy="642484"/>
    <xdr:sp macro="" textlink="">
      <xdr:nvSpPr>
        <xdr:cNvPr id="75" name="テキスト ボックス 74"/>
        <xdr:cNvSpPr txBox="1"/>
      </xdr:nvSpPr>
      <xdr:spPr>
        <a:xfrm>
          <a:off x="3600450" y="5419602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仙台市国家戦略特別区域における雇用労働相談センターの設置・運営</a:t>
          </a:r>
        </a:p>
      </xdr:txBody>
    </xdr:sp>
    <xdr:clientData/>
  </xdr:oneCellAnchor>
  <xdr:twoCellAnchor>
    <xdr:from>
      <xdr:col>18</xdr:col>
      <xdr:colOff>0</xdr:colOff>
      <xdr:row>762</xdr:row>
      <xdr:rowOff>46401</xdr:rowOff>
    </xdr:from>
    <xdr:to>
      <xdr:col>28</xdr:col>
      <xdr:colOff>152399</xdr:colOff>
      <xdr:row>763</xdr:row>
      <xdr:rowOff>352425</xdr:rowOff>
    </xdr:to>
    <xdr:sp macro="" textlink="">
      <xdr:nvSpPr>
        <xdr:cNvPr id="76" name="大かっこ 75"/>
        <xdr:cNvSpPr/>
      </xdr:nvSpPr>
      <xdr:spPr>
        <a:xfrm>
          <a:off x="3600450" y="54196026"/>
          <a:ext cx="2152649" cy="715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760</xdr:row>
      <xdr:rowOff>256273</xdr:rowOff>
    </xdr:from>
    <xdr:ext cx="1948543" cy="459100"/>
    <xdr:sp macro="" textlink="">
      <xdr:nvSpPr>
        <xdr:cNvPr id="77" name="テキスト ボックス 76"/>
        <xdr:cNvSpPr txBox="1"/>
      </xdr:nvSpPr>
      <xdr:spPr>
        <a:xfrm>
          <a:off x="6049736" y="53701048"/>
          <a:ext cx="194854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G.</a:t>
          </a:r>
          <a:r>
            <a:rPr kumimoji="1" lang="ja-JP" altLang="ja-JP" sz="1100">
              <a:solidFill>
                <a:schemeClr val="tx1"/>
              </a:solidFill>
              <a:effectLst/>
              <a:latin typeface="+mn-lt"/>
              <a:ea typeface="+mn-ea"/>
              <a:cs typeface="+mn-cs"/>
            </a:rPr>
            <a:t>有限責任監査法人トーマツ</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85.8</a:t>
          </a:r>
          <a:r>
            <a:rPr kumimoji="1" lang="ja-JP" altLang="en-US" sz="1100">
              <a:solidFill>
                <a:schemeClr val="tx1"/>
              </a:solidFill>
              <a:effectLst/>
              <a:latin typeface="+mn-lt"/>
              <a:ea typeface="+mn-ea"/>
              <a:cs typeface="+mn-cs"/>
            </a:rPr>
            <a:t>百万円</a:t>
          </a:r>
          <a:endParaRPr kumimoji="1" lang="ja-JP" altLang="en-US" sz="1100">
            <a:solidFill>
              <a:schemeClr val="tx1"/>
            </a:solidFill>
          </a:endParaRPr>
        </a:p>
      </xdr:txBody>
    </xdr:sp>
    <xdr:clientData/>
  </xdr:oneCellAnchor>
  <xdr:oneCellAnchor>
    <xdr:from>
      <xdr:col>29</xdr:col>
      <xdr:colOff>155527</xdr:colOff>
      <xdr:row>760</xdr:row>
      <xdr:rowOff>0</xdr:rowOff>
    </xdr:from>
    <xdr:ext cx="2224583" cy="275717"/>
    <xdr:sp macro="" textlink="">
      <xdr:nvSpPr>
        <xdr:cNvPr id="78" name="テキスト ボックス 77"/>
        <xdr:cNvSpPr txBox="1"/>
      </xdr:nvSpPr>
      <xdr:spPr>
        <a:xfrm>
          <a:off x="5956252"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30</xdr:col>
      <xdr:colOff>501</xdr:colOff>
      <xdr:row>762</xdr:row>
      <xdr:rowOff>46401</xdr:rowOff>
    </xdr:from>
    <xdr:ext cx="1990224" cy="642484"/>
    <xdr:sp macro="" textlink="">
      <xdr:nvSpPr>
        <xdr:cNvPr id="79" name="テキスト ボックス 78"/>
        <xdr:cNvSpPr txBox="1"/>
      </xdr:nvSpPr>
      <xdr:spPr>
        <a:xfrm>
          <a:off x="6001251" y="54196026"/>
          <a:ext cx="19902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広島県・今治市国家戦略特別区域における雇用労働相談センターの設置・運営</a:t>
          </a:r>
        </a:p>
      </xdr:txBody>
    </xdr:sp>
    <xdr:clientData/>
  </xdr:oneCellAnchor>
  <xdr:twoCellAnchor>
    <xdr:from>
      <xdr:col>30</xdr:col>
      <xdr:colOff>501</xdr:colOff>
      <xdr:row>762</xdr:row>
      <xdr:rowOff>46402</xdr:rowOff>
    </xdr:from>
    <xdr:to>
      <xdr:col>40</xdr:col>
      <xdr:colOff>161924</xdr:colOff>
      <xdr:row>763</xdr:row>
      <xdr:rowOff>352426</xdr:rowOff>
    </xdr:to>
    <xdr:sp macro="" textlink="">
      <xdr:nvSpPr>
        <xdr:cNvPr id="80" name="大かっこ 79"/>
        <xdr:cNvSpPr/>
      </xdr:nvSpPr>
      <xdr:spPr>
        <a:xfrm>
          <a:off x="6001251" y="54196027"/>
          <a:ext cx="2161673" cy="725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748</xdr:row>
      <xdr:rowOff>1674</xdr:rowOff>
    </xdr:from>
    <xdr:to>
      <xdr:col>48</xdr:col>
      <xdr:colOff>66675</xdr:colOff>
      <xdr:row>750</xdr:row>
      <xdr:rowOff>30892</xdr:rowOff>
    </xdr:to>
    <xdr:sp macro="" textlink="">
      <xdr:nvSpPr>
        <xdr:cNvPr id="81" name="大かっこ 80"/>
        <xdr:cNvSpPr/>
      </xdr:nvSpPr>
      <xdr:spPr>
        <a:xfrm>
          <a:off x="6781800" y="51627174"/>
          <a:ext cx="2886075" cy="734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82378</xdr:colOff>
      <xdr:row>748</xdr:row>
      <xdr:rowOff>129</xdr:rowOff>
    </xdr:from>
    <xdr:ext cx="1172116" cy="275717"/>
    <xdr:sp macro="" textlink="">
      <xdr:nvSpPr>
        <xdr:cNvPr id="82" name="テキスト ボックス 81"/>
        <xdr:cNvSpPr txBox="1"/>
      </xdr:nvSpPr>
      <xdr:spPr>
        <a:xfrm>
          <a:off x="6883228" y="492110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事業管理事務費</a:t>
          </a:r>
        </a:p>
      </xdr:txBody>
    </xdr:sp>
    <xdr:clientData/>
  </xdr:oneCellAnchor>
  <xdr:oneCellAnchor>
    <xdr:from>
      <xdr:col>34</xdr:col>
      <xdr:colOff>72081</xdr:colOff>
      <xdr:row>748</xdr:row>
      <xdr:rowOff>133865</xdr:rowOff>
    </xdr:from>
    <xdr:ext cx="2679836" cy="275717"/>
    <xdr:sp macro="" textlink="">
      <xdr:nvSpPr>
        <xdr:cNvPr id="83" name="テキスト ボックス 82"/>
        <xdr:cNvSpPr txBox="1"/>
      </xdr:nvSpPr>
      <xdr:spPr>
        <a:xfrm>
          <a:off x="6953894" y="51914146"/>
          <a:ext cx="2679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・庁費　</a:t>
          </a:r>
          <a:r>
            <a:rPr kumimoji="1" lang="en-US" altLang="ja-JP" sz="1100">
              <a:solidFill>
                <a:schemeClr val="tx1"/>
              </a:solidFill>
            </a:rPr>
            <a:t>0.7</a:t>
          </a:r>
          <a:r>
            <a:rPr kumimoji="1" lang="ja-JP" altLang="en-US" sz="1100">
              <a:solidFill>
                <a:schemeClr val="tx1"/>
              </a:solidFill>
            </a:rPr>
            <a:t>百万円、職員旅費　</a:t>
          </a:r>
          <a:r>
            <a:rPr kumimoji="1" lang="en-US" altLang="ja-JP" sz="1100">
              <a:solidFill>
                <a:schemeClr val="tx1"/>
              </a:solidFill>
            </a:rPr>
            <a:t>0.1</a:t>
          </a:r>
          <a:r>
            <a:rPr kumimoji="1" lang="ja-JP" altLang="en-US" sz="1100">
              <a:solidFill>
                <a:schemeClr val="tx1"/>
              </a:solidFill>
            </a:rPr>
            <a:t>百万円　</a:t>
          </a:r>
        </a:p>
      </xdr:txBody>
    </xdr:sp>
    <xdr:clientData/>
  </xdr:oneCellAnchor>
  <xdr:oneCellAnchor>
    <xdr:from>
      <xdr:col>34</xdr:col>
      <xdr:colOff>72082</xdr:colOff>
      <xdr:row>749</xdr:row>
      <xdr:rowOff>2446</xdr:rowOff>
    </xdr:from>
    <xdr:ext cx="1708801" cy="275717"/>
    <xdr:sp macro="" textlink="">
      <xdr:nvSpPr>
        <xdr:cNvPr id="84" name="テキスト ボックス 83"/>
        <xdr:cNvSpPr txBox="1"/>
      </xdr:nvSpPr>
      <xdr:spPr>
        <a:xfrm>
          <a:off x="6872932" y="49565783"/>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72082</xdr:colOff>
      <xdr:row>749</xdr:row>
      <xdr:rowOff>164757</xdr:rowOff>
    </xdr:from>
    <xdr:ext cx="1586396" cy="275717"/>
    <xdr:sp macro="" textlink="">
      <xdr:nvSpPr>
        <xdr:cNvPr id="85" name="テキスト ボックス 84"/>
        <xdr:cNvSpPr txBox="1"/>
      </xdr:nvSpPr>
      <xdr:spPr>
        <a:xfrm>
          <a:off x="6953895" y="53433320"/>
          <a:ext cx="15863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・委員謝金　</a:t>
          </a:r>
          <a:r>
            <a:rPr kumimoji="1" lang="en-US" altLang="ja-JP" sz="1100">
              <a:solidFill>
                <a:schemeClr val="tx1"/>
              </a:solidFill>
            </a:rPr>
            <a:t>0.04</a:t>
          </a:r>
          <a:r>
            <a:rPr kumimoji="1" lang="ja-JP" altLang="en-US" sz="1100">
              <a:solidFill>
                <a:schemeClr val="tx1"/>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0" zoomScale="80" zoomScaleNormal="75" zoomScaleSheetLayoutView="80" zoomScalePageLayoutView="85" workbookViewId="0">
      <selection activeCell="AF1151" sqref="AF11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654</v>
      </c>
      <c r="AK2" s="191"/>
      <c r="AL2" s="191"/>
      <c r="AM2" s="191"/>
      <c r="AN2" s="83" t="s">
        <v>317</v>
      </c>
      <c r="AO2" s="191">
        <v>20</v>
      </c>
      <c r="AP2" s="191"/>
      <c r="AQ2" s="191"/>
      <c r="AR2" s="84" t="s">
        <v>620</v>
      </c>
      <c r="AS2" s="192">
        <v>570</v>
      </c>
      <c r="AT2" s="192"/>
      <c r="AU2" s="192"/>
      <c r="AV2" s="83" t="str">
        <f>IF(AW2="","","-")</f>
        <v/>
      </c>
      <c r="AW2" s="379"/>
      <c r="AX2" s="379"/>
    </row>
    <row r="3" spans="1:50" ht="21" customHeight="1" thickBot="1" x14ac:dyDescent="0.2">
      <c r="A3" s="511" t="s">
        <v>613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621</v>
      </c>
      <c r="AK3" s="513"/>
      <c r="AL3" s="513"/>
      <c r="AM3" s="513"/>
      <c r="AN3" s="513"/>
      <c r="AO3" s="513"/>
      <c r="AP3" s="513"/>
      <c r="AQ3" s="513"/>
      <c r="AR3" s="513"/>
      <c r="AS3" s="513"/>
      <c r="AT3" s="513"/>
      <c r="AU3" s="513"/>
      <c r="AV3" s="513"/>
      <c r="AW3" s="513"/>
      <c r="AX3" s="24" t="s">
        <v>64</v>
      </c>
    </row>
    <row r="4" spans="1:50" ht="24.75" customHeight="1" x14ac:dyDescent="0.15">
      <c r="A4" s="714" t="s">
        <v>25</v>
      </c>
      <c r="B4" s="715"/>
      <c r="C4" s="715"/>
      <c r="D4" s="715"/>
      <c r="E4" s="715"/>
      <c r="F4" s="715"/>
      <c r="G4" s="690" t="s">
        <v>622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625</v>
      </c>
      <c r="H5" s="548"/>
      <c r="I5" s="548"/>
      <c r="J5" s="548"/>
      <c r="K5" s="548"/>
      <c r="L5" s="548"/>
      <c r="M5" s="549" t="s">
        <v>65</v>
      </c>
      <c r="N5" s="550"/>
      <c r="O5" s="550"/>
      <c r="P5" s="550"/>
      <c r="Q5" s="550"/>
      <c r="R5" s="551"/>
      <c r="S5" s="552" t="s">
        <v>626</v>
      </c>
      <c r="T5" s="548"/>
      <c r="U5" s="548"/>
      <c r="V5" s="548"/>
      <c r="W5" s="548"/>
      <c r="X5" s="553"/>
      <c r="Y5" s="706" t="s">
        <v>3</v>
      </c>
      <c r="Z5" s="707"/>
      <c r="AA5" s="707"/>
      <c r="AB5" s="707"/>
      <c r="AC5" s="707"/>
      <c r="AD5" s="708"/>
      <c r="AE5" s="709" t="s">
        <v>627</v>
      </c>
      <c r="AF5" s="709"/>
      <c r="AG5" s="709"/>
      <c r="AH5" s="709"/>
      <c r="AI5" s="709"/>
      <c r="AJ5" s="709"/>
      <c r="AK5" s="709"/>
      <c r="AL5" s="709"/>
      <c r="AM5" s="709"/>
      <c r="AN5" s="709"/>
      <c r="AO5" s="709"/>
      <c r="AP5" s="710"/>
      <c r="AQ5" s="711" t="s">
        <v>624</v>
      </c>
      <c r="AR5" s="712"/>
      <c r="AS5" s="712"/>
      <c r="AT5" s="712"/>
      <c r="AU5" s="712"/>
      <c r="AV5" s="712"/>
      <c r="AW5" s="712"/>
      <c r="AX5" s="713"/>
    </row>
    <row r="6" spans="1:50" ht="39" customHeight="1" x14ac:dyDescent="0.15">
      <c r="A6" s="716" t="s">
        <v>4</v>
      </c>
      <c r="B6" s="717"/>
      <c r="C6" s="717"/>
      <c r="D6" s="717"/>
      <c r="E6" s="717"/>
      <c r="F6" s="717"/>
      <c r="G6" s="864" t="str">
        <f>入力規則等!F39</f>
        <v>労働保険特別会計労災勘定、労働保険特別会計雇用勘定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264.75" customHeight="1" x14ac:dyDescent="0.15">
      <c r="A7" s="813" t="s">
        <v>22</v>
      </c>
      <c r="B7" s="814"/>
      <c r="C7" s="814"/>
      <c r="D7" s="814"/>
      <c r="E7" s="814"/>
      <c r="F7" s="815"/>
      <c r="G7" s="816" t="s">
        <v>656</v>
      </c>
      <c r="H7" s="817"/>
      <c r="I7" s="817"/>
      <c r="J7" s="817"/>
      <c r="K7" s="817"/>
      <c r="L7" s="817"/>
      <c r="M7" s="817"/>
      <c r="N7" s="817"/>
      <c r="O7" s="817"/>
      <c r="P7" s="817"/>
      <c r="Q7" s="817"/>
      <c r="R7" s="817"/>
      <c r="S7" s="817"/>
      <c r="T7" s="817"/>
      <c r="U7" s="817"/>
      <c r="V7" s="817"/>
      <c r="W7" s="817"/>
      <c r="X7" s="818"/>
      <c r="Y7" s="377" t="s">
        <v>300</v>
      </c>
      <c r="Z7" s="281"/>
      <c r="AA7" s="281"/>
      <c r="AB7" s="281"/>
      <c r="AC7" s="281"/>
      <c r="AD7" s="378"/>
      <c r="AE7" s="364" t="s">
        <v>655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207</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8" t="s">
        <v>208</v>
      </c>
      <c r="Z8" s="559"/>
      <c r="AA8" s="559"/>
      <c r="AB8" s="559"/>
      <c r="AC8" s="559"/>
      <c r="AD8" s="560"/>
      <c r="AE8" s="729" t="str">
        <f>入力規則等!K13</f>
        <v>社会保障</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15">
      <c r="A9" s="108" t="s">
        <v>23</v>
      </c>
      <c r="B9" s="109"/>
      <c r="C9" s="109"/>
      <c r="D9" s="109"/>
      <c r="E9" s="109"/>
      <c r="F9" s="109"/>
      <c r="G9" s="561" t="s">
        <v>628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08.75" customHeight="1" x14ac:dyDescent="0.15">
      <c r="A10" s="731" t="s">
        <v>29</v>
      </c>
      <c r="B10" s="732"/>
      <c r="C10" s="732"/>
      <c r="D10" s="732"/>
      <c r="E10" s="732"/>
      <c r="F10" s="732"/>
      <c r="G10" s="664" t="s">
        <v>657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2" t="s">
        <v>24</v>
      </c>
      <c r="B12" s="103"/>
      <c r="C12" s="103"/>
      <c r="D12" s="103"/>
      <c r="E12" s="103"/>
      <c r="F12" s="104"/>
      <c r="G12" s="670"/>
      <c r="H12" s="671"/>
      <c r="I12" s="671"/>
      <c r="J12" s="671"/>
      <c r="K12" s="671"/>
      <c r="L12" s="671"/>
      <c r="M12" s="671"/>
      <c r="N12" s="671"/>
      <c r="O12" s="671"/>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33"/>
    </row>
    <row r="13" spans="1:50" ht="21" customHeight="1" x14ac:dyDescent="0.15">
      <c r="A13" s="105"/>
      <c r="B13" s="106"/>
      <c r="C13" s="106"/>
      <c r="D13" s="106"/>
      <c r="E13" s="106"/>
      <c r="F13" s="107"/>
      <c r="G13" s="734" t="s">
        <v>6</v>
      </c>
      <c r="H13" s="735"/>
      <c r="I13" s="627" t="s">
        <v>7</v>
      </c>
      <c r="J13" s="628"/>
      <c r="K13" s="628"/>
      <c r="L13" s="628"/>
      <c r="M13" s="628"/>
      <c r="N13" s="628"/>
      <c r="O13" s="629"/>
      <c r="P13" s="148">
        <v>781</v>
      </c>
      <c r="Q13" s="149"/>
      <c r="R13" s="149"/>
      <c r="S13" s="149"/>
      <c r="T13" s="149"/>
      <c r="U13" s="149"/>
      <c r="V13" s="150"/>
      <c r="W13" s="148">
        <v>797</v>
      </c>
      <c r="X13" s="149"/>
      <c r="Y13" s="149"/>
      <c r="Z13" s="149"/>
      <c r="AA13" s="149"/>
      <c r="AB13" s="149"/>
      <c r="AC13" s="150"/>
      <c r="AD13" s="148">
        <v>776</v>
      </c>
      <c r="AE13" s="149"/>
      <c r="AF13" s="149"/>
      <c r="AG13" s="149"/>
      <c r="AH13" s="149"/>
      <c r="AI13" s="149"/>
      <c r="AJ13" s="150"/>
      <c r="AK13" s="148">
        <v>620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6"/>
      <c r="H14" s="737"/>
      <c r="I14" s="564" t="s">
        <v>8</v>
      </c>
      <c r="J14" s="618"/>
      <c r="K14" s="618"/>
      <c r="L14" s="618"/>
      <c r="M14" s="618"/>
      <c r="N14" s="618"/>
      <c r="O14" s="619"/>
      <c r="P14" s="148" t="s">
        <v>629</v>
      </c>
      <c r="Q14" s="149"/>
      <c r="R14" s="149"/>
      <c r="S14" s="149"/>
      <c r="T14" s="149"/>
      <c r="U14" s="149"/>
      <c r="V14" s="150"/>
      <c r="W14" s="148" t="s">
        <v>629</v>
      </c>
      <c r="X14" s="149"/>
      <c r="Y14" s="149"/>
      <c r="Z14" s="149"/>
      <c r="AA14" s="149"/>
      <c r="AB14" s="149"/>
      <c r="AC14" s="150"/>
      <c r="AD14" s="148" t="s">
        <v>629</v>
      </c>
      <c r="AE14" s="149"/>
      <c r="AF14" s="149"/>
      <c r="AG14" s="149"/>
      <c r="AH14" s="149"/>
      <c r="AI14" s="149"/>
      <c r="AJ14" s="150"/>
      <c r="AK14" s="148"/>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6"/>
      <c r="H15" s="737"/>
      <c r="I15" s="564" t="s">
        <v>50</v>
      </c>
      <c r="J15" s="565"/>
      <c r="K15" s="565"/>
      <c r="L15" s="565"/>
      <c r="M15" s="565"/>
      <c r="N15" s="565"/>
      <c r="O15" s="566"/>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c r="AL15" s="149"/>
      <c r="AM15" s="149"/>
      <c r="AN15" s="149"/>
      <c r="AO15" s="149"/>
      <c r="AP15" s="149"/>
      <c r="AQ15" s="150"/>
      <c r="AR15" s="148"/>
      <c r="AS15" s="149"/>
      <c r="AT15" s="149"/>
      <c r="AU15" s="149"/>
      <c r="AV15" s="149"/>
      <c r="AW15" s="149"/>
      <c r="AX15" s="617"/>
    </row>
    <row r="16" spans="1:50" ht="21" customHeight="1" x14ac:dyDescent="0.15">
      <c r="A16" s="105"/>
      <c r="B16" s="106"/>
      <c r="C16" s="106"/>
      <c r="D16" s="106"/>
      <c r="E16" s="106"/>
      <c r="F16" s="107"/>
      <c r="G16" s="736"/>
      <c r="H16" s="737"/>
      <c r="I16" s="564" t="s">
        <v>51</v>
      </c>
      <c r="J16" s="565"/>
      <c r="K16" s="565"/>
      <c r="L16" s="565"/>
      <c r="M16" s="565"/>
      <c r="N16" s="565"/>
      <c r="O16" s="566"/>
      <c r="P16" s="148" t="s">
        <v>629</v>
      </c>
      <c r="Q16" s="149"/>
      <c r="R16" s="149"/>
      <c r="S16" s="149"/>
      <c r="T16" s="149"/>
      <c r="U16" s="149"/>
      <c r="V16" s="150"/>
      <c r="W16" s="148" t="s">
        <v>629</v>
      </c>
      <c r="X16" s="149"/>
      <c r="Y16" s="149"/>
      <c r="Z16" s="149"/>
      <c r="AA16" s="149"/>
      <c r="AB16" s="149"/>
      <c r="AC16" s="150"/>
      <c r="AD16" s="148" t="s">
        <v>629</v>
      </c>
      <c r="AE16" s="149"/>
      <c r="AF16" s="149"/>
      <c r="AG16" s="149"/>
      <c r="AH16" s="149"/>
      <c r="AI16" s="149"/>
      <c r="AJ16" s="150"/>
      <c r="AK16" s="148"/>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6"/>
      <c r="H17" s="737"/>
      <c r="I17" s="564" t="s">
        <v>49</v>
      </c>
      <c r="J17" s="618"/>
      <c r="K17" s="618"/>
      <c r="L17" s="618"/>
      <c r="M17" s="618"/>
      <c r="N17" s="618"/>
      <c r="O17" s="619"/>
      <c r="P17" s="148" t="s">
        <v>629</v>
      </c>
      <c r="Q17" s="149"/>
      <c r="R17" s="149"/>
      <c r="S17" s="149"/>
      <c r="T17" s="149"/>
      <c r="U17" s="149"/>
      <c r="V17" s="150"/>
      <c r="W17" s="148" t="s">
        <v>629</v>
      </c>
      <c r="X17" s="149"/>
      <c r="Y17" s="149"/>
      <c r="Z17" s="149"/>
      <c r="AA17" s="149"/>
      <c r="AB17" s="149"/>
      <c r="AC17" s="150"/>
      <c r="AD17" s="148">
        <v>-40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8"/>
      <c r="H18" s="739"/>
      <c r="I18" s="726" t="s">
        <v>20</v>
      </c>
      <c r="J18" s="727"/>
      <c r="K18" s="727"/>
      <c r="L18" s="727"/>
      <c r="M18" s="727"/>
      <c r="N18" s="727"/>
      <c r="O18" s="728"/>
      <c r="P18" s="154">
        <f>SUM(P13:V17)</f>
        <v>781</v>
      </c>
      <c r="Q18" s="155"/>
      <c r="R18" s="155"/>
      <c r="S18" s="155"/>
      <c r="T18" s="155"/>
      <c r="U18" s="155"/>
      <c r="V18" s="156"/>
      <c r="W18" s="154">
        <f>SUM(W13:AC17)</f>
        <v>797</v>
      </c>
      <c r="X18" s="155"/>
      <c r="Y18" s="155"/>
      <c r="Z18" s="155"/>
      <c r="AA18" s="155"/>
      <c r="AB18" s="155"/>
      <c r="AC18" s="156"/>
      <c r="AD18" s="154">
        <f>SUM(AD13:AJ17)</f>
        <v>736</v>
      </c>
      <c r="AE18" s="155"/>
      <c r="AF18" s="155"/>
      <c r="AG18" s="155"/>
      <c r="AH18" s="155"/>
      <c r="AI18" s="155"/>
      <c r="AJ18" s="156"/>
      <c r="AK18" s="154">
        <f>SUM(AK13:AQ17)</f>
        <v>620</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613</v>
      </c>
      <c r="Q19" s="149"/>
      <c r="R19" s="149"/>
      <c r="S19" s="149"/>
      <c r="T19" s="149"/>
      <c r="U19" s="149"/>
      <c r="V19" s="150"/>
      <c r="W19" s="148">
        <v>644</v>
      </c>
      <c r="X19" s="149"/>
      <c r="Y19" s="149"/>
      <c r="Z19" s="149"/>
      <c r="AA19" s="149"/>
      <c r="AB19" s="149"/>
      <c r="AC19" s="150"/>
      <c r="AD19" s="148">
        <v>621</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0.78489116517285529</v>
      </c>
      <c r="Q20" s="527"/>
      <c r="R20" s="527"/>
      <c r="S20" s="527"/>
      <c r="T20" s="527"/>
      <c r="U20" s="527"/>
      <c r="V20" s="527"/>
      <c r="W20" s="527">
        <f t="shared" ref="W20" si="0">IF(W18=0, "-", SUM(W19)/W18)</f>
        <v>0.80803011292346294</v>
      </c>
      <c r="X20" s="527"/>
      <c r="Y20" s="527"/>
      <c r="Z20" s="527"/>
      <c r="AA20" s="527"/>
      <c r="AB20" s="527"/>
      <c r="AC20" s="527"/>
      <c r="AD20" s="527">
        <f t="shared" ref="AD20" si="1">IF(AD18=0, "-", SUM(AD19)/AD18)</f>
        <v>0.84375</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11" t="s">
        <v>268</v>
      </c>
      <c r="H21" s="912"/>
      <c r="I21" s="912"/>
      <c r="J21" s="912"/>
      <c r="K21" s="912"/>
      <c r="L21" s="912"/>
      <c r="M21" s="912"/>
      <c r="N21" s="912"/>
      <c r="O21" s="912"/>
      <c r="P21" s="527">
        <f>IF(P19=0, "-", SUM(P19)/SUM(P13,P14))</f>
        <v>0.78489116517285529</v>
      </c>
      <c r="Q21" s="527"/>
      <c r="R21" s="527"/>
      <c r="S21" s="527"/>
      <c r="T21" s="527"/>
      <c r="U21" s="527"/>
      <c r="V21" s="527"/>
      <c r="W21" s="527">
        <f t="shared" ref="W21" si="2">IF(W19=0, "-", SUM(W19)/SUM(W13,W14))</f>
        <v>0.80803011292346294</v>
      </c>
      <c r="X21" s="527"/>
      <c r="Y21" s="527"/>
      <c r="Z21" s="527"/>
      <c r="AA21" s="527"/>
      <c r="AB21" s="527"/>
      <c r="AC21" s="527"/>
      <c r="AD21" s="527">
        <f t="shared" ref="AD21" si="3">IF(AD19=0, "-", SUM(AD19)/SUM(AD13,AD14))</f>
        <v>0.80025773195876293</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658</v>
      </c>
      <c r="H23" s="118"/>
      <c r="I23" s="118"/>
      <c r="J23" s="118"/>
      <c r="K23" s="118"/>
      <c r="L23" s="118"/>
      <c r="M23" s="118"/>
      <c r="N23" s="118"/>
      <c r="O23" s="119"/>
      <c r="P23" s="145">
        <v>610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75" customHeight="1" x14ac:dyDescent="0.15">
      <c r="A24" s="126"/>
      <c r="B24" s="127"/>
      <c r="C24" s="127"/>
      <c r="D24" s="127"/>
      <c r="E24" s="127"/>
      <c r="F24" s="128"/>
      <c r="G24" s="120" t="s">
        <v>630</v>
      </c>
      <c r="H24" s="121"/>
      <c r="I24" s="121"/>
      <c r="J24" s="121"/>
      <c r="K24" s="121"/>
      <c r="L24" s="121"/>
      <c r="M24" s="121"/>
      <c r="N24" s="121"/>
      <c r="O24" s="122"/>
      <c r="P24" s="148">
        <v>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75" customHeight="1" x14ac:dyDescent="0.15">
      <c r="A25" s="126"/>
      <c r="B25" s="127"/>
      <c r="C25" s="127"/>
      <c r="D25" s="127"/>
      <c r="E25" s="127"/>
      <c r="F25" s="128"/>
      <c r="G25" s="120" t="s">
        <v>631</v>
      </c>
      <c r="H25" s="121"/>
      <c r="I25" s="121"/>
      <c r="J25" s="121"/>
      <c r="K25" s="121"/>
      <c r="L25" s="121"/>
      <c r="M25" s="121"/>
      <c r="N25" s="121"/>
      <c r="O25" s="122"/>
      <c r="P25" s="148">
        <v>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75" customHeight="1" x14ac:dyDescent="0.15">
      <c r="A26" s="126"/>
      <c r="B26" s="127"/>
      <c r="C26" s="127"/>
      <c r="D26" s="127"/>
      <c r="E26" s="127"/>
      <c r="F26" s="128"/>
      <c r="G26" s="120" t="s">
        <v>632</v>
      </c>
      <c r="H26" s="121"/>
      <c r="I26" s="121"/>
      <c r="J26" s="121"/>
      <c r="K26" s="121"/>
      <c r="L26" s="121"/>
      <c r="M26" s="121"/>
      <c r="N26" s="121"/>
      <c r="O26" s="122"/>
      <c r="P26" s="148">
        <v>0.3</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75" customHeight="1" x14ac:dyDescent="0.15">
      <c r="A27" s="126"/>
      <c r="B27" s="127"/>
      <c r="C27" s="127"/>
      <c r="D27" s="127"/>
      <c r="E27" s="127"/>
      <c r="F27" s="128"/>
      <c r="G27" s="120" t="s">
        <v>633</v>
      </c>
      <c r="H27" s="121"/>
      <c r="I27" s="121"/>
      <c r="J27" s="121"/>
      <c r="K27" s="121"/>
      <c r="L27" s="121"/>
      <c r="M27" s="121"/>
      <c r="N27" s="121"/>
      <c r="O27" s="122"/>
      <c r="P27" s="148">
        <v>0.1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252</v>
      </c>
      <c r="H28" s="211"/>
      <c r="I28" s="211"/>
      <c r="J28" s="211"/>
      <c r="K28" s="211"/>
      <c r="L28" s="211"/>
      <c r="M28" s="211"/>
      <c r="N28" s="211"/>
      <c r="O28" s="212"/>
      <c r="P28" s="154">
        <f>P29-SUM(P23:P27)</f>
        <v>0.60000000000002274</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75" customHeight="1" thickBot="1" x14ac:dyDescent="0.2">
      <c r="A29" s="129"/>
      <c r="B29" s="130"/>
      <c r="C29" s="130"/>
      <c r="D29" s="130"/>
      <c r="E29" s="130"/>
      <c r="F29" s="131"/>
      <c r="G29" s="213" t="s">
        <v>249</v>
      </c>
      <c r="H29" s="214"/>
      <c r="I29" s="214"/>
      <c r="J29" s="214"/>
      <c r="K29" s="214"/>
      <c r="L29" s="214"/>
      <c r="M29" s="214"/>
      <c r="N29" s="214"/>
      <c r="O29" s="215"/>
      <c r="P29" s="148">
        <f>AK13</f>
        <v>620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264</v>
      </c>
      <c r="B30" s="498"/>
      <c r="C30" s="498"/>
      <c r="D30" s="498"/>
      <c r="E30" s="498"/>
      <c r="F30" s="499"/>
      <c r="G30" s="639" t="s">
        <v>145</v>
      </c>
      <c r="H30" s="372"/>
      <c r="I30" s="372"/>
      <c r="J30" s="372"/>
      <c r="K30" s="372"/>
      <c r="L30" s="372"/>
      <c r="M30" s="372"/>
      <c r="N30" s="372"/>
      <c r="O30" s="568"/>
      <c r="P30" s="567" t="s">
        <v>58</v>
      </c>
      <c r="Q30" s="372"/>
      <c r="R30" s="372"/>
      <c r="S30" s="372"/>
      <c r="T30" s="372"/>
      <c r="U30" s="372"/>
      <c r="V30" s="372"/>
      <c r="W30" s="372"/>
      <c r="X30" s="568"/>
      <c r="Y30" s="453"/>
      <c r="Z30" s="454"/>
      <c r="AA30" s="455"/>
      <c r="AB30" s="367" t="s">
        <v>11</v>
      </c>
      <c r="AC30" s="368"/>
      <c r="AD30" s="369"/>
      <c r="AE30" s="367" t="s">
        <v>301</v>
      </c>
      <c r="AF30" s="368"/>
      <c r="AG30" s="368"/>
      <c r="AH30" s="369"/>
      <c r="AI30" s="370" t="s">
        <v>323</v>
      </c>
      <c r="AJ30" s="370"/>
      <c r="AK30" s="370"/>
      <c r="AL30" s="367"/>
      <c r="AM30" s="370" t="s">
        <v>420</v>
      </c>
      <c r="AN30" s="370"/>
      <c r="AO30" s="370"/>
      <c r="AP30" s="367"/>
      <c r="AQ30" s="630" t="s">
        <v>183</v>
      </c>
      <c r="AR30" s="631"/>
      <c r="AS30" s="631"/>
      <c r="AT30" s="632"/>
      <c r="AU30" s="372" t="s">
        <v>133</v>
      </c>
      <c r="AV30" s="372"/>
      <c r="AW30" s="372"/>
      <c r="AX30" s="373"/>
    </row>
    <row r="31" spans="1:50" ht="18.75" customHeight="1" x14ac:dyDescent="0.15">
      <c r="A31" s="500"/>
      <c r="B31" s="501"/>
      <c r="C31" s="501"/>
      <c r="D31" s="501"/>
      <c r="E31" s="501"/>
      <c r="F31" s="502"/>
      <c r="G31" s="556"/>
      <c r="H31" s="360"/>
      <c r="I31" s="360"/>
      <c r="J31" s="360"/>
      <c r="K31" s="360"/>
      <c r="L31" s="360"/>
      <c r="M31" s="360"/>
      <c r="N31" s="360"/>
      <c r="O31" s="557"/>
      <c r="P31" s="569"/>
      <c r="Q31" s="360"/>
      <c r="R31" s="360"/>
      <c r="S31" s="360"/>
      <c r="T31" s="360"/>
      <c r="U31" s="360"/>
      <c r="V31" s="360"/>
      <c r="W31" s="360"/>
      <c r="X31" s="557"/>
      <c r="Y31" s="456"/>
      <c r="Z31" s="457"/>
      <c r="AA31" s="458"/>
      <c r="AB31" s="317"/>
      <c r="AC31" s="318"/>
      <c r="AD31" s="319"/>
      <c r="AE31" s="317"/>
      <c r="AF31" s="318"/>
      <c r="AG31" s="318"/>
      <c r="AH31" s="319"/>
      <c r="AI31" s="371"/>
      <c r="AJ31" s="371"/>
      <c r="AK31" s="371"/>
      <c r="AL31" s="317"/>
      <c r="AM31" s="371"/>
      <c r="AN31" s="371"/>
      <c r="AO31" s="371"/>
      <c r="AP31" s="317"/>
      <c r="AQ31" s="216" t="s">
        <v>629</v>
      </c>
      <c r="AR31" s="163"/>
      <c r="AS31" s="164" t="s">
        <v>184</v>
      </c>
      <c r="AT31" s="187"/>
      <c r="AU31" s="256">
        <v>3</v>
      </c>
      <c r="AV31" s="256"/>
      <c r="AW31" s="360" t="s">
        <v>175</v>
      </c>
      <c r="AX31" s="361"/>
    </row>
    <row r="32" spans="1:50" ht="33.75" customHeight="1" x14ac:dyDescent="0.15">
      <c r="A32" s="503"/>
      <c r="B32" s="501"/>
      <c r="C32" s="501"/>
      <c r="D32" s="501"/>
      <c r="E32" s="501"/>
      <c r="F32" s="502"/>
      <c r="G32" s="528" t="s">
        <v>634</v>
      </c>
      <c r="H32" s="529"/>
      <c r="I32" s="529"/>
      <c r="J32" s="529"/>
      <c r="K32" s="529"/>
      <c r="L32" s="529"/>
      <c r="M32" s="529"/>
      <c r="N32" s="529"/>
      <c r="O32" s="530"/>
      <c r="P32" s="176" t="s">
        <v>635</v>
      </c>
      <c r="Q32" s="176"/>
      <c r="R32" s="176"/>
      <c r="S32" s="176"/>
      <c r="T32" s="176"/>
      <c r="U32" s="176"/>
      <c r="V32" s="176"/>
      <c r="W32" s="176"/>
      <c r="X32" s="218"/>
      <c r="Y32" s="324" t="s">
        <v>12</v>
      </c>
      <c r="Z32" s="537"/>
      <c r="AA32" s="538"/>
      <c r="AB32" s="539" t="s">
        <v>282</v>
      </c>
      <c r="AC32" s="539"/>
      <c r="AD32" s="539"/>
      <c r="AE32" s="348">
        <v>99.6</v>
      </c>
      <c r="AF32" s="349"/>
      <c r="AG32" s="349"/>
      <c r="AH32" s="349"/>
      <c r="AI32" s="348">
        <v>98.6</v>
      </c>
      <c r="AJ32" s="349"/>
      <c r="AK32" s="349"/>
      <c r="AL32" s="349"/>
      <c r="AM32" s="348">
        <v>97.4</v>
      </c>
      <c r="AN32" s="349"/>
      <c r="AO32" s="349"/>
      <c r="AP32" s="349"/>
      <c r="AQ32" s="151" t="s">
        <v>629</v>
      </c>
      <c r="AR32" s="152"/>
      <c r="AS32" s="152"/>
      <c r="AT32" s="153"/>
      <c r="AU32" s="349" t="s">
        <v>629</v>
      </c>
      <c r="AV32" s="349"/>
      <c r="AW32" s="349"/>
      <c r="AX32" s="350"/>
    </row>
    <row r="33" spans="1:51" ht="33.7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282</v>
      </c>
      <c r="AC33" s="510"/>
      <c r="AD33" s="510"/>
      <c r="AE33" s="348">
        <v>90</v>
      </c>
      <c r="AF33" s="349"/>
      <c r="AG33" s="349"/>
      <c r="AH33" s="349"/>
      <c r="AI33" s="348">
        <v>90</v>
      </c>
      <c r="AJ33" s="349"/>
      <c r="AK33" s="349"/>
      <c r="AL33" s="349"/>
      <c r="AM33" s="348">
        <v>90</v>
      </c>
      <c r="AN33" s="349"/>
      <c r="AO33" s="349"/>
      <c r="AP33" s="349"/>
      <c r="AQ33" s="151" t="s">
        <v>629</v>
      </c>
      <c r="AR33" s="152"/>
      <c r="AS33" s="152"/>
      <c r="AT33" s="153"/>
      <c r="AU33" s="349">
        <v>90</v>
      </c>
      <c r="AV33" s="349"/>
      <c r="AW33" s="349"/>
      <c r="AX33" s="350"/>
    </row>
    <row r="34" spans="1:51" ht="33.7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48">
        <v>110</v>
      </c>
      <c r="AF34" s="349"/>
      <c r="AG34" s="349"/>
      <c r="AH34" s="349"/>
      <c r="AI34" s="348">
        <v>109</v>
      </c>
      <c r="AJ34" s="349"/>
      <c r="AK34" s="349"/>
      <c r="AL34" s="349"/>
      <c r="AM34" s="348">
        <v>108</v>
      </c>
      <c r="AN34" s="349"/>
      <c r="AO34" s="349"/>
      <c r="AP34" s="349"/>
      <c r="AQ34" s="151" t="s">
        <v>629</v>
      </c>
      <c r="AR34" s="152"/>
      <c r="AS34" s="152"/>
      <c r="AT34" s="153"/>
      <c r="AU34" s="349" t="s">
        <v>629</v>
      </c>
      <c r="AV34" s="349"/>
      <c r="AW34" s="349"/>
      <c r="AX34" s="350"/>
    </row>
    <row r="35" spans="1:51" ht="23.25" customHeight="1" x14ac:dyDescent="0.15">
      <c r="A35" s="884" t="s">
        <v>291</v>
      </c>
      <c r="B35" s="885"/>
      <c r="C35" s="885"/>
      <c r="D35" s="885"/>
      <c r="E35" s="885"/>
      <c r="F35" s="886"/>
      <c r="G35" s="890" t="s">
        <v>636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3" t="s">
        <v>264</v>
      </c>
      <c r="B37" s="634"/>
      <c r="C37" s="634"/>
      <c r="D37" s="634"/>
      <c r="E37" s="634"/>
      <c r="F37" s="635"/>
      <c r="G37" s="554" t="s">
        <v>145</v>
      </c>
      <c r="H37" s="362"/>
      <c r="I37" s="362"/>
      <c r="J37" s="362"/>
      <c r="K37" s="362"/>
      <c r="L37" s="362"/>
      <c r="M37" s="362"/>
      <c r="N37" s="362"/>
      <c r="O37" s="555"/>
      <c r="P37" s="620" t="s">
        <v>58</v>
      </c>
      <c r="Q37" s="362"/>
      <c r="R37" s="362"/>
      <c r="S37" s="362"/>
      <c r="T37" s="362"/>
      <c r="U37" s="362"/>
      <c r="V37" s="362"/>
      <c r="W37" s="362"/>
      <c r="X37" s="555"/>
      <c r="Y37" s="621"/>
      <c r="Z37" s="622"/>
      <c r="AA37" s="623"/>
      <c r="AB37" s="624" t="s">
        <v>11</v>
      </c>
      <c r="AC37" s="625"/>
      <c r="AD37" s="626"/>
      <c r="AE37" s="320" t="s">
        <v>301</v>
      </c>
      <c r="AF37" s="320"/>
      <c r="AG37" s="320"/>
      <c r="AH37" s="320"/>
      <c r="AI37" s="320" t="s">
        <v>323</v>
      </c>
      <c r="AJ37" s="320"/>
      <c r="AK37" s="320"/>
      <c r="AL37" s="320"/>
      <c r="AM37" s="320" t="s">
        <v>420</v>
      </c>
      <c r="AN37" s="320"/>
      <c r="AO37" s="320"/>
      <c r="AP37" s="320"/>
      <c r="AQ37" s="252" t="s">
        <v>183</v>
      </c>
      <c r="AR37" s="253"/>
      <c r="AS37" s="253"/>
      <c r="AT37" s="254"/>
      <c r="AU37" s="362" t="s">
        <v>133</v>
      </c>
      <c r="AV37" s="362"/>
      <c r="AW37" s="362"/>
      <c r="AX37" s="363"/>
      <c r="AY37">
        <f>COUNTA($G$39)</f>
        <v>0</v>
      </c>
    </row>
    <row r="38" spans="1:51" ht="18.75" hidden="1" customHeight="1" x14ac:dyDescent="0.15">
      <c r="A38" s="500"/>
      <c r="B38" s="501"/>
      <c r="C38" s="501"/>
      <c r="D38" s="501"/>
      <c r="E38" s="501"/>
      <c r="F38" s="502"/>
      <c r="G38" s="556"/>
      <c r="H38" s="360"/>
      <c r="I38" s="360"/>
      <c r="J38" s="360"/>
      <c r="K38" s="360"/>
      <c r="L38" s="360"/>
      <c r="M38" s="360"/>
      <c r="N38" s="360"/>
      <c r="O38" s="557"/>
      <c r="P38" s="569"/>
      <c r="Q38" s="360"/>
      <c r="R38" s="360"/>
      <c r="S38" s="360"/>
      <c r="T38" s="360"/>
      <c r="U38" s="360"/>
      <c r="V38" s="360"/>
      <c r="W38" s="360"/>
      <c r="X38" s="557"/>
      <c r="Y38" s="456"/>
      <c r="Z38" s="457"/>
      <c r="AA38" s="458"/>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503"/>
      <c r="B39" s="501"/>
      <c r="C39" s="501"/>
      <c r="D39" s="501"/>
      <c r="E39" s="501"/>
      <c r="F39" s="502"/>
      <c r="G39" s="528"/>
      <c r="H39" s="529"/>
      <c r="I39" s="529"/>
      <c r="J39" s="529"/>
      <c r="K39" s="529"/>
      <c r="L39" s="529"/>
      <c r="M39" s="529"/>
      <c r="N39" s="529"/>
      <c r="O39" s="530"/>
      <c r="P39" s="176"/>
      <c r="Q39" s="176"/>
      <c r="R39" s="176"/>
      <c r="S39" s="176"/>
      <c r="T39" s="176"/>
      <c r="U39" s="176"/>
      <c r="V39" s="176"/>
      <c r="W39" s="176"/>
      <c r="X39" s="218"/>
      <c r="Y39" s="324" t="s">
        <v>12</v>
      </c>
      <c r="Z39" s="537"/>
      <c r="AA39" s="538"/>
      <c r="AB39" s="539"/>
      <c r="AC39" s="539"/>
      <c r="AD39" s="539"/>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c r="AC40" s="510"/>
      <c r="AD40" s="510"/>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6"/>
      <c r="B41" s="637"/>
      <c r="C41" s="637"/>
      <c r="D41" s="637"/>
      <c r="E41" s="637"/>
      <c r="F41" s="638"/>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4" t="s">
        <v>291</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3" t="s">
        <v>264</v>
      </c>
      <c r="B44" s="634"/>
      <c r="C44" s="634"/>
      <c r="D44" s="634"/>
      <c r="E44" s="634"/>
      <c r="F44" s="635"/>
      <c r="G44" s="554" t="s">
        <v>145</v>
      </c>
      <c r="H44" s="362"/>
      <c r="I44" s="362"/>
      <c r="J44" s="362"/>
      <c r="K44" s="362"/>
      <c r="L44" s="362"/>
      <c r="M44" s="362"/>
      <c r="N44" s="362"/>
      <c r="O44" s="555"/>
      <c r="P44" s="620" t="s">
        <v>58</v>
      </c>
      <c r="Q44" s="362"/>
      <c r="R44" s="362"/>
      <c r="S44" s="362"/>
      <c r="T44" s="362"/>
      <c r="U44" s="362"/>
      <c r="V44" s="362"/>
      <c r="W44" s="362"/>
      <c r="X44" s="555"/>
      <c r="Y44" s="621"/>
      <c r="Z44" s="622"/>
      <c r="AA44" s="623"/>
      <c r="AB44" s="624" t="s">
        <v>11</v>
      </c>
      <c r="AC44" s="625"/>
      <c r="AD44" s="626"/>
      <c r="AE44" s="320" t="s">
        <v>301</v>
      </c>
      <c r="AF44" s="320"/>
      <c r="AG44" s="320"/>
      <c r="AH44" s="320"/>
      <c r="AI44" s="320" t="s">
        <v>323</v>
      </c>
      <c r="AJ44" s="320"/>
      <c r="AK44" s="320"/>
      <c r="AL44" s="320"/>
      <c r="AM44" s="320" t="s">
        <v>420</v>
      </c>
      <c r="AN44" s="320"/>
      <c r="AO44" s="320"/>
      <c r="AP44" s="320"/>
      <c r="AQ44" s="252" t="s">
        <v>183</v>
      </c>
      <c r="AR44" s="253"/>
      <c r="AS44" s="253"/>
      <c r="AT44" s="254"/>
      <c r="AU44" s="362" t="s">
        <v>133</v>
      </c>
      <c r="AV44" s="362"/>
      <c r="AW44" s="362"/>
      <c r="AX44" s="363"/>
      <c r="AY44">
        <f>COUNTA($G$46)</f>
        <v>0</v>
      </c>
    </row>
    <row r="45" spans="1:51" ht="18.75" hidden="1" customHeight="1" x14ac:dyDescent="0.15">
      <c r="A45" s="500"/>
      <c r="B45" s="501"/>
      <c r="C45" s="501"/>
      <c r="D45" s="501"/>
      <c r="E45" s="501"/>
      <c r="F45" s="502"/>
      <c r="G45" s="556"/>
      <c r="H45" s="360"/>
      <c r="I45" s="360"/>
      <c r="J45" s="360"/>
      <c r="K45" s="360"/>
      <c r="L45" s="360"/>
      <c r="M45" s="360"/>
      <c r="N45" s="360"/>
      <c r="O45" s="557"/>
      <c r="P45" s="569"/>
      <c r="Q45" s="360"/>
      <c r="R45" s="360"/>
      <c r="S45" s="360"/>
      <c r="T45" s="360"/>
      <c r="U45" s="360"/>
      <c r="V45" s="360"/>
      <c r="W45" s="360"/>
      <c r="X45" s="557"/>
      <c r="Y45" s="456"/>
      <c r="Z45" s="457"/>
      <c r="AA45" s="458"/>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24" t="s">
        <v>12</v>
      </c>
      <c r="Z46" s="537"/>
      <c r="AA46" s="538"/>
      <c r="AB46" s="539"/>
      <c r="AC46" s="539"/>
      <c r="AD46" s="539"/>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6"/>
      <c r="B48" s="637"/>
      <c r="C48" s="637"/>
      <c r="D48" s="637"/>
      <c r="E48" s="637"/>
      <c r="F48" s="638"/>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4" t="s">
        <v>291</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500" t="s">
        <v>264</v>
      </c>
      <c r="B51" s="501"/>
      <c r="C51" s="501"/>
      <c r="D51" s="501"/>
      <c r="E51" s="501"/>
      <c r="F51" s="502"/>
      <c r="G51" s="554" t="s">
        <v>145</v>
      </c>
      <c r="H51" s="362"/>
      <c r="I51" s="362"/>
      <c r="J51" s="362"/>
      <c r="K51" s="362"/>
      <c r="L51" s="362"/>
      <c r="M51" s="362"/>
      <c r="N51" s="362"/>
      <c r="O51" s="555"/>
      <c r="P51" s="620" t="s">
        <v>58</v>
      </c>
      <c r="Q51" s="362"/>
      <c r="R51" s="362"/>
      <c r="S51" s="362"/>
      <c r="T51" s="362"/>
      <c r="U51" s="362"/>
      <c r="V51" s="362"/>
      <c r="W51" s="362"/>
      <c r="X51" s="555"/>
      <c r="Y51" s="621"/>
      <c r="Z51" s="622"/>
      <c r="AA51" s="623"/>
      <c r="AB51" s="624" t="s">
        <v>11</v>
      </c>
      <c r="AC51" s="625"/>
      <c r="AD51" s="626"/>
      <c r="AE51" s="320" t="s">
        <v>301</v>
      </c>
      <c r="AF51" s="320"/>
      <c r="AG51" s="320"/>
      <c r="AH51" s="320"/>
      <c r="AI51" s="320" t="s">
        <v>323</v>
      </c>
      <c r="AJ51" s="320"/>
      <c r="AK51" s="320"/>
      <c r="AL51" s="320"/>
      <c r="AM51" s="320" t="s">
        <v>420</v>
      </c>
      <c r="AN51" s="320"/>
      <c r="AO51" s="320"/>
      <c r="AP51" s="320"/>
      <c r="AQ51" s="252" t="s">
        <v>183</v>
      </c>
      <c r="AR51" s="253"/>
      <c r="AS51" s="253"/>
      <c r="AT51" s="254"/>
      <c r="AU51" s="358" t="s">
        <v>133</v>
      </c>
      <c r="AV51" s="358"/>
      <c r="AW51" s="358"/>
      <c r="AX51" s="359"/>
      <c r="AY51">
        <f>COUNTA($G$53)</f>
        <v>0</v>
      </c>
    </row>
    <row r="52" spans="1:51" ht="18.75" hidden="1" customHeight="1" x14ac:dyDescent="0.15">
      <c r="A52" s="500"/>
      <c r="B52" s="501"/>
      <c r="C52" s="501"/>
      <c r="D52" s="501"/>
      <c r="E52" s="501"/>
      <c r="F52" s="502"/>
      <c r="G52" s="556"/>
      <c r="H52" s="360"/>
      <c r="I52" s="360"/>
      <c r="J52" s="360"/>
      <c r="K52" s="360"/>
      <c r="L52" s="360"/>
      <c r="M52" s="360"/>
      <c r="N52" s="360"/>
      <c r="O52" s="557"/>
      <c r="P52" s="569"/>
      <c r="Q52" s="360"/>
      <c r="R52" s="360"/>
      <c r="S52" s="360"/>
      <c r="T52" s="360"/>
      <c r="U52" s="360"/>
      <c r="V52" s="360"/>
      <c r="W52" s="360"/>
      <c r="X52" s="557"/>
      <c r="Y52" s="456"/>
      <c r="Z52" s="457"/>
      <c r="AA52" s="458"/>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4" t="s">
        <v>12</v>
      </c>
      <c r="Z53" s="537"/>
      <c r="AA53" s="538"/>
      <c r="AB53" s="539"/>
      <c r="AC53" s="539"/>
      <c r="AD53" s="539"/>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6"/>
      <c r="B55" s="637"/>
      <c r="C55" s="637"/>
      <c r="D55" s="637"/>
      <c r="E55" s="637"/>
      <c r="F55" s="638"/>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4" t="s">
        <v>291</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500" t="s">
        <v>264</v>
      </c>
      <c r="B58" s="501"/>
      <c r="C58" s="501"/>
      <c r="D58" s="501"/>
      <c r="E58" s="501"/>
      <c r="F58" s="502"/>
      <c r="G58" s="554" t="s">
        <v>145</v>
      </c>
      <c r="H58" s="362"/>
      <c r="I58" s="362"/>
      <c r="J58" s="362"/>
      <c r="K58" s="362"/>
      <c r="L58" s="362"/>
      <c r="M58" s="362"/>
      <c r="N58" s="362"/>
      <c r="O58" s="555"/>
      <c r="P58" s="620" t="s">
        <v>58</v>
      </c>
      <c r="Q58" s="362"/>
      <c r="R58" s="362"/>
      <c r="S58" s="362"/>
      <c r="T58" s="362"/>
      <c r="U58" s="362"/>
      <c r="V58" s="362"/>
      <c r="W58" s="362"/>
      <c r="X58" s="555"/>
      <c r="Y58" s="621"/>
      <c r="Z58" s="622"/>
      <c r="AA58" s="623"/>
      <c r="AB58" s="624" t="s">
        <v>11</v>
      </c>
      <c r="AC58" s="625"/>
      <c r="AD58" s="626"/>
      <c r="AE58" s="320" t="s">
        <v>301</v>
      </c>
      <c r="AF58" s="320"/>
      <c r="AG58" s="320"/>
      <c r="AH58" s="320"/>
      <c r="AI58" s="320" t="s">
        <v>323</v>
      </c>
      <c r="AJ58" s="320"/>
      <c r="AK58" s="320"/>
      <c r="AL58" s="320"/>
      <c r="AM58" s="320" t="s">
        <v>420</v>
      </c>
      <c r="AN58" s="320"/>
      <c r="AO58" s="320"/>
      <c r="AP58" s="320"/>
      <c r="AQ58" s="252" t="s">
        <v>183</v>
      </c>
      <c r="AR58" s="253"/>
      <c r="AS58" s="253"/>
      <c r="AT58" s="254"/>
      <c r="AU58" s="358" t="s">
        <v>133</v>
      </c>
      <c r="AV58" s="358"/>
      <c r="AW58" s="358"/>
      <c r="AX58" s="359"/>
      <c r="AY58">
        <f>COUNTA($G$60)</f>
        <v>0</v>
      </c>
    </row>
    <row r="59" spans="1:51" ht="18.75" hidden="1" customHeight="1" x14ac:dyDescent="0.15">
      <c r="A59" s="500"/>
      <c r="B59" s="501"/>
      <c r="C59" s="501"/>
      <c r="D59" s="501"/>
      <c r="E59" s="501"/>
      <c r="F59" s="502"/>
      <c r="G59" s="556"/>
      <c r="H59" s="360"/>
      <c r="I59" s="360"/>
      <c r="J59" s="360"/>
      <c r="K59" s="360"/>
      <c r="L59" s="360"/>
      <c r="M59" s="360"/>
      <c r="N59" s="360"/>
      <c r="O59" s="557"/>
      <c r="P59" s="569"/>
      <c r="Q59" s="360"/>
      <c r="R59" s="360"/>
      <c r="S59" s="360"/>
      <c r="T59" s="360"/>
      <c r="U59" s="360"/>
      <c r="V59" s="360"/>
      <c r="W59" s="360"/>
      <c r="X59" s="557"/>
      <c r="Y59" s="456"/>
      <c r="Z59" s="457"/>
      <c r="AA59" s="458"/>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4" t="s">
        <v>12</v>
      </c>
      <c r="Z60" s="537"/>
      <c r="AA60" s="538"/>
      <c r="AB60" s="539"/>
      <c r="AC60" s="539"/>
      <c r="AD60" s="539"/>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4" t="s">
        <v>291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265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260</v>
      </c>
      <c r="X65" s="857"/>
      <c r="Y65" s="860"/>
      <c r="Z65" s="860"/>
      <c r="AA65" s="861"/>
      <c r="AB65" s="854" t="s">
        <v>11</v>
      </c>
      <c r="AC65" s="850"/>
      <c r="AD65" s="851"/>
      <c r="AE65" s="320" t="s">
        <v>301</v>
      </c>
      <c r="AF65" s="320"/>
      <c r="AG65" s="320"/>
      <c r="AH65" s="320"/>
      <c r="AI65" s="320" t="s">
        <v>323</v>
      </c>
      <c r="AJ65" s="320"/>
      <c r="AK65" s="320"/>
      <c r="AL65" s="320"/>
      <c r="AM65" s="320" t="s">
        <v>420</v>
      </c>
      <c r="AN65" s="320"/>
      <c r="AO65" s="320"/>
      <c r="AP65" s="320"/>
      <c r="AQ65" s="200" t="s">
        <v>183</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184</v>
      </c>
      <c r="AT66" s="187"/>
      <c r="AU66" s="256"/>
      <c r="AV66" s="256"/>
      <c r="AW66" s="852" t="s">
        <v>263</v>
      </c>
      <c r="AX66" s="965"/>
      <c r="AY66">
        <f>$AY$65</f>
        <v>0</v>
      </c>
    </row>
    <row r="67" spans="1:51" ht="23.25" hidden="1" customHeight="1" x14ac:dyDescent="0.15">
      <c r="A67" s="838"/>
      <c r="B67" s="839"/>
      <c r="C67" s="839"/>
      <c r="D67" s="839"/>
      <c r="E67" s="839"/>
      <c r="F67" s="840"/>
      <c r="G67" s="966" t="s">
        <v>185</v>
      </c>
      <c r="H67" s="949"/>
      <c r="I67" s="950"/>
      <c r="J67" s="950"/>
      <c r="K67" s="950"/>
      <c r="L67" s="950"/>
      <c r="M67" s="950"/>
      <c r="N67" s="950"/>
      <c r="O67" s="951"/>
      <c r="P67" s="949"/>
      <c r="Q67" s="950"/>
      <c r="R67" s="950"/>
      <c r="S67" s="950"/>
      <c r="T67" s="950"/>
      <c r="U67" s="950"/>
      <c r="V67" s="951"/>
      <c r="W67" s="955"/>
      <c r="X67" s="956"/>
      <c r="Y67" s="936" t="s">
        <v>12</v>
      </c>
      <c r="Z67" s="936"/>
      <c r="AA67" s="937"/>
      <c r="AB67" s="938" t="s">
        <v>281</v>
      </c>
      <c r="AC67" s="938"/>
      <c r="AD67" s="938"/>
      <c r="AE67" s="348"/>
      <c r="AF67" s="349"/>
      <c r="AG67" s="349"/>
      <c r="AH67" s="349"/>
      <c r="AI67" s="348"/>
      <c r="AJ67" s="349"/>
      <c r="AK67" s="349"/>
      <c r="AL67" s="349"/>
      <c r="AM67" s="348"/>
      <c r="AN67" s="349"/>
      <c r="AO67" s="349"/>
      <c r="AP67" s="349"/>
      <c r="AQ67" s="348"/>
      <c r="AR67" s="349"/>
      <c r="AS67" s="349"/>
      <c r="AT67" s="803"/>
      <c r="AU67" s="349"/>
      <c r="AV67" s="349"/>
      <c r="AW67" s="349"/>
      <c r="AX67" s="350"/>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281</v>
      </c>
      <c r="AC68" s="961"/>
      <c r="AD68" s="961"/>
      <c r="AE68" s="348"/>
      <c r="AF68" s="349"/>
      <c r="AG68" s="349"/>
      <c r="AH68" s="349"/>
      <c r="AI68" s="348"/>
      <c r="AJ68" s="349"/>
      <c r="AK68" s="349"/>
      <c r="AL68" s="349"/>
      <c r="AM68" s="348"/>
      <c r="AN68" s="349"/>
      <c r="AO68" s="349"/>
      <c r="AP68" s="349"/>
      <c r="AQ68" s="348"/>
      <c r="AR68" s="349"/>
      <c r="AS68" s="349"/>
      <c r="AT68" s="803"/>
      <c r="AU68" s="349"/>
      <c r="AV68" s="349"/>
      <c r="AW68" s="349"/>
      <c r="AX68" s="350"/>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282</v>
      </c>
      <c r="AC69" s="962"/>
      <c r="AD69" s="962"/>
      <c r="AE69" s="356"/>
      <c r="AF69" s="357"/>
      <c r="AG69" s="357"/>
      <c r="AH69" s="357"/>
      <c r="AI69" s="356"/>
      <c r="AJ69" s="357"/>
      <c r="AK69" s="357"/>
      <c r="AL69" s="357"/>
      <c r="AM69" s="356"/>
      <c r="AN69" s="357"/>
      <c r="AO69" s="357"/>
      <c r="AP69" s="357"/>
      <c r="AQ69" s="348"/>
      <c r="AR69" s="349"/>
      <c r="AS69" s="349"/>
      <c r="AT69" s="803"/>
      <c r="AU69" s="349"/>
      <c r="AV69" s="349"/>
      <c r="AW69" s="349"/>
      <c r="AX69" s="350"/>
      <c r="AY69">
        <f t="shared" si="8"/>
        <v>0</v>
      </c>
    </row>
    <row r="70" spans="1:51" ht="23.25" hidden="1" customHeight="1" x14ac:dyDescent="0.15">
      <c r="A70" s="838" t="s">
        <v>269</v>
      </c>
      <c r="B70" s="839"/>
      <c r="C70" s="839"/>
      <c r="D70" s="839"/>
      <c r="E70" s="839"/>
      <c r="F70" s="840"/>
      <c r="G70" s="926" t="s">
        <v>186</v>
      </c>
      <c r="H70" s="927"/>
      <c r="I70" s="927"/>
      <c r="J70" s="927"/>
      <c r="K70" s="927"/>
      <c r="L70" s="927"/>
      <c r="M70" s="927"/>
      <c r="N70" s="927"/>
      <c r="O70" s="927"/>
      <c r="P70" s="927"/>
      <c r="Q70" s="927"/>
      <c r="R70" s="927"/>
      <c r="S70" s="927"/>
      <c r="T70" s="927"/>
      <c r="U70" s="927"/>
      <c r="V70" s="927"/>
      <c r="W70" s="930" t="s">
        <v>280</v>
      </c>
      <c r="X70" s="931"/>
      <c r="Y70" s="936" t="s">
        <v>12</v>
      </c>
      <c r="Z70" s="936"/>
      <c r="AA70" s="937"/>
      <c r="AB70" s="938" t="s">
        <v>281</v>
      </c>
      <c r="AC70" s="938"/>
      <c r="AD70" s="938"/>
      <c r="AE70" s="348"/>
      <c r="AF70" s="349"/>
      <c r="AG70" s="349"/>
      <c r="AH70" s="349"/>
      <c r="AI70" s="348"/>
      <c r="AJ70" s="349"/>
      <c r="AK70" s="349"/>
      <c r="AL70" s="349"/>
      <c r="AM70" s="348"/>
      <c r="AN70" s="349"/>
      <c r="AO70" s="349"/>
      <c r="AP70" s="349"/>
      <c r="AQ70" s="348"/>
      <c r="AR70" s="349"/>
      <c r="AS70" s="349"/>
      <c r="AT70" s="803"/>
      <c r="AU70" s="349"/>
      <c r="AV70" s="349"/>
      <c r="AW70" s="349"/>
      <c r="AX70" s="350"/>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281</v>
      </c>
      <c r="AC71" s="961"/>
      <c r="AD71" s="961"/>
      <c r="AE71" s="348"/>
      <c r="AF71" s="349"/>
      <c r="AG71" s="349"/>
      <c r="AH71" s="349"/>
      <c r="AI71" s="348"/>
      <c r="AJ71" s="349"/>
      <c r="AK71" s="349"/>
      <c r="AL71" s="349"/>
      <c r="AM71" s="348"/>
      <c r="AN71" s="349"/>
      <c r="AO71" s="349"/>
      <c r="AP71" s="349"/>
      <c r="AQ71" s="348"/>
      <c r="AR71" s="349"/>
      <c r="AS71" s="349"/>
      <c r="AT71" s="803"/>
      <c r="AU71" s="349"/>
      <c r="AV71" s="349"/>
      <c r="AW71" s="349"/>
      <c r="AX71" s="350"/>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282</v>
      </c>
      <c r="AC72" s="962"/>
      <c r="AD72" s="962"/>
      <c r="AE72" s="356"/>
      <c r="AF72" s="357"/>
      <c r="AG72" s="357"/>
      <c r="AH72" s="357"/>
      <c r="AI72" s="356"/>
      <c r="AJ72" s="357"/>
      <c r="AK72" s="357"/>
      <c r="AL72" s="357"/>
      <c r="AM72" s="356"/>
      <c r="AN72" s="357"/>
      <c r="AO72" s="357"/>
      <c r="AP72" s="925"/>
      <c r="AQ72" s="348"/>
      <c r="AR72" s="349"/>
      <c r="AS72" s="349"/>
      <c r="AT72" s="803"/>
      <c r="AU72" s="349"/>
      <c r="AV72" s="349"/>
      <c r="AW72" s="349"/>
      <c r="AX72" s="350"/>
      <c r="AY72">
        <f t="shared" si="8"/>
        <v>0</v>
      </c>
    </row>
    <row r="73" spans="1:51" ht="18.75" hidden="1" customHeight="1" x14ac:dyDescent="0.15">
      <c r="A73" s="824" t="s">
        <v>265</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301</v>
      </c>
      <c r="AF73" s="320"/>
      <c r="AG73" s="320"/>
      <c r="AH73" s="320"/>
      <c r="AI73" s="320" t="s">
        <v>323</v>
      </c>
      <c r="AJ73" s="320"/>
      <c r="AK73" s="320"/>
      <c r="AL73" s="320"/>
      <c r="AM73" s="320" t="s">
        <v>420</v>
      </c>
      <c r="AN73" s="320"/>
      <c r="AO73" s="320"/>
      <c r="AP73" s="320"/>
      <c r="AQ73" s="200" t="s">
        <v>183</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27"/>
      <c r="B75" s="828"/>
      <c r="C75" s="828"/>
      <c r="D75" s="828"/>
      <c r="E75" s="828"/>
      <c r="F75" s="829"/>
      <c r="G75" s="770"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294</v>
      </c>
      <c r="B78" s="900"/>
      <c r="C78" s="900"/>
      <c r="D78" s="900"/>
      <c r="E78" s="897" t="s">
        <v>243</v>
      </c>
      <c r="F78" s="898"/>
      <c r="G78" s="45" t="s">
        <v>186</v>
      </c>
      <c r="H78" s="781"/>
      <c r="I78" s="230"/>
      <c r="J78" s="230"/>
      <c r="K78" s="230"/>
      <c r="L78" s="230"/>
      <c r="M78" s="230"/>
      <c r="N78" s="230"/>
      <c r="O78" s="782"/>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259</v>
      </c>
      <c r="AP79" s="112"/>
      <c r="AQ79" s="112"/>
      <c r="AR79" s="62" t="s">
        <v>257</v>
      </c>
      <c r="AS79" s="111"/>
      <c r="AT79" s="112"/>
      <c r="AU79" s="112"/>
      <c r="AV79" s="112"/>
      <c r="AW79" s="112"/>
      <c r="AX79" s="113"/>
      <c r="AY79">
        <f>COUNTIF($AR$79,"☑")</f>
        <v>0</v>
      </c>
    </row>
    <row r="80" spans="1:51" ht="18.75" hidden="1" customHeight="1" x14ac:dyDescent="0.15">
      <c r="A80" s="507" t="s">
        <v>146</v>
      </c>
      <c r="B80" s="833" t="s">
        <v>256</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8"/>
      <c r="B81" s="836"/>
      <c r="C81" s="540"/>
      <c r="D81" s="540"/>
      <c r="E81" s="540"/>
      <c r="F81" s="541"/>
      <c r="G81" s="360"/>
      <c r="H81" s="360"/>
      <c r="I81" s="360"/>
      <c r="J81" s="360"/>
      <c r="K81" s="360"/>
      <c r="L81" s="360"/>
      <c r="M81" s="360"/>
      <c r="N81" s="360"/>
      <c r="O81" s="360"/>
      <c r="P81" s="360"/>
      <c r="Q81" s="360"/>
      <c r="R81" s="360"/>
      <c r="S81" s="360"/>
      <c r="T81" s="360"/>
      <c r="U81" s="360"/>
      <c r="V81" s="360"/>
      <c r="W81" s="360"/>
      <c r="X81" s="360"/>
      <c r="Y81" s="360"/>
      <c r="Z81" s="360"/>
      <c r="AA81" s="557"/>
      <c r="AB81" s="56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8"/>
      <c r="B82" s="836"/>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6"/>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7"/>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6" t="s">
        <v>11</v>
      </c>
      <c r="AC85" s="447"/>
      <c r="AD85" s="448"/>
      <c r="AE85" s="320" t="s">
        <v>301</v>
      </c>
      <c r="AF85" s="320"/>
      <c r="AG85" s="320"/>
      <c r="AH85" s="320"/>
      <c r="AI85" s="320" t="s">
        <v>323</v>
      </c>
      <c r="AJ85" s="320"/>
      <c r="AK85" s="320"/>
      <c r="AL85" s="320"/>
      <c r="AM85" s="320" t="s">
        <v>420</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08"/>
      <c r="B86" s="540"/>
      <c r="C86" s="540"/>
      <c r="D86" s="540"/>
      <c r="E86" s="540"/>
      <c r="F86" s="541"/>
      <c r="G86" s="556"/>
      <c r="H86" s="360"/>
      <c r="I86" s="360"/>
      <c r="J86" s="360"/>
      <c r="K86" s="360"/>
      <c r="L86" s="360"/>
      <c r="M86" s="360"/>
      <c r="N86" s="360"/>
      <c r="O86" s="557"/>
      <c r="P86" s="569"/>
      <c r="Q86" s="360"/>
      <c r="R86" s="360"/>
      <c r="S86" s="360"/>
      <c r="T86" s="360"/>
      <c r="U86" s="360"/>
      <c r="V86" s="360"/>
      <c r="W86" s="360"/>
      <c r="X86" s="557"/>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7"/>
      <c r="H87" s="176"/>
      <c r="I87" s="176"/>
      <c r="J87" s="176"/>
      <c r="K87" s="176"/>
      <c r="L87" s="176"/>
      <c r="M87" s="176"/>
      <c r="N87" s="176"/>
      <c r="O87" s="218"/>
      <c r="P87" s="176"/>
      <c r="Q87" s="788"/>
      <c r="R87" s="788"/>
      <c r="S87" s="788"/>
      <c r="T87" s="788"/>
      <c r="U87" s="788"/>
      <c r="V87" s="788"/>
      <c r="W87" s="788"/>
      <c r="X87" s="789"/>
      <c r="Y87" s="744" t="s">
        <v>61</v>
      </c>
      <c r="Z87" s="745"/>
      <c r="AA87" s="746"/>
      <c r="AB87" s="539"/>
      <c r="AC87" s="539"/>
      <c r="AD87" s="539"/>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8"/>
      <c r="B88" s="540"/>
      <c r="C88" s="540"/>
      <c r="D88" s="540"/>
      <c r="E88" s="540"/>
      <c r="F88" s="541"/>
      <c r="G88" s="219"/>
      <c r="H88" s="220"/>
      <c r="I88" s="220"/>
      <c r="J88" s="220"/>
      <c r="K88" s="220"/>
      <c r="L88" s="220"/>
      <c r="M88" s="220"/>
      <c r="N88" s="220"/>
      <c r="O88" s="221"/>
      <c r="P88" s="790"/>
      <c r="Q88" s="790"/>
      <c r="R88" s="790"/>
      <c r="S88" s="790"/>
      <c r="T88" s="790"/>
      <c r="U88" s="790"/>
      <c r="V88" s="790"/>
      <c r="W88" s="790"/>
      <c r="X88" s="791"/>
      <c r="Y88" s="721" t="s">
        <v>53</v>
      </c>
      <c r="Z88" s="722"/>
      <c r="AA88" s="723"/>
      <c r="AB88" s="510"/>
      <c r="AC88" s="510"/>
      <c r="AD88" s="510"/>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2"/>
      <c r="Y89" s="721" t="s">
        <v>13</v>
      </c>
      <c r="Z89" s="722"/>
      <c r="AA89" s="723"/>
      <c r="AB89" s="449" t="s">
        <v>14</v>
      </c>
      <c r="AC89" s="449"/>
      <c r="AD89" s="449"/>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6" t="s">
        <v>11</v>
      </c>
      <c r="AC90" s="447"/>
      <c r="AD90" s="448"/>
      <c r="AE90" s="320" t="s">
        <v>301</v>
      </c>
      <c r="AF90" s="320"/>
      <c r="AG90" s="320"/>
      <c r="AH90" s="320"/>
      <c r="AI90" s="320" t="s">
        <v>323</v>
      </c>
      <c r="AJ90" s="320"/>
      <c r="AK90" s="320"/>
      <c r="AL90" s="320"/>
      <c r="AM90" s="320" t="s">
        <v>420</v>
      </c>
      <c r="AN90" s="320"/>
      <c r="AO90" s="320"/>
      <c r="AP90" s="320"/>
      <c r="AQ90" s="200" t="s">
        <v>183</v>
      </c>
      <c r="AR90" s="184"/>
      <c r="AS90" s="184"/>
      <c r="AT90" s="185"/>
      <c r="AU90" s="354" t="s">
        <v>133</v>
      </c>
      <c r="AV90" s="354"/>
      <c r="AW90" s="354"/>
      <c r="AX90" s="355"/>
      <c r="AY90">
        <f>COUNTA($G$92)</f>
        <v>0</v>
      </c>
    </row>
    <row r="91" spans="1:60" ht="18.75" hidden="1" customHeight="1" x14ac:dyDescent="0.15">
      <c r="A91" s="508"/>
      <c r="B91" s="540"/>
      <c r="C91" s="540"/>
      <c r="D91" s="540"/>
      <c r="E91" s="540"/>
      <c r="F91" s="541"/>
      <c r="G91" s="556"/>
      <c r="H91" s="360"/>
      <c r="I91" s="360"/>
      <c r="J91" s="360"/>
      <c r="K91" s="360"/>
      <c r="L91" s="360"/>
      <c r="M91" s="360"/>
      <c r="N91" s="360"/>
      <c r="O91" s="557"/>
      <c r="P91" s="569"/>
      <c r="Q91" s="360"/>
      <c r="R91" s="360"/>
      <c r="S91" s="360"/>
      <c r="T91" s="360"/>
      <c r="U91" s="360"/>
      <c r="V91" s="360"/>
      <c r="W91" s="360"/>
      <c r="X91" s="557"/>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8"/>
      <c r="R92" s="788"/>
      <c r="S92" s="788"/>
      <c r="T92" s="788"/>
      <c r="U92" s="788"/>
      <c r="V92" s="788"/>
      <c r="W92" s="788"/>
      <c r="X92" s="789"/>
      <c r="Y92" s="744" t="s">
        <v>61</v>
      </c>
      <c r="Z92" s="745"/>
      <c r="AA92" s="746"/>
      <c r="AB92" s="539"/>
      <c r="AC92" s="539"/>
      <c r="AD92" s="539"/>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90"/>
      <c r="Q93" s="790"/>
      <c r="R93" s="790"/>
      <c r="S93" s="790"/>
      <c r="T93" s="790"/>
      <c r="U93" s="790"/>
      <c r="V93" s="790"/>
      <c r="W93" s="790"/>
      <c r="X93" s="791"/>
      <c r="Y93" s="721" t="s">
        <v>53</v>
      </c>
      <c r="Z93" s="722"/>
      <c r="AA93" s="723"/>
      <c r="AB93" s="510"/>
      <c r="AC93" s="510"/>
      <c r="AD93" s="510"/>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2"/>
      <c r="Y94" s="721" t="s">
        <v>13</v>
      </c>
      <c r="Z94" s="722"/>
      <c r="AA94" s="723"/>
      <c r="AB94" s="449" t="s">
        <v>14</v>
      </c>
      <c r="AC94" s="449"/>
      <c r="AD94" s="44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8"/>
      <c r="B95" s="540" t="s">
        <v>144</v>
      </c>
      <c r="C95" s="540"/>
      <c r="D95" s="540"/>
      <c r="E95" s="540"/>
      <c r="F95" s="541"/>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6" t="s">
        <v>11</v>
      </c>
      <c r="AC95" s="447"/>
      <c r="AD95" s="448"/>
      <c r="AE95" s="320" t="s">
        <v>301</v>
      </c>
      <c r="AF95" s="320"/>
      <c r="AG95" s="320"/>
      <c r="AH95" s="320"/>
      <c r="AI95" s="320" t="s">
        <v>323</v>
      </c>
      <c r="AJ95" s="320"/>
      <c r="AK95" s="320"/>
      <c r="AL95" s="320"/>
      <c r="AM95" s="320" t="s">
        <v>420</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6"/>
      <c r="H96" s="360"/>
      <c r="I96" s="360"/>
      <c r="J96" s="360"/>
      <c r="K96" s="360"/>
      <c r="L96" s="360"/>
      <c r="M96" s="360"/>
      <c r="N96" s="360"/>
      <c r="O96" s="557"/>
      <c r="P96" s="569"/>
      <c r="Q96" s="360"/>
      <c r="R96" s="360"/>
      <c r="S96" s="360"/>
      <c r="T96" s="360"/>
      <c r="U96" s="360"/>
      <c r="V96" s="360"/>
      <c r="W96" s="360"/>
      <c r="X96" s="557"/>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8"/>
      <c r="R97" s="788"/>
      <c r="S97" s="788"/>
      <c r="T97" s="788"/>
      <c r="U97" s="788"/>
      <c r="V97" s="788"/>
      <c r="W97" s="788"/>
      <c r="X97" s="789"/>
      <c r="Y97" s="744" t="s">
        <v>61</v>
      </c>
      <c r="Z97" s="745"/>
      <c r="AA97" s="746"/>
      <c r="AB97" s="389"/>
      <c r="AC97" s="390"/>
      <c r="AD97" s="391"/>
      <c r="AE97" s="348"/>
      <c r="AF97" s="349"/>
      <c r="AG97" s="349"/>
      <c r="AH97" s="803"/>
      <c r="AI97" s="348"/>
      <c r="AJ97" s="349"/>
      <c r="AK97" s="349"/>
      <c r="AL97" s="80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48"/>
      <c r="AF98" s="349"/>
      <c r="AG98" s="349"/>
      <c r="AH98" s="803"/>
      <c r="AI98" s="348"/>
      <c r="AJ98" s="349"/>
      <c r="AK98" s="349"/>
      <c r="AL98" s="80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9"/>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8" t="s">
        <v>13</v>
      </c>
      <c r="Z99" s="469"/>
      <c r="AA99" s="470"/>
      <c r="AB99" s="450" t="s">
        <v>14</v>
      </c>
      <c r="AC99" s="451"/>
      <c r="AD99" s="452"/>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266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3"/>
      <c r="Z100" s="454"/>
      <c r="AA100" s="455"/>
      <c r="AB100" s="844" t="s">
        <v>11</v>
      </c>
      <c r="AC100" s="844"/>
      <c r="AD100" s="844"/>
      <c r="AE100" s="810" t="s">
        <v>301</v>
      </c>
      <c r="AF100" s="811"/>
      <c r="AG100" s="811"/>
      <c r="AH100" s="812"/>
      <c r="AI100" s="810" t="s">
        <v>323</v>
      </c>
      <c r="AJ100" s="811"/>
      <c r="AK100" s="811"/>
      <c r="AL100" s="812"/>
      <c r="AM100" s="810" t="s">
        <v>420</v>
      </c>
      <c r="AN100" s="811"/>
      <c r="AO100" s="811"/>
      <c r="AP100" s="812"/>
      <c r="AQ100" s="913" t="s">
        <v>328</v>
      </c>
      <c r="AR100" s="914"/>
      <c r="AS100" s="914"/>
      <c r="AT100" s="915"/>
      <c r="AU100" s="913" t="s">
        <v>452</v>
      </c>
      <c r="AV100" s="914"/>
      <c r="AW100" s="914"/>
      <c r="AX100" s="916"/>
    </row>
    <row r="101" spans="1:60" ht="42.75" customHeight="1" x14ac:dyDescent="0.15">
      <c r="A101" s="479"/>
      <c r="B101" s="480"/>
      <c r="C101" s="480"/>
      <c r="D101" s="480"/>
      <c r="E101" s="480"/>
      <c r="F101" s="481"/>
      <c r="G101" s="176" t="s">
        <v>637</v>
      </c>
      <c r="H101" s="176"/>
      <c r="I101" s="176"/>
      <c r="J101" s="176"/>
      <c r="K101" s="176"/>
      <c r="L101" s="176"/>
      <c r="M101" s="176"/>
      <c r="N101" s="176"/>
      <c r="O101" s="176"/>
      <c r="P101" s="176"/>
      <c r="Q101" s="176"/>
      <c r="R101" s="176"/>
      <c r="S101" s="176"/>
      <c r="T101" s="176"/>
      <c r="U101" s="176"/>
      <c r="V101" s="176"/>
      <c r="W101" s="176"/>
      <c r="X101" s="218"/>
      <c r="Y101" s="802" t="s">
        <v>54</v>
      </c>
      <c r="Z101" s="707"/>
      <c r="AA101" s="708"/>
      <c r="AB101" s="539" t="s">
        <v>638</v>
      </c>
      <c r="AC101" s="539"/>
      <c r="AD101" s="539"/>
      <c r="AE101" s="343">
        <v>33</v>
      </c>
      <c r="AF101" s="343"/>
      <c r="AG101" s="343"/>
      <c r="AH101" s="343"/>
      <c r="AI101" s="343">
        <v>30</v>
      </c>
      <c r="AJ101" s="343"/>
      <c r="AK101" s="343"/>
      <c r="AL101" s="343"/>
      <c r="AM101" s="343">
        <v>33</v>
      </c>
      <c r="AN101" s="343"/>
      <c r="AO101" s="343"/>
      <c r="AP101" s="343"/>
      <c r="AQ101" s="343" t="s">
        <v>672</v>
      </c>
      <c r="AR101" s="343"/>
      <c r="AS101" s="343"/>
      <c r="AT101" s="343"/>
      <c r="AU101" s="348"/>
      <c r="AV101" s="349"/>
      <c r="AW101" s="349"/>
      <c r="AX101" s="350"/>
    </row>
    <row r="102" spans="1:60" ht="42.7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5"/>
      <c r="AA102" s="326"/>
      <c r="AB102" s="539" t="s">
        <v>638</v>
      </c>
      <c r="AC102" s="539"/>
      <c r="AD102" s="539"/>
      <c r="AE102" s="343">
        <v>23</v>
      </c>
      <c r="AF102" s="343"/>
      <c r="AG102" s="343"/>
      <c r="AH102" s="343"/>
      <c r="AI102" s="343">
        <v>23</v>
      </c>
      <c r="AJ102" s="343"/>
      <c r="AK102" s="343"/>
      <c r="AL102" s="343"/>
      <c r="AM102" s="343">
        <v>23</v>
      </c>
      <c r="AN102" s="343"/>
      <c r="AO102" s="343"/>
      <c r="AP102" s="343"/>
      <c r="AQ102" s="343">
        <v>23</v>
      </c>
      <c r="AR102" s="343"/>
      <c r="AS102" s="343"/>
      <c r="AT102" s="343"/>
      <c r="AU102" s="356"/>
      <c r="AV102" s="357"/>
      <c r="AW102" s="357"/>
      <c r="AX102" s="917"/>
    </row>
    <row r="103" spans="1:60" ht="31.5" customHeight="1" x14ac:dyDescent="0.15">
      <c r="A103" s="476" t="s">
        <v>266</v>
      </c>
      <c r="B103" s="477"/>
      <c r="C103" s="477"/>
      <c r="D103" s="477"/>
      <c r="E103" s="477"/>
      <c r="F103" s="478"/>
      <c r="G103" s="722" t="s">
        <v>59</v>
      </c>
      <c r="H103" s="722"/>
      <c r="I103" s="722"/>
      <c r="J103" s="722"/>
      <c r="K103" s="722"/>
      <c r="L103" s="722"/>
      <c r="M103" s="722"/>
      <c r="N103" s="722"/>
      <c r="O103" s="722"/>
      <c r="P103" s="722"/>
      <c r="Q103" s="722"/>
      <c r="R103" s="722"/>
      <c r="S103" s="722"/>
      <c r="T103" s="722"/>
      <c r="U103" s="722"/>
      <c r="V103" s="722"/>
      <c r="W103" s="722"/>
      <c r="X103" s="723"/>
      <c r="Y103" s="456"/>
      <c r="Z103" s="457"/>
      <c r="AA103" s="458"/>
      <c r="AB103" s="288" t="s">
        <v>11</v>
      </c>
      <c r="AC103" s="283"/>
      <c r="AD103" s="284"/>
      <c r="AE103" s="320" t="s">
        <v>301</v>
      </c>
      <c r="AF103" s="320"/>
      <c r="AG103" s="320"/>
      <c r="AH103" s="320"/>
      <c r="AI103" s="320" t="s">
        <v>323</v>
      </c>
      <c r="AJ103" s="320"/>
      <c r="AK103" s="320"/>
      <c r="AL103" s="320"/>
      <c r="AM103" s="320" t="s">
        <v>420</v>
      </c>
      <c r="AN103" s="320"/>
      <c r="AO103" s="320"/>
      <c r="AP103" s="320"/>
      <c r="AQ103" s="345" t="s">
        <v>328</v>
      </c>
      <c r="AR103" s="346"/>
      <c r="AS103" s="346"/>
      <c r="AT103" s="346"/>
      <c r="AU103" s="345" t="s">
        <v>452</v>
      </c>
      <c r="AV103" s="346"/>
      <c r="AW103" s="346"/>
      <c r="AX103" s="347"/>
      <c r="AY103">
        <f>COUNTA($G$104)</f>
        <v>1</v>
      </c>
    </row>
    <row r="104" spans="1:60" ht="42" customHeight="1" x14ac:dyDescent="0.15">
      <c r="A104" s="479"/>
      <c r="B104" s="480"/>
      <c r="C104" s="480"/>
      <c r="D104" s="480"/>
      <c r="E104" s="480"/>
      <c r="F104" s="481"/>
      <c r="G104" s="176" t="s">
        <v>713</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639</v>
      </c>
      <c r="AC104" s="460"/>
      <c r="AD104" s="461"/>
      <c r="AE104" s="343">
        <v>115</v>
      </c>
      <c r="AF104" s="343"/>
      <c r="AG104" s="343"/>
      <c r="AH104" s="343"/>
      <c r="AI104" s="343">
        <v>129</v>
      </c>
      <c r="AJ104" s="343"/>
      <c r="AK104" s="343"/>
      <c r="AL104" s="343"/>
      <c r="AM104" s="343">
        <v>101</v>
      </c>
      <c r="AN104" s="343"/>
      <c r="AO104" s="343"/>
      <c r="AP104" s="343"/>
      <c r="AQ104" s="343" t="s">
        <v>672</v>
      </c>
      <c r="AR104" s="343"/>
      <c r="AS104" s="343"/>
      <c r="AT104" s="343"/>
      <c r="AU104" s="343"/>
      <c r="AV104" s="343"/>
      <c r="AW104" s="343"/>
      <c r="AX104" s="344"/>
      <c r="AY104">
        <f>$AY$103</f>
        <v>1</v>
      </c>
    </row>
    <row r="105" spans="1:60" ht="42"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89" t="s">
        <v>639</v>
      </c>
      <c r="AC105" s="390"/>
      <c r="AD105" s="391"/>
      <c r="AE105" s="343">
        <v>100</v>
      </c>
      <c r="AF105" s="343"/>
      <c r="AG105" s="343"/>
      <c r="AH105" s="343"/>
      <c r="AI105" s="343">
        <v>115</v>
      </c>
      <c r="AJ105" s="343"/>
      <c r="AK105" s="343"/>
      <c r="AL105" s="343"/>
      <c r="AM105" s="343">
        <v>129</v>
      </c>
      <c r="AN105" s="343"/>
      <c r="AO105" s="343"/>
      <c r="AP105" s="343"/>
      <c r="AQ105" s="343">
        <v>115</v>
      </c>
      <c r="AR105" s="343"/>
      <c r="AS105" s="343"/>
      <c r="AT105" s="343"/>
      <c r="AU105" s="343"/>
      <c r="AV105" s="343"/>
      <c r="AW105" s="343"/>
      <c r="AX105" s="344"/>
      <c r="AY105">
        <f>$AY$103</f>
        <v>1</v>
      </c>
    </row>
    <row r="106" spans="1:60" ht="31.5" hidden="1" customHeight="1" x14ac:dyDescent="0.15">
      <c r="A106" s="476" t="s">
        <v>266</v>
      </c>
      <c r="B106" s="477"/>
      <c r="C106" s="477"/>
      <c r="D106" s="477"/>
      <c r="E106" s="477"/>
      <c r="F106" s="478"/>
      <c r="G106" s="722" t="s">
        <v>59</v>
      </c>
      <c r="H106" s="722"/>
      <c r="I106" s="722"/>
      <c r="J106" s="722"/>
      <c r="K106" s="722"/>
      <c r="L106" s="722"/>
      <c r="M106" s="722"/>
      <c r="N106" s="722"/>
      <c r="O106" s="722"/>
      <c r="P106" s="722"/>
      <c r="Q106" s="722"/>
      <c r="R106" s="722"/>
      <c r="S106" s="722"/>
      <c r="T106" s="722"/>
      <c r="U106" s="722"/>
      <c r="V106" s="722"/>
      <c r="W106" s="722"/>
      <c r="X106" s="723"/>
      <c r="Y106" s="456"/>
      <c r="Z106" s="457"/>
      <c r="AA106" s="458"/>
      <c r="AB106" s="288" t="s">
        <v>11</v>
      </c>
      <c r="AC106" s="283"/>
      <c r="AD106" s="284"/>
      <c r="AE106" s="320" t="s">
        <v>301</v>
      </c>
      <c r="AF106" s="320"/>
      <c r="AG106" s="320"/>
      <c r="AH106" s="320"/>
      <c r="AI106" s="320" t="s">
        <v>323</v>
      </c>
      <c r="AJ106" s="320"/>
      <c r="AK106" s="320"/>
      <c r="AL106" s="320"/>
      <c r="AM106" s="320" t="s">
        <v>420</v>
      </c>
      <c r="AN106" s="320"/>
      <c r="AO106" s="320"/>
      <c r="AP106" s="320"/>
      <c r="AQ106" s="345" t="s">
        <v>328</v>
      </c>
      <c r="AR106" s="346"/>
      <c r="AS106" s="346"/>
      <c r="AT106" s="346"/>
      <c r="AU106" s="345" t="s">
        <v>452</v>
      </c>
      <c r="AV106" s="346"/>
      <c r="AW106" s="346"/>
      <c r="AX106" s="347"/>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6" t="s">
        <v>266</v>
      </c>
      <c r="B109" s="477"/>
      <c r="C109" s="477"/>
      <c r="D109" s="477"/>
      <c r="E109" s="477"/>
      <c r="F109" s="478"/>
      <c r="G109" s="722" t="s">
        <v>59</v>
      </c>
      <c r="H109" s="722"/>
      <c r="I109" s="722"/>
      <c r="J109" s="722"/>
      <c r="K109" s="722"/>
      <c r="L109" s="722"/>
      <c r="M109" s="722"/>
      <c r="N109" s="722"/>
      <c r="O109" s="722"/>
      <c r="P109" s="722"/>
      <c r="Q109" s="722"/>
      <c r="R109" s="722"/>
      <c r="S109" s="722"/>
      <c r="T109" s="722"/>
      <c r="U109" s="722"/>
      <c r="V109" s="722"/>
      <c r="W109" s="722"/>
      <c r="X109" s="723"/>
      <c r="Y109" s="456"/>
      <c r="Z109" s="457"/>
      <c r="AA109" s="458"/>
      <c r="AB109" s="288" t="s">
        <v>11</v>
      </c>
      <c r="AC109" s="283"/>
      <c r="AD109" s="284"/>
      <c r="AE109" s="320" t="s">
        <v>301</v>
      </c>
      <c r="AF109" s="320"/>
      <c r="AG109" s="320"/>
      <c r="AH109" s="320"/>
      <c r="AI109" s="320" t="s">
        <v>323</v>
      </c>
      <c r="AJ109" s="320"/>
      <c r="AK109" s="320"/>
      <c r="AL109" s="320"/>
      <c r="AM109" s="320" t="s">
        <v>420</v>
      </c>
      <c r="AN109" s="320"/>
      <c r="AO109" s="320"/>
      <c r="AP109" s="320"/>
      <c r="AQ109" s="345" t="s">
        <v>328</v>
      </c>
      <c r="AR109" s="346"/>
      <c r="AS109" s="346"/>
      <c r="AT109" s="346"/>
      <c r="AU109" s="345" t="s">
        <v>452</v>
      </c>
      <c r="AV109" s="346"/>
      <c r="AW109" s="346"/>
      <c r="AX109" s="347"/>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6" t="s">
        <v>266</v>
      </c>
      <c r="B112" s="477"/>
      <c r="C112" s="477"/>
      <c r="D112" s="477"/>
      <c r="E112" s="477"/>
      <c r="F112" s="478"/>
      <c r="G112" s="722" t="s">
        <v>59</v>
      </c>
      <c r="H112" s="722"/>
      <c r="I112" s="722"/>
      <c r="J112" s="722"/>
      <c r="K112" s="722"/>
      <c r="L112" s="722"/>
      <c r="M112" s="722"/>
      <c r="N112" s="722"/>
      <c r="O112" s="722"/>
      <c r="P112" s="722"/>
      <c r="Q112" s="722"/>
      <c r="R112" s="722"/>
      <c r="S112" s="722"/>
      <c r="T112" s="722"/>
      <c r="U112" s="722"/>
      <c r="V112" s="722"/>
      <c r="W112" s="722"/>
      <c r="X112" s="723"/>
      <c r="Y112" s="456"/>
      <c r="Z112" s="457"/>
      <c r="AA112" s="458"/>
      <c r="AB112" s="288" t="s">
        <v>11</v>
      </c>
      <c r="AC112" s="283"/>
      <c r="AD112" s="284"/>
      <c r="AE112" s="320" t="s">
        <v>301</v>
      </c>
      <c r="AF112" s="320"/>
      <c r="AG112" s="320"/>
      <c r="AH112" s="320"/>
      <c r="AI112" s="320" t="s">
        <v>323</v>
      </c>
      <c r="AJ112" s="320"/>
      <c r="AK112" s="320"/>
      <c r="AL112" s="320"/>
      <c r="AM112" s="320" t="s">
        <v>420</v>
      </c>
      <c r="AN112" s="320"/>
      <c r="AO112" s="320"/>
      <c r="AP112" s="320"/>
      <c r="AQ112" s="345" t="s">
        <v>328</v>
      </c>
      <c r="AR112" s="346"/>
      <c r="AS112" s="346"/>
      <c r="AT112" s="346"/>
      <c r="AU112" s="345" t="s">
        <v>452</v>
      </c>
      <c r="AV112" s="346"/>
      <c r="AW112" s="346"/>
      <c r="AX112" s="347"/>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3"/>
      <c r="AF113" s="343"/>
      <c r="AG113" s="343"/>
      <c r="AH113" s="343"/>
      <c r="AI113" s="343"/>
      <c r="AJ113" s="343"/>
      <c r="AK113" s="343"/>
      <c r="AL113" s="343"/>
      <c r="AM113" s="343"/>
      <c r="AN113" s="343"/>
      <c r="AO113" s="343"/>
      <c r="AP113" s="343"/>
      <c r="AQ113" s="348"/>
      <c r="AR113" s="349"/>
      <c r="AS113" s="349"/>
      <c r="AT113" s="803"/>
      <c r="AU113" s="343"/>
      <c r="AV113" s="343"/>
      <c r="AW113" s="343"/>
      <c r="AX113" s="344"/>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89"/>
      <c r="AC114" s="390"/>
      <c r="AD114" s="391"/>
      <c r="AE114" s="351"/>
      <c r="AF114" s="351"/>
      <c r="AG114" s="351"/>
      <c r="AH114" s="351"/>
      <c r="AI114" s="351"/>
      <c r="AJ114" s="351"/>
      <c r="AK114" s="351"/>
      <c r="AL114" s="351"/>
      <c r="AM114" s="351"/>
      <c r="AN114" s="351"/>
      <c r="AO114" s="351"/>
      <c r="AP114" s="351"/>
      <c r="AQ114" s="348"/>
      <c r="AR114" s="349"/>
      <c r="AS114" s="349"/>
      <c r="AT114" s="80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0" t="s">
        <v>301</v>
      </c>
      <c r="AF115" s="320"/>
      <c r="AG115" s="320"/>
      <c r="AH115" s="320"/>
      <c r="AI115" s="320" t="s">
        <v>323</v>
      </c>
      <c r="AJ115" s="320"/>
      <c r="AK115" s="320"/>
      <c r="AL115" s="320"/>
      <c r="AM115" s="320" t="s">
        <v>420</v>
      </c>
      <c r="AN115" s="320"/>
      <c r="AO115" s="320"/>
      <c r="AP115" s="320"/>
      <c r="AQ115" s="321" t="s">
        <v>453</v>
      </c>
      <c r="AR115" s="322"/>
      <c r="AS115" s="322"/>
      <c r="AT115" s="322"/>
      <c r="AU115" s="322"/>
      <c r="AV115" s="322"/>
      <c r="AW115" s="322"/>
      <c r="AX115" s="323"/>
    </row>
    <row r="116" spans="1:51" ht="23.25" customHeight="1" x14ac:dyDescent="0.15">
      <c r="A116" s="277"/>
      <c r="B116" s="278"/>
      <c r="C116" s="278"/>
      <c r="D116" s="278"/>
      <c r="E116" s="278"/>
      <c r="F116" s="279"/>
      <c r="G116" s="336" t="s">
        <v>640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641</v>
      </c>
      <c r="AC116" s="286"/>
      <c r="AD116" s="287"/>
      <c r="AE116" s="343">
        <v>165353</v>
      </c>
      <c r="AF116" s="343"/>
      <c r="AG116" s="343"/>
      <c r="AH116" s="343"/>
      <c r="AI116" s="343">
        <v>194971</v>
      </c>
      <c r="AJ116" s="343"/>
      <c r="AK116" s="343"/>
      <c r="AL116" s="343"/>
      <c r="AM116" s="343">
        <v>126945</v>
      </c>
      <c r="AN116" s="343"/>
      <c r="AO116" s="343"/>
      <c r="AP116" s="343"/>
      <c r="AQ116" s="348">
        <v>181236</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659</v>
      </c>
      <c r="AC117" s="328"/>
      <c r="AD117" s="329"/>
      <c r="AE117" s="386" t="s">
        <v>642</v>
      </c>
      <c r="AF117" s="291"/>
      <c r="AG117" s="291"/>
      <c r="AH117" s="291"/>
      <c r="AI117" s="386" t="s">
        <v>643</v>
      </c>
      <c r="AJ117" s="291"/>
      <c r="AK117" s="291"/>
      <c r="AL117" s="291"/>
      <c r="AM117" s="386" t="s">
        <v>673</v>
      </c>
      <c r="AN117" s="291"/>
      <c r="AO117" s="291"/>
      <c r="AP117" s="291"/>
      <c r="AQ117" s="386" t="s">
        <v>676</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0" t="s">
        <v>301</v>
      </c>
      <c r="AF118" s="320"/>
      <c r="AG118" s="320"/>
      <c r="AH118" s="320"/>
      <c r="AI118" s="320" t="s">
        <v>323</v>
      </c>
      <c r="AJ118" s="320"/>
      <c r="AK118" s="320"/>
      <c r="AL118" s="320"/>
      <c r="AM118" s="320" t="s">
        <v>420</v>
      </c>
      <c r="AN118" s="320"/>
      <c r="AO118" s="320"/>
      <c r="AP118" s="320"/>
      <c r="AQ118" s="321" t="s">
        <v>453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645</v>
      </c>
      <c r="AC119" s="286"/>
      <c r="AD119" s="287"/>
      <c r="AE119" s="343">
        <v>18309</v>
      </c>
      <c r="AF119" s="343"/>
      <c r="AG119" s="343"/>
      <c r="AH119" s="343"/>
      <c r="AI119" s="343">
        <v>16958</v>
      </c>
      <c r="AJ119" s="343"/>
      <c r="AK119" s="343"/>
      <c r="AL119" s="343"/>
      <c r="AM119" s="343">
        <v>22532</v>
      </c>
      <c r="AN119" s="343"/>
      <c r="AO119" s="343"/>
      <c r="AP119" s="343"/>
      <c r="AQ119" s="343">
        <v>20257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659</v>
      </c>
      <c r="AC120" s="328"/>
      <c r="AD120" s="329"/>
      <c r="AE120" s="386" t="s">
        <v>646</v>
      </c>
      <c r="AF120" s="291"/>
      <c r="AG120" s="291"/>
      <c r="AH120" s="291"/>
      <c r="AI120" s="386" t="s">
        <v>647</v>
      </c>
      <c r="AJ120" s="291"/>
      <c r="AK120" s="291"/>
      <c r="AL120" s="291"/>
      <c r="AM120" s="386" t="s">
        <v>705</v>
      </c>
      <c r="AN120" s="291"/>
      <c r="AO120" s="291"/>
      <c r="AP120" s="291"/>
      <c r="AQ120" s="386" t="s">
        <v>704</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0" t="s">
        <v>301</v>
      </c>
      <c r="AF121" s="320"/>
      <c r="AG121" s="320"/>
      <c r="AH121" s="320"/>
      <c r="AI121" s="320" t="s">
        <v>323</v>
      </c>
      <c r="AJ121" s="320"/>
      <c r="AK121" s="320"/>
      <c r="AL121" s="320"/>
      <c r="AM121" s="320" t="s">
        <v>420</v>
      </c>
      <c r="AN121" s="320"/>
      <c r="AO121" s="320"/>
      <c r="AP121" s="320"/>
      <c r="AQ121" s="321" t="s">
        <v>453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0" t="s">
        <v>301</v>
      </c>
      <c r="AF124" s="320"/>
      <c r="AG124" s="320"/>
      <c r="AH124" s="320"/>
      <c r="AI124" s="320" t="s">
        <v>323</v>
      </c>
      <c r="AJ124" s="320"/>
      <c r="AK124" s="320"/>
      <c r="AL124" s="320"/>
      <c r="AM124" s="320" t="s">
        <v>420</v>
      </c>
      <c r="AN124" s="320"/>
      <c r="AO124" s="320"/>
      <c r="AP124" s="320"/>
      <c r="AQ124" s="321" t="s">
        <v>453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301</v>
      </c>
      <c r="AF127" s="320"/>
      <c r="AG127" s="320"/>
      <c r="AH127" s="320"/>
      <c r="AI127" s="320" t="s">
        <v>323</v>
      </c>
      <c r="AJ127" s="320"/>
      <c r="AK127" s="320"/>
      <c r="AL127" s="320"/>
      <c r="AM127" s="320" t="s">
        <v>420</v>
      </c>
      <c r="AN127" s="320"/>
      <c r="AO127" s="320"/>
      <c r="AP127" s="320"/>
      <c r="AQ127" s="321" t="s">
        <v>453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316</v>
      </c>
      <c r="B130" s="978"/>
      <c r="C130" s="977" t="s">
        <v>187</v>
      </c>
      <c r="D130" s="978"/>
      <c r="E130" s="293" t="s">
        <v>216</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215</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184</v>
      </c>
      <c r="AT133" s="187"/>
      <c r="AU133" s="163" t="s">
        <v>629</v>
      </c>
      <c r="AV133" s="163"/>
      <c r="AW133" s="164" t="s">
        <v>175</v>
      </c>
      <c r="AX133" s="165"/>
      <c r="AY133">
        <f>$AY$132</f>
        <v>1</v>
      </c>
    </row>
    <row r="134" spans="1:51" ht="30" customHeight="1" x14ac:dyDescent="0.15">
      <c r="A134" s="981"/>
      <c r="B134" s="238"/>
      <c r="C134" s="237"/>
      <c r="D134" s="238"/>
      <c r="E134" s="237"/>
      <c r="F134" s="299"/>
      <c r="G134" s="217" t="s">
        <v>629</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629</v>
      </c>
      <c r="AC134" s="209"/>
      <c r="AD134" s="209"/>
      <c r="AE134" s="251" t="s">
        <v>629</v>
      </c>
      <c r="AF134" s="152"/>
      <c r="AG134" s="152"/>
      <c r="AH134" s="152"/>
      <c r="AI134" s="251" t="s">
        <v>629</v>
      </c>
      <c r="AJ134" s="152"/>
      <c r="AK134" s="152"/>
      <c r="AL134" s="152"/>
      <c r="AM134" s="251" t="s">
        <v>710</v>
      </c>
      <c r="AN134" s="152"/>
      <c r="AO134" s="152"/>
      <c r="AP134" s="152"/>
      <c r="AQ134" s="251" t="s">
        <v>629</v>
      </c>
      <c r="AR134" s="152"/>
      <c r="AS134" s="152"/>
      <c r="AT134" s="152"/>
      <c r="AU134" s="251" t="s">
        <v>629</v>
      </c>
      <c r="AV134" s="152"/>
      <c r="AW134" s="152"/>
      <c r="AX134" s="193"/>
      <c r="AY134">
        <f t="shared" ref="AY134:AY135" si="13">$AY$132</f>
        <v>1</v>
      </c>
    </row>
    <row r="135" spans="1:51" ht="30"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629</v>
      </c>
      <c r="AC135" s="160"/>
      <c r="AD135" s="160"/>
      <c r="AE135" s="251" t="s">
        <v>629</v>
      </c>
      <c r="AF135" s="152"/>
      <c r="AG135" s="152"/>
      <c r="AH135" s="152"/>
      <c r="AI135" s="251" t="s">
        <v>629</v>
      </c>
      <c r="AJ135" s="152"/>
      <c r="AK135" s="152"/>
      <c r="AL135" s="152"/>
      <c r="AM135" s="251" t="s">
        <v>710</v>
      </c>
      <c r="AN135" s="152"/>
      <c r="AO135" s="152"/>
      <c r="AP135" s="152"/>
      <c r="AQ135" s="251" t="s">
        <v>629</v>
      </c>
      <c r="AR135" s="152"/>
      <c r="AS135" s="152"/>
      <c r="AT135" s="152"/>
      <c r="AU135" s="251" t="s">
        <v>629</v>
      </c>
      <c r="AV135" s="152"/>
      <c r="AW135" s="152"/>
      <c r="AX135" s="193"/>
      <c r="AY135">
        <f t="shared" si="13"/>
        <v>1</v>
      </c>
    </row>
    <row r="136" spans="1:51" ht="18.75" hidden="1" customHeight="1" x14ac:dyDescent="0.15">
      <c r="A136" s="981"/>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1"/>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6"/>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9"/>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3.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9"/>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9"/>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9"/>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9"/>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1"/>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6"/>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1"/>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6"/>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6"/>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1"/>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6"/>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582</v>
      </c>
      <c r="D430" s="236"/>
      <c r="E430" s="224" t="s">
        <v>310</v>
      </c>
      <c r="F430" s="436"/>
      <c r="G430" s="226" t="s">
        <v>203</v>
      </c>
      <c r="H430" s="173"/>
      <c r="I430" s="173"/>
      <c r="J430" s="227" t="s">
        <v>629</v>
      </c>
      <c r="K430" s="228"/>
      <c r="L430" s="228"/>
      <c r="M430" s="228"/>
      <c r="N430" s="228"/>
      <c r="O430" s="228"/>
      <c r="P430" s="228"/>
      <c r="Q430" s="228"/>
      <c r="R430" s="228"/>
      <c r="S430" s="228"/>
      <c r="T430" s="229"/>
      <c r="U430" s="230" t="s">
        <v>662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184</v>
      </c>
      <c r="AH432" s="187"/>
      <c r="AI432" s="201"/>
      <c r="AJ432" s="201"/>
      <c r="AK432" s="201"/>
      <c r="AL432" s="202"/>
      <c r="AM432" s="201"/>
      <c r="AN432" s="201"/>
      <c r="AO432" s="201"/>
      <c r="AP432" s="202"/>
      <c r="AQ432" s="216" t="s">
        <v>629</v>
      </c>
      <c r="AR432" s="163"/>
      <c r="AS432" s="164" t="s">
        <v>184</v>
      </c>
      <c r="AT432" s="187"/>
      <c r="AU432" s="163" t="s">
        <v>629</v>
      </c>
      <c r="AV432" s="163"/>
      <c r="AW432" s="164" t="s">
        <v>175</v>
      </c>
      <c r="AX432" s="165"/>
      <c r="AY432">
        <f>$AY$431</f>
        <v>1</v>
      </c>
    </row>
    <row r="433" spans="1:51" ht="23.25" customHeight="1" x14ac:dyDescent="0.15">
      <c r="A433" s="981"/>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t="s">
        <v>662</v>
      </c>
      <c r="AN433" s="152"/>
      <c r="AO433" s="152"/>
      <c r="AP433" s="153"/>
      <c r="AQ433" s="151" t="s">
        <v>629</v>
      </c>
      <c r="AR433" s="152"/>
      <c r="AS433" s="152"/>
      <c r="AT433" s="153"/>
      <c r="AU433" s="152" t="s">
        <v>629</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t="s">
        <v>662</v>
      </c>
      <c r="AN434" s="152"/>
      <c r="AO434" s="152"/>
      <c r="AP434" s="153"/>
      <c r="AQ434" s="151" t="s">
        <v>629</v>
      </c>
      <c r="AR434" s="152"/>
      <c r="AS434" s="152"/>
      <c r="AT434" s="153"/>
      <c r="AU434" s="152" t="s">
        <v>629</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t="s">
        <v>662</v>
      </c>
      <c r="AN435" s="152"/>
      <c r="AO435" s="152"/>
      <c r="AP435" s="153"/>
      <c r="AQ435" s="151" t="s">
        <v>629</v>
      </c>
      <c r="AR435" s="152"/>
      <c r="AS435" s="152"/>
      <c r="AT435" s="153"/>
      <c r="AU435" s="152" t="s">
        <v>629</v>
      </c>
      <c r="AV435" s="152"/>
      <c r="AW435" s="152"/>
      <c r="AX435" s="193"/>
      <c r="AY435">
        <f t="shared" si="63"/>
        <v>1</v>
      </c>
    </row>
    <row r="436" spans="1:51" ht="18.75" hidden="1" customHeight="1" x14ac:dyDescent="0.15">
      <c r="A436" s="981"/>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629</v>
      </c>
      <c r="AF457" s="163"/>
      <c r="AG457" s="164" t="s">
        <v>184</v>
      </c>
      <c r="AH457" s="187"/>
      <c r="AI457" s="201"/>
      <c r="AJ457" s="201"/>
      <c r="AK457" s="201"/>
      <c r="AL457" s="202"/>
      <c r="AM457" s="201"/>
      <c r="AN457" s="201"/>
      <c r="AO457" s="201"/>
      <c r="AP457" s="202"/>
      <c r="AQ457" s="216" t="s">
        <v>629</v>
      </c>
      <c r="AR457" s="163"/>
      <c r="AS457" s="164" t="s">
        <v>184</v>
      </c>
      <c r="AT457" s="187"/>
      <c r="AU457" s="163" t="s">
        <v>629</v>
      </c>
      <c r="AV457" s="163"/>
      <c r="AW457" s="164" t="s">
        <v>175</v>
      </c>
      <c r="AX457" s="165"/>
      <c r="AY457">
        <f>$AY$456</f>
        <v>1</v>
      </c>
    </row>
    <row r="458" spans="1:51" ht="23.25" customHeight="1" x14ac:dyDescent="0.15">
      <c r="A458" s="981"/>
      <c r="B458" s="238"/>
      <c r="C458" s="237"/>
      <c r="D458" s="238"/>
      <c r="E458" s="181"/>
      <c r="F458" s="182"/>
      <c r="G458" s="217" t="s">
        <v>629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629</v>
      </c>
      <c r="AC458" s="160"/>
      <c r="AD458" s="160"/>
      <c r="AE458" s="151" t="s">
        <v>629</v>
      </c>
      <c r="AF458" s="152"/>
      <c r="AG458" s="152"/>
      <c r="AH458" s="152"/>
      <c r="AI458" s="151" t="s">
        <v>629</v>
      </c>
      <c r="AJ458" s="152"/>
      <c r="AK458" s="152"/>
      <c r="AL458" s="152"/>
      <c r="AM458" s="151" t="s">
        <v>662</v>
      </c>
      <c r="AN458" s="152"/>
      <c r="AO458" s="152"/>
      <c r="AP458" s="153"/>
      <c r="AQ458" s="151" t="s">
        <v>629</v>
      </c>
      <c r="AR458" s="152"/>
      <c r="AS458" s="152"/>
      <c r="AT458" s="153"/>
      <c r="AU458" s="152" t="s">
        <v>629</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629</v>
      </c>
      <c r="AC459" s="209"/>
      <c r="AD459" s="209"/>
      <c r="AE459" s="151" t="s">
        <v>629</v>
      </c>
      <c r="AF459" s="152"/>
      <c r="AG459" s="152"/>
      <c r="AH459" s="153"/>
      <c r="AI459" s="151" t="s">
        <v>629</v>
      </c>
      <c r="AJ459" s="152"/>
      <c r="AK459" s="152"/>
      <c r="AL459" s="152"/>
      <c r="AM459" s="151" t="s">
        <v>662</v>
      </c>
      <c r="AN459" s="152"/>
      <c r="AO459" s="152"/>
      <c r="AP459" s="153"/>
      <c r="AQ459" s="151" t="s">
        <v>629</v>
      </c>
      <c r="AR459" s="152"/>
      <c r="AS459" s="152"/>
      <c r="AT459" s="153"/>
      <c r="AU459" s="152" t="s">
        <v>629</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629</v>
      </c>
      <c r="AF460" s="152"/>
      <c r="AG460" s="152"/>
      <c r="AH460" s="153"/>
      <c r="AI460" s="151" t="s">
        <v>629</v>
      </c>
      <c r="AJ460" s="152"/>
      <c r="AK460" s="152"/>
      <c r="AL460" s="152"/>
      <c r="AM460" s="151" t="s">
        <v>662</v>
      </c>
      <c r="AN460" s="152"/>
      <c r="AO460" s="152"/>
      <c r="AP460" s="153"/>
      <c r="AQ460" s="151" t="s">
        <v>629</v>
      </c>
      <c r="AR460" s="152"/>
      <c r="AS460" s="152"/>
      <c r="AT460" s="153"/>
      <c r="AU460" s="152" t="s">
        <v>629</v>
      </c>
      <c r="AV460" s="152"/>
      <c r="AW460" s="152"/>
      <c r="AX460" s="193"/>
      <c r="AY460">
        <f t="shared" si="68"/>
        <v>1</v>
      </c>
    </row>
    <row r="461" spans="1:51" ht="18.75" hidden="1" customHeight="1" x14ac:dyDescent="0.15">
      <c r="A461" s="981"/>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1"/>
      <c r="B482" s="238"/>
      <c r="C482" s="237"/>
      <c r="D482" s="238"/>
      <c r="E482" s="175" t="s">
        <v>710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138.75" customHeight="1" x14ac:dyDescent="0.15">
      <c r="A702" s="517" t="s">
        <v>139</v>
      </c>
      <c r="B702" s="518"/>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653</v>
      </c>
      <c r="AE702" s="883"/>
      <c r="AF702" s="883"/>
      <c r="AG702" s="872" t="s">
        <v>663</v>
      </c>
      <c r="AH702" s="873"/>
      <c r="AI702" s="873"/>
      <c r="AJ702" s="873"/>
      <c r="AK702" s="873"/>
      <c r="AL702" s="873"/>
      <c r="AM702" s="873"/>
      <c r="AN702" s="873"/>
      <c r="AO702" s="873"/>
      <c r="AP702" s="873"/>
      <c r="AQ702" s="873"/>
      <c r="AR702" s="873"/>
      <c r="AS702" s="873"/>
      <c r="AT702" s="873"/>
      <c r="AU702" s="873"/>
      <c r="AV702" s="873"/>
      <c r="AW702" s="873"/>
      <c r="AX702" s="874"/>
    </row>
    <row r="703" spans="1:51" ht="39.75" customHeight="1" x14ac:dyDescent="0.15">
      <c r="A703" s="519"/>
      <c r="B703" s="520"/>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9" t="s">
        <v>653</v>
      </c>
      <c r="AE703" s="170"/>
      <c r="AF703" s="170"/>
      <c r="AG703" s="656" t="s">
        <v>664</v>
      </c>
      <c r="AH703" s="657"/>
      <c r="AI703" s="657"/>
      <c r="AJ703" s="657"/>
      <c r="AK703" s="657"/>
      <c r="AL703" s="657"/>
      <c r="AM703" s="657"/>
      <c r="AN703" s="657"/>
      <c r="AO703" s="657"/>
      <c r="AP703" s="657"/>
      <c r="AQ703" s="657"/>
      <c r="AR703" s="657"/>
      <c r="AS703" s="657"/>
      <c r="AT703" s="657"/>
      <c r="AU703" s="657"/>
      <c r="AV703" s="657"/>
      <c r="AW703" s="657"/>
      <c r="AX703" s="658"/>
    </row>
    <row r="704" spans="1:51" ht="108" customHeight="1" x14ac:dyDescent="0.15">
      <c r="A704" s="521"/>
      <c r="B704" s="522"/>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653</v>
      </c>
      <c r="AE704" s="575"/>
      <c r="AF704" s="575"/>
      <c r="AG704" s="415" t="s">
        <v>665</v>
      </c>
      <c r="AH704" s="220"/>
      <c r="AI704" s="220"/>
      <c r="AJ704" s="220"/>
      <c r="AK704" s="220"/>
      <c r="AL704" s="220"/>
      <c r="AM704" s="220"/>
      <c r="AN704" s="220"/>
      <c r="AO704" s="220"/>
      <c r="AP704" s="220"/>
      <c r="AQ704" s="220"/>
      <c r="AR704" s="220"/>
      <c r="AS704" s="220"/>
      <c r="AT704" s="220"/>
      <c r="AU704" s="220"/>
      <c r="AV704" s="220"/>
      <c r="AW704" s="220"/>
      <c r="AX704" s="416"/>
    </row>
    <row r="705" spans="1:50" ht="43.5"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708</v>
      </c>
      <c r="AE705" s="725"/>
      <c r="AF705" s="725"/>
      <c r="AG705" s="175" t="s">
        <v>711</v>
      </c>
      <c r="AH705" s="176"/>
      <c r="AI705" s="176"/>
      <c r="AJ705" s="176"/>
      <c r="AK705" s="176"/>
      <c r="AL705" s="176"/>
      <c r="AM705" s="176"/>
      <c r="AN705" s="176"/>
      <c r="AO705" s="176"/>
      <c r="AP705" s="176"/>
      <c r="AQ705" s="176"/>
      <c r="AR705" s="176"/>
      <c r="AS705" s="176"/>
      <c r="AT705" s="176"/>
      <c r="AU705" s="176"/>
      <c r="AV705" s="176"/>
      <c r="AW705" s="176"/>
      <c r="AX705" s="177"/>
    </row>
    <row r="706" spans="1:50" ht="43.5" customHeight="1" x14ac:dyDescent="0.15">
      <c r="A706" s="647"/>
      <c r="B706" s="759"/>
      <c r="C706" s="603"/>
      <c r="D706" s="604"/>
      <c r="E706" s="675" t="s">
        <v>292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674</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43.5" customHeight="1" x14ac:dyDescent="0.15">
      <c r="A707" s="647"/>
      <c r="B707" s="759"/>
      <c r="C707" s="605"/>
      <c r="D707" s="606"/>
      <c r="E707" s="678" t="s">
        <v>237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675</v>
      </c>
      <c r="AE707" s="573"/>
      <c r="AF707" s="573"/>
      <c r="AG707" s="415"/>
      <c r="AH707" s="220"/>
      <c r="AI707" s="220"/>
      <c r="AJ707" s="220"/>
      <c r="AK707" s="220"/>
      <c r="AL707" s="220"/>
      <c r="AM707" s="220"/>
      <c r="AN707" s="220"/>
      <c r="AO707" s="220"/>
      <c r="AP707" s="220"/>
      <c r="AQ707" s="220"/>
      <c r="AR707" s="220"/>
      <c r="AS707" s="220"/>
      <c r="AT707" s="220"/>
      <c r="AU707" s="220"/>
      <c r="AV707" s="220"/>
      <c r="AW707" s="220"/>
      <c r="AX707" s="416"/>
    </row>
    <row r="708" spans="1:50" ht="63.7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653</v>
      </c>
      <c r="AE708" s="660"/>
      <c r="AF708" s="660"/>
      <c r="AG708" s="514" t="s">
        <v>666</v>
      </c>
      <c r="AH708" s="515"/>
      <c r="AI708" s="515"/>
      <c r="AJ708" s="515"/>
      <c r="AK708" s="515"/>
      <c r="AL708" s="515"/>
      <c r="AM708" s="515"/>
      <c r="AN708" s="515"/>
      <c r="AO708" s="515"/>
      <c r="AP708" s="515"/>
      <c r="AQ708" s="515"/>
      <c r="AR708" s="515"/>
      <c r="AS708" s="515"/>
      <c r="AT708" s="515"/>
      <c r="AU708" s="515"/>
      <c r="AV708" s="515"/>
      <c r="AW708" s="515"/>
      <c r="AX708" s="516"/>
    </row>
    <row r="709" spans="1:50" ht="65.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9" t="s">
        <v>708</v>
      </c>
      <c r="AE709" s="170"/>
      <c r="AF709" s="170"/>
      <c r="AG709" s="656" t="s">
        <v>712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9" t="s">
        <v>667</v>
      </c>
      <c r="AE710" s="170"/>
      <c r="AF710" s="170"/>
      <c r="AG710" s="656" t="s">
        <v>317</v>
      </c>
      <c r="AH710" s="657"/>
      <c r="AI710" s="657"/>
      <c r="AJ710" s="657"/>
      <c r="AK710" s="657"/>
      <c r="AL710" s="657"/>
      <c r="AM710" s="657"/>
      <c r="AN710" s="657"/>
      <c r="AO710" s="657"/>
      <c r="AP710" s="657"/>
      <c r="AQ710" s="657"/>
      <c r="AR710" s="657"/>
      <c r="AS710" s="657"/>
      <c r="AT710" s="657"/>
      <c r="AU710" s="657"/>
      <c r="AV710" s="657"/>
      <c r="AW710" s="657"/>
      <c r="AX710" s="658"/>
    </row>
    <row r="711" spans="1:50" ht="30"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9" t="s">
        <v>653</v>
      </c>
      <c r="AE711" s="170"/>
      <c r="AF711" s="170"/>
      <c r="AG711" s="656" t="s">
        <v>668</v>
      </c>
      <c r="AH711" s="657"/>
      <c r="AI711" s="657"/>
      <c r="AJ711" s="657"/>
      <c r="AK711" s="657"/>
      <c r="AL711" s="657"/>
      <c r="AM711" s="657"/>
      <c r="AN711" s="657"/>
      <c r="AO711" s="657"/>
      <c r="AP711" s="657"/>
      <c r="AQ711" s="657"/>
      <c r="AR711" s="657"/>
      <c r="AS711" s="657"/>
      <c r="AT711" s="657"/>
      <c r="AU711" s="657"/>
      <c r="AV711" s="657"/>
      <c r="AW711" s="657"/>
      <c r="AX711" s="658"/>
    </row>
    <row r="712" spans="1:50" ht="30" customHeight="1" x14ac:dyDescent="0.15">
      <c r="A712" s="647"/>
      <c r="B712" s="648"/>
      <c r="C712" s="577" t="s">
        <v>261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653</v>
      </c>
      <c r="AE712" s="575"/>
      <c r="AF712" s="575"/>
      <c r="AG712" s="583" t="s">
        <v>702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6" t="s">
        <v>317</v>
      </c>
      <c r="AH713" s="657"/>
      <c r="AI713" s="657"/>
      <c r="AJ713" s="657"/>
      <c r="AK713" s="657"/>
      <c r="AL713" s="657"/>
      <c r="AM713" s="657"/>
      <c r="AN713" s="657"/>
      <c r="AO713" s="657"/>
      <c r="AP713" s="657"/>
      <c r="AQ713" s="657"/>
      <c r="AR713" s="657"/>
      <c r="AS713" s="657"/>
      <c r="AT713" s="657"/>
      <c r="AU713" s="657"/>
      <c r="AV713" s="657"/>
      <c r="AW713" s="657"/>
      <c r="AX713" s="658"/>
    </row>
    <row r="714" spans="1:50" ht="81" customHeight="1" x14ac:dyDescent="0.15">
      <c r="A714" s="649"/>
      <c r="B714" s="650"/>
      <c r="C714" s="760" t="s">
        <v>240</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653</v>
      </c>
      <c r="AE714" s="581"/>
      <c r="AF714" s="582"/>
      <c r="AG714" s="681" t="s">
        <v>669</v>
      </c>
      <c r="AH714" s="682"/>
      <c r="AI714" s="682"/>
      <c r="AJ714" s="682"/>
      <c r="AK714" s="682"/>
      <c r="AL714" s="682"/>
      <c r="AM714" s="682"/>
      <c r="AN714" s="682"/>
      <c r="AO714" s="682"/>
      <c r="AP714" s="682"/>
      <c r="AQ714" s="682"/>
      <c r="AR714" s="682"/>
      <c r="AS714" s="682"/>
      <c r="AT714" s="682"/>
      <c r="AU714" s="682"/>
      <c r="AV714" s="682"/>
      <c r="AW714" s="682"/>
      <c r="AX714" s="683"/>
    </row>
    <row r="715" spans="1:50" ht="39.75" customHeight="1" x14ac:dyDescent="0.15">
      <c r="A715" s="610" t="s">
        <v>39</v>
      </c>
      <c r="B715" s="646"/>
      <c r="C715" s="651" t="s">
        <v>241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653</v>
      </c>
      <c r="AE715" s="660"/>
      <c r="AF715" s="766"/>
      <c r="AG715" s="514" t="s">
        <v>701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667</v>
      </c>
      <c r="AE716" s="748"/>
      <c r="AF716" s="748"/>
      <c r="AG716" s="656" t="s">
        <v>662</v>
      </c>
      <c r="AH716" s="657"/>
      <c r="AI716" s="657"/>
      <c r="AJ716" s="657"/>
      <c r="AK716" s="657"/>
      <c r="AL716" s="657"/>
      <c r="AM716" s="657"/>
      <c r="AN716" s="657"/>
      <c r="AO716" s="657"/>
      <c r="AP716" s="657"/>
      <c r="AQ716" s="657"/>
      <c r="AR716" s="657"/>
      <c r="AS716" s="657"/>
      <c r="AT716" s="657"/>
      <c r="AU716" s="657"/>
      <c r="AV716" s="657"/>
      <c r="AW716" s="657"/>
      <c r="AX716" s="658"/>
    </row>
    <row r="717" spans="1:50" ht="61.5" customHeight="1" x14ac:dyDescent="0.15">
      <c r="A717" s="647"/>
      <c r="B717" s="648"/>
      <c r="C717" s="577" t="s">
        <v>194</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9" t="s">
        <v>708</v>
      </c>
      <c r="AE717" s="170"/>
      <c r="AF717" s="170"/>
      <c r="AG717" s="656" t="s">
        <v>709</v>
      </c>
      <c r="AH717" s="657"/>
      <c r="AI717" s="657"/>
      <c r="AJ717" s="657"/>
      <c r="AK717" s="657"/>
      <c r="AL717" s="657"/>
      <c r="AM717" s="657"/>
      <c r="AN717" s="657"/>
      <c r="AO717" s="657"/>
      <c r="AP717" s="657"/>
      <c r="AQ717" s="657"/>
      <c r="AR717" s="657"/>
      <c r="AS717" s="657"/>
      <c r="AT717" s="657"/>
      <c r="AU717" s="657"/>
      <c r="AV717" s="657"/>
      <c r="AW717" s="657"/>
      <c r="AX717" s="658"/>
    </row>
    <row r="718" spans="1:50" ht="52.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9" t="s">
        <v>653</v>
      </c>
      <c r="AE718" s="170"/>
      <c r="AF718" s="170"/>
      <c r="AG718" s="178" t="s">
        <v>670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667</v>
      </c>
      <c r="AE719" s="660"/>
      <c r="AF719" s="660"/>
      <c r="AG719" s="175" t="s">
        <v>662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2"/>
      <c r="B720" s="643"/>
      <c r="C720" s="921" t="s">
        <v>254</v>
      </c>
      <c r="D720" s="919"/>
      <c r="E720" s="919"/>
      <c r="F720" s="922"/>
      <c r="G720" s="918" t="s">
        <v>255</v>
      </c>
      <c r="H720" s="919"/>
      <c r="I720" s="919"/>
      <c r="J720" s="919"/>
      <c r="K720" s="919"/>
      <c r="L720" s="919"/>
      <c r="M720" s="919"/>
      <c r="N720" s="918" t="s">
        <v>258</v>
      </c>
      <c r="O720" s="919"/>
      <c r="P720" s="919"/>
      <c r="Q720" s="919"/>
      <c r="R720" s="919"/>
      <c r="S720" s="919"/>
      <c r="T720" s="919"/>
      <c r="U720" s="919"/>
      <c r="V720" s="919"/>
      <c r="W720" s="919"/>
      <c r="X720" s="919"/>
      <c r="Y720" s="919"/>
      <c r="Z720" s="919"/>
      <c r="AA720" s="919"/>
      <c r="AB720" s="919"/>
      <c r="AC720" s="919"/>
      <c r="AD720" s="919"/>
      <c r="AE720" s="919"/>
      <c r="AF720" s="920"/>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hidden="1" customHeight="1" x14ac:dyDescent="0.15">
      <c r="A721" s="642"/>
      <c r="B721" s="643"/>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2"/>
      <c r="B722" s="643"/>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2"/>
      <c r="B723" s="643"/>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2"/>
      <c r="B724" s="643"/>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4"/>
      <c r="B725" s="645"/>
      <c r="C725" s="905"/>
      <c r="D725" s="906"/>
      <c r="E725" s="906"/>
      <c r="F725" s="907"/>
      <c r="G725" s="946"/>
      <c r="H725" s="947"/>
      <c r="I725" s="65" t="str">
        <f t="shared" si="113"/>
        <v/>
      </c>
      <c r="J725" s="948" t="s">
        <v>662</v>
      </c>
      <c r="K725" s="948"/>
      <c r="L725" s="65" t="str">
        <f t="shared" si="114"/>
        <v/>
      </c>
      <c r="M725" s="66"/>
      <c r="N725" s="939" t="s">
        <v>662</v>
      </c>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31" t="s">
        <v>52</v>
      </c>
      <c r="D726" s="570"/>
      <c r="E726" s="570"/>
      <c r="F726" s="571"/>
      <c r="G726" s="786" t="s">
        <v>714</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703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30" customHeight="1" thickBot="1" x14ac:dyDescent="0.2">
      <c r="A729" s="754" t="s">
        <v>671</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c r="B733" s="608"/>
      <c r="C733" s="608"/>
      <c r="D733" s="608"/>
      <c r="E733" s="609"/>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30" customHeight="1" thickBot="1" x14ac:dyDescent="0.2">
      <c r="A735" s="600" t="s">
        <v>662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267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583</v>
      </c>
      <c r="B737" s="143"/>
      <c r="C737" s="143"/>
      <c r="D737" s="144"/>
      <c r="E737" s="90" t="s">
        <v>629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629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629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629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650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511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621</v>
      </c>
      <c r="F747" s="98"/>
      <c r="G747" s="98"/>
      <c r="H747" s="85" t="str">
        <f>IF(E747="","","-")</f>
        <v>-</v>
      </c>
      <c r="I747" s="98"/>
      <c r="J747" s="98"/>
      <c r="K747" s="85" t="str">
        <f>IF(I747="","","-")</f>
        <v/>
      </c>
      <c r="L747" s="89">
        <v>517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297</v>
      </c>
      <c r="B787" s="750"/>
      <c r="C787" s="750"/>
      <c r="D787" s="750"/>
      <c r="E787" s="750"/>
      <c r="F787" s="751"/>
      <c r="G787" s="426" t="s">
        <v>677</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706</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30"/>
    </row>
    <row r="788" spans="1:51" ht="24.75" customHeight="1" x14ac:dyDescent="0.15">
      <c r="A788" s="544"/>
      <c r="B788" s="752"/>
      <c r="C788" s="752"/>
      <c r="D788" s="752"/>
      <c r="E788" s="752"/>
      <c r="F788" s="753"/>
      <c r="G788" s="431" t="s">
        <v>17</v>
      </c>
      <c r="H788" s="432"/>
      <c r="I788" s="432"/>
      <c r="J788" s="432"/>
      <c r="K788" s="432"/>
      <c r="L788" s="433" t="s">
        <v>18</v>
      </c>
      <c r="M788" s="432"/>
      <c r="N788" s="432"/>
      <c r="O788" s="432"/>
      <c r="P788" s="432"/>
      <c r="Q788" s="432"/>
      <c r="R788" s="432"/>
      <c r="S788" s="432"/>
      <c r="T788" s="432"/>
      <c r="U788" s="432"/>
      <c r="V788" s="432"/>
      <c r="W788" s="432"/>
      <c r="X788" s="434"/>
      <c r="Y788" s="423" t="s">
        <v>19</v>
      </c>
      <c r="Z788" s="424"/>
      <c r="AA788" s="424"/>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3" t="s">
        <v>19</v>
      </c>
      <c r="AV788" s="424"/>
      <c r="AW788" s="424"/>
      <c r="AX788" s="425"/>
    </row>
    <row r="789" spans="1:51" ht="24.75" customHeight="1" x14ac:dyDescent="0.15">
      <c r="A789" s="544"/>
      <c r="B789" s="752"/>
      <c r="C789" s="752"/>
      <c r="D789" s="752"/>
      <c r="E789" s="752"/>
      <c r="F789" s="753"/>
      <c r="G789" s="437" t="s">
        <v>683</v>
      </c>
      <c r="H789" s="438"/>
      <c r="I789" s="438"/>
      <c r="J789" s="438"/>
      <c r="K789" s="439"/>
      <c r="L789" s="545" t="s">
        <v>687</v>
      </c>
      <c r="M789" s="441"/>
      <c r="N789" s="441"/>
      <c r="O789" s="441"/>
      <c r="P789" s="441"/>
      <c r="Q789" s="441"/>
      <c r="R789" s="441"/>
      <c r="S789" s="441"/>
      <c r="T789" s="441"/>
      <c r="U789" s="441"/>
      <c r="V789" s="441"/>
      <c r="W789" s="441"/>
      <c r="X789" s="442"/>
      <c r="Y789" s="443">
        <v>45.6</v>
      </c>
      <c r="Z789" s="444"/>
      <c r="AA789" s="444"/>
      <c r="AB789" s="546"/>
      <c r="AC789" s="437" t="s">
        <v>683</v>
      </c>
      <c r="AD789" s="438"/>
      <c r="AE789" s="438"/>
      <c r="AF789" s="438"/>
      <c r="AG789" s="439"/>
      <c r="AH789" s="545" t="s">
        <v>687</v>
      </c>
      <c r="AI789" s="441"/>
      <c r="AJ789" s="441"/>
      <c r="AK789" s="441"/>
      <c r="AL789" s="441"/>
      <c r="AM789" s="441"/>
      <c r="AN789" s="441"/>
      <c r="AO789" s="441"/>
      <c r="AP789" s="441"/>
      <c r="AQ789" s="441"/>
      <c r="AR789" s="441"/>
      <c r="AS789" s="441"/>
      <c r="AT789" s="442"/>
      <c r="AU789" s="443">
        <v>17.600000000000001</v>
      </c>
      <c r="AV789" s="444"/>
      <c r="AW789" s="444"/>
      <c r="AX789" s="445"/>
    </row>
    <row r="790" spans="1:51" ht="24.75" customHeight="1" x14ac:dyDescent="0.15">
      <c r="A790" s="544"/>
      <c r="B790" s="752"/>
      <c r="C790" s="752"/>
      <c r="D790" s="752"/>
      <c r="E790" s="752"/>
      <c r="F790" s="753"/>
      <c r="G790" s="333" t="s">
        <v>684</v>
      </c>
      <c r="H790" s="334"/>
      <c r="I790" s="334"/>
      <c r="J790" s="334"/>
      <c r="K790" s="335"/>
      <c r="L790" s="383" t="s">
        <v>688</v>
      </c>
      <c r="M790" s="384"/>
      <c r="N790" s="384"/>
      <c r="O790" s="384"/>
      <c r="P790" s="384"/>
      <c r="Q790" s="384"/>
      <c r="R790" s="384"/>
      <c r="S790" s="384"/>
      <c r="T790" s="384"/>
      <c r="U790" s="384"/>
      <c r="V790" s="384"/>
      <c r="W790" s="384"/>
      <c r="X790" s="385"/>
      <c r="Y790" s="380">
        <v>38</v>
      </c>
      <c r="Z790" s="381"/>
      <c r="AA790" s="381"/>
      <c r="AB790" s="388"/>
      <c r="AC790" s="333" t="s">
        <v>684</v>
      </c>
      <c r="AD790" s="334"/>
      <c r="AE790" s="334"/>
      <c r="AF790" s="334"/>
      <c r="AG790" s="335"/>
      <c r="AH790" s="383" t="s">
        <v>688</v>
      </c>
      <c r="AI790" s="384"/>
      <c r="AJ790" s="384"/>
      <c r="AK790" s="384"/>
      <c r="AL790" s="384"/>
      <c r="AM790" s="384"/>
      <c r="AN790" s="384"/>
      <c r="AO790" s="384"/>
      <c r="AP790" s="384"/>
      <c r="AQ790" s="384"/>
      <c r="AR790" s="384"/>
      <c r="AS790" s="384"/>
      <c r="AT790" s="385"/>
      <c r="AU790" s="380">
        <v>40.799999999999997</v>
      </c>
      <c r="AV790" s="381"/>
      <c r="AW790" s="381"/>
      <c r="AX790" s="382"/>
    </row>
    <row r="791" spans="1:51" ht="24.75" customHeight="1" x14ac:dyDescent="0.15">
      <c r="A791" s="544"/>
      <c r="B791" s="752"/>
      <c r="C791" s="752"/>
      <c r="D791" s="752"/>
      <c r="E791" s="752"/>
      <c r="F791" s="753"/>
      <c r="G791" s="333" t="s">
        <v>685</v>
      </c>
      <c r="H791" s="334"/>
      <c r="I791" s="334"/>
      <c r="J791" s="334"/>
      <c r="K791" s="335"/>
      <c r="L791" s="383" t="s">
        <v>689</v>
      </c>
      <c r="M791" s="384"/>
      <c r="N791" s="384"/>
      <c r="O791" s="384"/>
      <c r="P791" s="384"/>
      <c r="Q791" s="384"/>
      <c r="R791" s="384"/>
      <c r="S791" s="384"/>
      <c r="T791" s="384"/>
      <c r="U791" s="384"/>
      <c r="V791" s="384"/>
      <c r="W791" s="384"/>
      <c r="X791" s="385"/>
      <c r="Y791" s="380">
        <v>1.4</v>
      </c>
      <c r="Z791" s="381"/>
      <c r="AA791" s="381"/>
      <c r="AB791" s="388"/>
      <c r="AC791" s="333" t="s">
        <v>685</v>
      </c>
      <c r="AD791" s="334"/>
      <c r="AE791" s="334"/>
      <c r="AF791" s="334"/>
      <c r="AG791" s="335"/>
      <c r="AH791" s="383" t="s">
        <v>689</v>
      </c>
      <c r="AI791" s="384"/>
      <c r="AJ791" s="384"/>
      <c r="AK791" s="384"/>
      <c r="AL791" s="384"/>
      <c r="AM791" s="384"/>
      <c r="AN791" s="384"/>
      <c r="AO791" s="384"/>
      <c r="AP791" s="384"/>
      <c r="AQ791" s="384"/>
      <c r="AR791" s="384"/>
      <c r="AS791" s="384"/>
      <c r="AT791" s="385"/>
      <c r="AU791" s="380">
        <v>6.1</v>
      </c>
      <c r="AV791" s="381"/>
      <c r="AW791" s="381"/>
      <c r="AX791" s="382"/>
    </row>
    <row r="792" spans="1:51" ht="24.75" customHeight="1" x14ac:dyDescent="0.15">
      <c r="A792" s="544"/>
      <c r="B792" s="752"/>
      <c r="C792" s="752"/>
      <c r="D792" s="752"/>
      <c r="E792" s="752"/>
      <c r="F792" s="753"/>
      <c r="G792" s="333" t="s">
        <v>686</v>
      </c>
      <c r="H792" s="334"/>
      <c r="I792" s="334"/>
      <c r="J792" s="334"/>
      <c r="K792" s="335"/>
      <c r="L792" s="383"/>
      <c r="M792" s="384"/>
      <c r="N792" s="384"/>
      <c r="O792" s="384"/>
      <c r="P792" s="384"/>
      <c r="Q792" s="384"/>
      <c r="R792" s="384"/>
      <c r="S792" s="384"/>
      <c r="T792" s="384"/>
      <c r="U792" s="384"/>
      <c r="V792" s="384"/>
      <c r="W792" s="384"/>
      <c r="X792" s="385"/>
      <c r="Y792" s="380">
        <v>8.5</v>
      </c>
      <c r="Z792" s="381"/>
      <c r="AA792" s="381"/>
      <c r="AB792" s="388"/>
      <c r="AC792" s="333" t="s">
        <v>686</v>
      </c>
      <c r="AD792" s="334"/>
      <c r="AE792" s="334"/>
      <c r="AF792" s="334"/>
      <c r="AG792" s="335"/>
      <c r="AH792" s="383"/>
      <c r="AI792" s="384"/>
      <c r="AJ792" s="384"/>
      <c r="AK792" s="384"/>
      <c r="AL792" s="384"/>
      <c r="AM792" s="384"/>
      <c r="AN792" s="384"/>
      <c r="AO792" s="384"/>
      <c r="AP792" s="384"/>
      <c r="AQ792" s="384"/>
      <c r="AR792" s="384"/>
      <c r="AS792" s="384"/>
      <c r="AT792" s="385"/>
      <c r="AU792" s="380">
        <v>6.5</v>
      </c>
      <c r="AV792" s="381"/>
      <c r="AW792" s="381"/>
      <c r="AX792" s="382"/>
    </row>
    <row r="793" spans="1:51" ht="24.75" hidden="1" customHeight="1" x14ac:dyDescent="0.15">
      <c r="A793" s="544"/>
      <c r="B793" s="752"/>
      <c r="C793" s="752"/>
      <c r="D793" s="752"/>
      <c r="E793" s="752"/>
      <c r="F793" s="753"/>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4"/>
      <c r="B794" s="752"/>
      <c r="C794" s="752"/>
      <c r="D794" s="752"/>
      <c r="E794" s="752"/>
      <c r="F794" s="753"/>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4"/>
      <c r="B795" s="752"/>
      <c r="C795" s="752"/>
      <c r="D795" s="752"/>
      <c r="E795" s="752"/>
      <c r="F795" s="753"/>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4"/>
      <c r="B796" s="752"/>
      <c r="C796" s="752"/>
      <c r="D796" s="752"/>
      <c r="E796" s="752"/>
      <c r="F796" s="753"/>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4"/>
      <c r="B797" s="752"/>
      <c r="C797" s="752"/>
      <c r="D797" s="752"/>
      <c r="E797" s="752"/>
      <c r="F797" s="75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4"/>
      <c r="B798" s="752"/>
      <c r="C798" s="752"/>
      <c r="D798" s="752"/>
      <c r="E798" s="752"/>
      <c r="F798" s="75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4"/>
      <c r="B799" s="752"/>
      <c r="C799" s="752"/>
      <c r="D799" s="752"/>
      <c r="E799" s="752"/>
      <c r="F799" s="753"/>
      <c r="G799" s="393" t="s">
        <v>20</v>
      </c>
      <c r="H799" s="394"/>
      <c r="I799" s="394"/>
      <c r="J799" s="394"/>
      <c r="K799" s="394"/>
      <c r="L799" s="395"/>
      <c r="M799" s="396"/>
      <c r="N799" s="396"/>
      <c r="O799" s="396"/>
      <c r="P799" s="396"/>
      <c r="Q799" s="396"/>
      <c r="R799" s="396"/>
      <c r="S799" s="396"/>
      <c r="T799" s="396"/>
      <c r="U799" s="396"/>
      <c r="V799" s="396"/>
      <c r="W799" s="396"/>
      <c r="X799" s="397"/>
      <c r="Y799" s="398">
        <f>SUM(Y789:AB798)</f>
        <v>93.5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71</v>
      </c>
      <c r="AV799" s="399"/>
      <c r="AW799" s="399"/>
      <c r="AX799" s="401"/>
    </row>
    <row r="800" spans="1:51" ht="24.75" customHeight="1" x14ac:dyDescent="0.15">
      <c r="A800" s="544"/>
      <c r="B800" s="752"/>
      <c r="C800" s="752"/>
      <c r="D800" s="752"/>
      <c r="E800" s="752"/>
      <c r="F800" s="753"/>
      <c r="G800" s="426" t="s">
        <v>678</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679</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30"/>
      <c r="AY800">
        <f>COUNTA($G$802,$AC$802)</f>
        <v>2</v>
      </c>
    </row>
    <row r="801" spans="1:51" ht="24.75" customHeight="1" x14ac:dyDescent="0.15">
      <c r="A801" s="544"/>
      <c r="B801" s="752"/>
      <c r="C801" s="752"/>
      <c r="D801" s="752"/>
      <c r="E801" s="752"/>
      <c r="F801" s="753"/>
      <c r="G801" s="431" t="s">
        <v>17</v>
      </c>
      <c r="H801" s="432"/>
      <c r="I801" s="432"/>
      <c r="J801" s="432"/>
      <c r="K801" s="432"/>
      <c r="L801" s="433" t="s">
        <v>18</v>
      </c>
      <c r="M801" s="432"/>
      <c r="N801" s="432"/>
      <c r="O801" s="432"/>
      <c r="P801" s="432"/>
      <c r="Q801" s="432"/>
      <c r="R801" s="432"/>
      <c r="S801" s="432"/>
      <c r="T801" s="432"/>
      <c r="U801" s="432"/>
      <c r="V801" s="432"/>
      <c r="W801" s="432"/>
      <c r="X801" s="434"/>
      <c r="Y801" s="423" t="s">
        <v>19</v>
      </c>
      <c r="Z801" s="424"/>
      <c r="AA801" s="424"/>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3" t="s">
        <v>19</v>
      </c>
      <c r="AV801" s="424"/>
      <c r="AW801" s="424"/>
      <c r="AX801" s="425"/>
      <c r="AY801">
        <f>$AY$800</f>
        <v>2</v>
      </c>
    </row>
    <row r="802" spans="1:51" ht="24.75" customHeight="1" x14ac:dyDescent="0.15">
      <c r="A802" s="544"/>
      <c r="B802" s="752"/>
      <c r="C802" s="752"/>
      <c r="D802" s="752"/>
      <c r="E802" s="752"/>
      <c r="F802" s="753"/>
      <c r="G802" s="437" t="s">
        <v>684</v>
      </c>
      <c r="H802" s="438"/>
      <c r="I802" s="438"/>
      <c r="J802" s="438"/>
      <c r="K802" s="439"/>
      <c r="L802" s="545" t="s">
        <v>688</v>
      </c>
      <c r="M802" s="441"/>
      <c r="N802" s="441"/>
      <c r="O802" s="441"/>
      <c r="P802" s="441"/>
      <c r="Q802" s="441"/>
      <c r="R802" s="441"/>
      <c r="S802" s="441"/>
      <c r="T802" s="441"/>
      <c r="U802" s="441"/>
      <c r="V802" s="441"/>
      <c r="W802" s="441"/>
      <c r="X802" s="442"/>
      <c r="Y802" s="443">
        <v>54.2</v>
      </c>
      <c r="Z802" s="444"/>
      <c r="AA802" s="444"/>
      <c r="AB802" s="546"/>
      <c r="AC802" s="437" t="s">
        <v>683</v>
      </c>
      <c r="AD802" s="438"/>
      <c r="AE802" s="438"/>
      <c r="AF802" s="438"/>
      <c r="AG802" s="439"/>
      <c r="AH802" s="545" t="s">
        <v>687</v>
      </c>
      <c r="AI802" s="441"/>
      <c r="AJ802" s="441"/>
      <c r="AK802" s="441"/>
      <c r="AL802" s="441"/>
      <c r="AM802" s="441"/>
      <c r="AN802" s="441"/>
      <c r="AO802" s="441"/>
      <c r="AP802" s="441"/>
      <c r="AQ802" s="441"/>
      <c r="AR802" s="441"/>
      <c r="AS802" s="441"/>
      <c r="AT802" s="442"/>
      <c r="AU802" s="443">
        <v>40.1</v>
      </c>
      <c r="AV802" s="444"/>
      <c r="AW802" s="444"/>
      <c r="AX802" s="445"/>
      <c r="AY802">
        <f t="shared" ref="AY802:AY812" si="115">$AY$800</f>
        <v>2</v>
      </c>
    </row>
    <row r="803" spans="1:51" ht="24.75" customHeight="1" x14ac:dyDescent="0.15">
      <c r="A803" s="544"/>
      <c r="B803" s="752"/>
      <c r="C803" s="752"/>
      <c r="D803" s="752"/>
      <c r="E803" s="752"/>
      <c r="F803" s="753"/>
      <c r="G803" s="333" t="s">
        <v>683</v>
      </c>
      <c r="H803" s="334"/>
      <c r="I803" s="334"/>
      <c r="J803" s="334"/>
      <c r="K803" s="335"/>
      <c r="L803" s="383" t="s">
        <v>687</v>
      </c>
      <c r="M803" s="384"/>
      <c r="N803" s="384"/>
      <c r="O803" s="384"/>
      <c r="P803" s="384"/>
      <c r="Q803" s="384"/>
      <c r="R803" s="384"/>
      <c r="S803" s="384"/>
      <c r="T803" s="384"/>
      <c r="U803" s="384"/>
      <c r="V803" s="384"/>
      <c r="W803" s="384"/>
      <c r="X803" s="385"/>
      <c r="Y803" s="380">
        <v>28.5</v>
      </c>
      <c r="Z803" s="381"/>
      <c r="AA803" s="381"/>
      <c r="AB803" s="388"/>
      <c r="AC803" s="333" t="s">
        <v>684</v>
      </c>
      <c r="AD803" s="334"/>
      <c r="AE803" s="334"/>
      <c r="AF803" s="334"/>
      <c r="AG803" s="335"/>
      <c r="AH803" s="383" t="s">
        <v>688</v>
      </c>
      <c r="AI803" s="384"/>
      <c r="AJ803" s="384"/>
      <c r="AK803" s="384"/>
      <c r="AL803" s="384"/>
      <c r="AM803" s="384"/>
      <c r="AN803" s="384"/>
      <c r="AO803" s="384"/>
      <c r="AP803" s="384"/>
      <c r="AQ803" s="384"/>
      <c r="AR803" s="384"/>
      <c r="AS803" s="384"/>
      <c r="AT803" s="385"/>
      <c r="AU803" s="380">
        <v>36.979999999999997</v>
      </c>
      <c r="AV803" s="381"/>
      <c r="AW803" s="381"/>
      <c r="AX803" s="382"/>
      <c r="AY803">
        <f t="shared" si="115"/>
        <v>2</v>
      </c>
    </row>
    <row r="804" spans="1:51" ht="24.75" customHeight="1" x14ac:dyDescent="0.15">
      <c r="A804" s="544"/>
      <c r="B804" s="752"/>
      <c r="C804" s="752"/>
      <c r="D804" s="752"/>
      <c r="E804" s="752"/>
      <c r="F804" s="753"/>
      <c r="G804" s="333" t="s">
        <v>685</v>
      </c>
      <c r="H804" s="334"/>
      <c r="I804" s="334"/>
      <c r="J804" s="334"/>
      <c r="K804" s="335"/>
      <c r="L804" s="383" t="s">
        <v>689</v>
      </c>
      <c r="M804" s="384"/>
      <c r="N804" s="384"/>
      <c r="O804" s="384"/>
      <c r="P804" s="384"/>
      <c r="Q804" s="384"/>
      <c r="R804" s="384"/>
      <c r="S804" s="384"/>
      <c r="T804" s="384"/>
      <c r="U804" s="384"/>
      <c r="V804" s="384"/>
      <c r="W804" s="384"/>
      <c r="X804" s="385"/>
      <c r="Y804" s="380">
        <v>8.3000000000000007</v>
      </c>
      <c r="Z804" s="381"/>
      <c r="AA804" s="381"/>
      <c r="AB804" s="388"/>
      <c r="AC804" s="333" t="s">
        <v>685</v>
      </c>
      <c r="AD804" s="334"/>
      <c r="AE804" s="334"/>
      <c r="AF804" s="334"/>
      <c r="AG804" s="335"/>
      <c r="AH804" s="383" t="s">
        <v>689</v>
      </c>
      <c r="AI804" s="384"/>
      <c r="AJ804" s="384"/>
      <c r="AK804" s="384"/>
      <c r="AL804" s="384"/>
      <c r="AM804" s="384"/>
      <c r="AN804" s="384"/>
      <c r="AO804" s="384"/>
      <c r="AP804" s="384"/>
      <c r="AQ804" s="384"/>
      <c r="AR804" s="384"/>
      <c r="AS804" s="384"/>
      <c r="AT804" s="385"/>
      <c r="AU804" s="380">
        <v>1.7</v>
      </c>
      <c r="AV804" s="381"/>
      <c r="AW804" s="381"/>
      <c r="AX804" s="382"/>
      <c r="AY804">
        <f t="shared" si="115"/>
        <v>2</v>
      </c>
    </row>
    <row r="805" spans="1:51" ht="24.75" customHeight="1" x14ac:dyDescent="0.15">
      <c r="A805" s="544"/>
      <c r="B805" s="752"/>
      <c r="C805" s="752"/>
      <c r="D805" s="752"/>
      <c r="E805" s="752"/>
      <c r="F805" s="753"/>
      <c r="G805" s="333" t="s">
        <v>686</v>
      </c>
      <c r="H805" s="334"/>
      <c r="I805" s="334"/>
      <c r="J805" s="334"/>
      <c r="K805" s="335"/>
      <c r="L805" s="383"/>
      <c r="M805" s="384"/>
      <c r="N805" s="384"/>
      <c r="O805" s="384"/>
      <c r="P805" s="384"/>
      <c r="Q805" s="384"/>
      <c r="R805" s="384"/>
      <c r="S805" s="384"/>
      <c r="T805" s="384"/>
      <c r="U805" s="384"/>
      <c r="V805" s="384"/>
      <c r="W805" s="384"/>
      <c r="X805" s="385"/>
      <c r="Y805" s="380">
        <v>9.1</v>
      </c>
      <c r="Z805" s="381"/>
      <c r="AA805" s="381"/>
      <c r="AB805" s="388"/>
      <c r="AC805" s="333" t="s">
        <v>686</v>
      </c>
      <c r="AD805" s="334"/>
      <c r="AE805" s="334"/>
      <c r="AF805" s="334"/>
      <c r="AG805" s="335"/>
      <c r="AH805" s="383"/>
      <c r="AI805" s="384"/>
      <c r="AJ805" s="384"/>
      <c r="AK805" s="384"/>
      <c r="AL805" s="384"/>
      <c r="AM805" s="384"/>
      <c r="AN805" s="384"/>
      <c r="AO805" s="384"/>
      <c r="AP805" s="384"/>
      <c r="AQ805" s="384"/>
      <c r="AR805" s="384"/>
      <c r="AS805" s="384"/>
      <c r="AT805" s="385"/>
      <c r="AU805" s="380">
        <v>7.9</v>
      </c>
      <c r="AV805" s="381"/>
      <c r="AW805" s="381"/>
      <c r="AX805" s="382"/>
      <c r="AY805">
        <f t="shared" si="115"/>
        <v>2</v>
      </c>
    </row>
    <row r="806" spans="1:51" ht="24.75" hidden="1" customHeight="1" x14ac:dyDescent="0.15">
      <c r="A806" s="544"/>
      <c r="B806" s="752"/>
      <c r="C806" s="752"/>
      <c r="D806" s="752"/>
      <c r="E806" s="752"/>
      <c r="F806" s="75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4"/>
      <c r="B807" s="752"/>
      <c r="C807" s="752"/>
      <c r="D807" s="752"/>
      <c r="E807" s="752"/>
      <c r="F807" s="75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4"/>
      <c r="B808" s="752"/>
      <c r="C808" s="752"/>
      <c r="D808" s="752"/>
      <c r="E808" s="752"/>
      <c r="F808" s="75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4"/>
      <c r="B809" s="752"/>
      <c r="C809" s="752"/>
      <c r="D809" s="752"/>
      <c r="E809" s="752"/>
      <c r="F809" s="75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4"/>
      <c r="B810" s="752"/>
      <c r="C810" s="752"/>
      <c r="D810" s="752"/>
      <c r="E810" s="752"/>
      <c r="F810" s="75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4"/>
      <c r="B811" s="752"/>
      <c r="C811" s="752"/>
      <c r="D811" s="752"/>
      <c r="E811" s="752"/>
      <c r="F811" s="75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44"/>
      <c r="B812" s="752"/>
      <c r="C812" s="752"/>
      <c r="D812" s="752"/>
      <c r="E812" s="752"/>
      <c r="F812" s="753"/>
      <c r="G812" s="393" t="s">
        <v>20</v>
      </c>
      <c r="H812" s="394"/>
      <c r="I812" s="394"/>
      <c r="J812" s="394"/>
      <c r="K812" s="394"/>
      <c r="L812" s="395"/>
      <c r="M812" s="396"/>
      <c r="N812" s="396"/>
      <c r="O812" s="396"/>
      <c r="P812" s="396"/>
      <c r="Q812" s="396"/>
      <c r="R812" s="396"/>
      <c r="S812" s="396"/>
      <c r="T812" s="396"/>
      <c r="U812" s="396"/>
      <c r="V812" s="396"/>
      <c r="W812" s="396"/>
      <c r="X812" s="397"/>
      <c r="Y812" s="398">
        <f>SUM(Y802:AB811)</f>
        <v>100.1</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86.68</v>
      </c>
      <c r="AV812" s="399"/>
      <c r="AW812" s="399"/>
      <c r="AX812" s="401"/>
      <c r="AY812">
        <f t="shared" si="115"/>
        <v>2</v>
      </c>
    </row>
    <row r="813" spans="1:51" ht="24.75" customHeight="1" x14ac:dyDescent="0.15">
      <c r="A813" s="544"/>
      <c r="B813" s="752"/>
      <c r="C813" s="752"/>
      <c r="D813" s="752"/>
      <c r="E813" s="752"/>
      <c r="F813" s="753"/>
      <c r="G813" s="426" t="s">
        <v>680</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681</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30"/>
      <c r="AY813">
        <f>COUNTA($G$815,$AC$815)</f>
        <v>2</v>
      </c>
    </row>
    <row r="814" spans="1:51" ht="24.75" customHeight="1" x14ac:dyDescent="0.15">
      <c r="A814" s="544"/>
      <c r="B814" s="752"/>
      <c r="C814" s="752"/>
      <c r="D814" s="752"/>
      <c r="E814" s="752"/>
      <c r="F814" s="753"/>
      <c r="G814" s="431" t="s">
        <v>17</v>
      </c>
      <c r="H814" s="432"/>
      <c r="I814" s="432"/>
      <c r="J814" s="432"/>
      <c r="K814" s="432"/>
      <c r="L814" s="433" t="s">
        <v>18</v>
      </c>
      <c r="M814" s="432"/>
      <c r="N814" s="432"/>
      <c r="O814" s="432"/>
      <c r="P814" s="432"/>
      <c r="Q814" s="432"/>
      <c r="R814" s="432"/>
      <c r="S814" s="432"/>
      <c r="T814" s="432"/>
      <c r="U814" s="432"/>
      <c r="V814" s="432"/>
      <c r="W814" s="432"/>
      <c r="X814" s="434"/>
      <c r="Y814" s="423" t="s">
        <v>19</v>
      </c>
      <c r="Z814" s="424"/>
      <c r="AA814" s="424"/>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3" t="s">
        <v>19</v>
      </c>
      <c r="AV814" s="424"/>
      <c r="AW814" s="424"/>
      <c r="AX814" s="425"/>
      <c r="AY814">
        <f>$AY$813</f>
        <v>2</v>
      </c>
    </row>
    <row r="815" spans="1:51" ht="24.75" customHeight="1" x14ac:dyDescent="0.15">
      <c r="A815" s="544"/>
      <c r="B815" s="752"/>
      <c r="C815" s="752"/>
      <c r="D815" s="752"/>
      <c r="E815" s="752"/>
      <c r="F815" s="753"/>
      <c r="G815" s="437" t="s">
        <v>683</v>
      </c>
      <c r="H815" s="438"/>
      <c r="I815" s="438"/>
      <c r="J815" s="438"/>
      <c r="K815" s="439"/>
      <c r="L815" s="545" t="s">
        <v>687</v>
      </c>
      <c r="M815" s="441"/>
      <c r="N815" s="441"/>
      <c r="O815" s="441"/>
      <c r="P815" s="441"/>
      <c r="Q815" s="441"/>
      <c r="R815" s="441"/>
      <c r="S815" s="441"/>
      <c r="T815" s="441"/>
      <c r="U815" s="441"/>
      <c r="V815" s="441"/>
      <c r="W815" s="441"/>
      <c r="X815" s="442"/>
      <c r="Y815" s="443">
        <v>52.48</v>
      </c>
      <c r="Z815" s="444"/>
      <c r="AA815" s="444"/>
      <c r="AB815" s="546"/>
      <c r="AC815" s="437" t="s">
        <v>684</v>
      </c>
      <c r="AD815" s="438"/>
      <c r="AE815" s="438"/>
      <c r="AF815" s="438"/>
      <c r="AG815" s="439"/>
      <c r="AH815" s="545" t="s">
        <v>688</v>
      </c>
      <c r="AI815" s="441"/>
      <c r="AJ815" s="441"/>
      <c r="AK815" s="441"/>
      <c r="AL815" s="441"/>
      <c r="AM815" s="441"/>
      <c r="AN815" s="441"/>
      <c r="AO815" s="441"/>
      <c r="AP815" s="441"/>
      <c r="AQ815" s="441"/>
      <c r="AR815" s="441"/>
      <c r="AS815" s="441"/>
      <c r="AT815" s="442"/>
      <c r="AU815" s="443">
        <v>31.7</v>
      </c>
      <c r="AV815" s="444"/>
      <c r="AW815" s="444"/>
      <c r="AX815" s="445"/>
      <c r="AY815">
        <f t="shared" ref="AY815:AY825" si="116">$AY$813</f>
        <v>2</v>
      </c>
    </row>
    <row r="816" spans="1:51" ht="24.75" customHeight="1" x14ac:dyDescent="0.15">
      <c r="A816" s="544"/>
      <c r="B816" s="752"/>
      <c r="C816" s="752"/>
      <c r="D816" s="752"/>
      <c r="E816" s="752"/>
      <c r="F816" s="753"/>
      <c r="G816" s="333" t="s">
        <v>684</v>
      </c>
      <c r="H816" s="334"/>
      <c r="I816" s="334"/>
      <c r="J816" s="334"/>
      <c r="K816" s="335"/>
      <c r="L816" s="383" t="s">
        <v>688</v>
      </c>
      <c r="M816" s="384"/>
      <c r="N816" s="384"/>
      <c r="O816" s="384"/>
      <c r="P816" s="384"/>
      <c r="Q816" s="384"/>
      <c r="R816" s="384"/>
      <c r="S816" s="384"/>
      <c r="T816" s="384"/>
      <c r="U816" s="384"/>
      <c r="V816" s="384"/>
      <c r="W816" s="384"/>
      <c r="X816" s="385"/>
      <c r="Y816" s="380">
        <v>41.37</v>
      </c>
      <c r="Z816" s="381"/>
      <c r="AA816" s="381"/>
      <c r="AB816" s="388"/>
      <c r="AC816" s="333" t="s">
        <v>683</v>
      </c>
      <c r="AD816" s="334"/>
      <c r="AE816" s="334"/>
      <c r="AF816" s="334"/>
      <c r="AG816" s="335"/>
      <c r="AH816" s="383" t="s">
        <v>687</v>
      </c>
      <c r="AI816" s="384"/>
      <c r="AJ816" s="384"/>
      <c r="AK816" s="384"/>
      <c r="AL816" s="384"/>
      <c r="AM816" s="384"/>
      <c r="AN816" s="384"/>
      <c r="AO816" s="384"/>
      <c r="AP816" s="384"/>
      <c r="AQ816" s="384"/>
      <c r="AR816" s="384"/>
      <c r="AS816" s="384"/>
      <c r="AT816" s="385"/>
      <c r="AU816" s="380">
        <v>35.299999999999997</v>
      </c>
      <c r="AV816" s="381"/>
      <c r="AW816" s="381"/>
      <c r="AX816" s="382"/>
      <c r="AY816">
        <f t="shared" si="116"/>
        <v>2</v>
      </c>
    </row>
    <row r="817" spans="1:51" ht="24.75" customHeight="1" x14ac:dyDescent="0.15">
      <c r="A817" s="544"/>
      <c r="B817" s="752"/>
      <c r="C817" s="752"/>
      <c r="D817" s="752"/>
      <c r="E817" s="752"/>
      <c r="F817" s="753"/>
      <c r="G817" s="333" t="s">
        <v>685</v>
      </c>
      <c r="H817" s="334"/>
      <c r="I817" s="334"/>
      <c r="J817" s="334"/>
      <c r="K817" s="335"/>
      <c r="L817" s="383" t="s">
        <v>689</v>
      </c>
      <c r="M817" s="384"/>
      <c r="N817" s="384"/>
      <c r="O817" s="384"/>
      <c r="P817" s="384"/>
      <c r="Q817" s="384"/>
      <c r="R817" s="384"/>
      <c r="S817" s="384"/>
      <c r="T817" s="384"/>
      <c r="U817" s="384"/>
      <c r="V817" s="384"/>
      <c r="W817" s="384"/>
      <c r="X817" s="385"/>
      <c r="Y817" s="380">
        <v>1.77</v>
      </c>
      <c r="Z817" s="381"/>
      <c r="AA817" s="381"/>
      <c r="AB817" s="388"/>
      <c r="AC817" s="333" t="s">
        <v>685</v>
      </c>
      <c r="AD817" s="334"/>
      <c r="AE817" s="334"/>
      <c r="AF817" s="334"/>
      <c r="AG817" s="335"/>
      <c r="AH817" s="383" t="s">
        <v>689</v>
      </c>
      <c r="AI817" s="384"/>
      <c r="AJ817" s="384"/>
      <c r="AK817" s="384"/>
      <c r="AL817" s="384"/>
      <c r="AM817" s="384"/>
      <c r="AN817" s="384"/>
      <c r="AO817" s="384"/>
      <c r="AP817" s="384"/>
      <c r="AQ817" s="384"/>
      <c r="AR817" s="384"/>
      <c r="AS817" s="384"/>
      <c r="AT817" s="385"/>
      <c r="AU817" s="380">
        <v>3.9</v>
      </c>
      <c r="AV817" s="381"/>
      <c r="AW817" s="381"/>
      <c r="AX817" s="382"/>
      <c r="AY817">
        <f t="shared" si="116"/>
        <v>2</v>
      </c>
    </row>
    <row r="818" spans="1:51" ht="24.75" customHeight="1" x14ac:dyDescent="0.15">
      <c r="A818" s="544"/>
      <c r="B818" s="752"/>
      <c r="C818" s="752"/>
      <c r="D818" s="752"/>
      <c r="E818" s="752"/>
      <c r="F818" s="753"/>
      <c r="G818" s="333" t="s">
        <v>686</v>
      </c>
      <c r="H818" s="334"/>
      <c r="I818" s="334"/>
      <c r="J818" s="334"/>
      <c r="K818" s="335"/>
      <c r="L818" s="383"/>
      <c r="M818" s="384"/>
      <c r="N818" s="384"/>
      <c r="O818" s="384"/>
      <c r="P818" s="384"/>
      <c r="Q818" s="384"/>
      <c r="R818" s="384"/>
      <c r="S818" s="384"/>
      <c r="T818" s="384"/>
      <c r="U818" s="384"/>
      <c r="V818" s="384"/>
      <c r="W818" s="384"/>
      <c r="X818" s="385"/>
      <c r="Y818" s="380">
        <v>9.5619999999999994</v>
      </c>
      <c r="Z818" s="381"/>
      <c r="AA818" s="381"/>
      <c r="AB818" s="388"/>
      <c r="AC818" s="333" t="s">
        <v>686</v>
      </c>
      <c r="AD818" s="334"/>
      <c r="AE818" s="334"/>
      <c r="AF818" s="334"/>
      <c r="AG818" s="335"/>
      <c r="AH818" s="383"/>
      <c r="AI818" s="384"/>
      <c r="AJ818" s="384"/>
      <c r="AK818" s="384"/>
      <c r="AL818" s="384"/>
      <c r="AM818" s="384"/>
      <c r="AN818" s="384"/>
      <c r="AO818" s="384"/>
      <c r="AP818" s="384"/>
      <c r="AQ818" s="384"/>
      <c r="AR818" s="384"/>
      <c r="AS818" s="384"/>
      <c r="AT818" s="385"/>
      <c r="AU818" s="380">
        <v>7.1</v>
      </c>
      <c r="AV818" s="381"/>
      <c r="AW818" s="381"/>
      <c r="AX818" s="382"/>
      <c r="AY818">
        <f t="shared" si="116"/>
        <v>2</v>
      </c>
    </row>
    <row r="819" spans="1:51" ht="24.75" hidden="1" customHeight="1" x14ac:dyDescent="0.15">
      <c r="A819" s="544"/>
      <c r="B819" s="752"/>
      <c r="C819" s="752"/>
      <c r="D819" s="752"/>
      <c r="E819" s="752"/>
      <c r="F819" s="75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44"/>
      <c r="B820" s="752"/>
      <c r="C820" s="752"/>
      <c r="D820" s="752"/>
      <c r="E820" s="752"/>
      <c r="F820" s="75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44"/>
      <c r="B821" s="752"/>
      <c r="C821" s="752"/>
      <c r="D821" s="752"/>
      <c r="E821" s="752"/>
      <c r="F821" s="75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44"/>
      <c r="B822" s="752"/>
      <c r="C822" s="752"/>
      <c r="D822" s="752"/>
      <c r="E822" s="752"/>
      <c r="F822" s="75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44"/>
      <c r="B823" s="752"/>
      <c r="C823" s="752"/>
      <c r="D823" s="752"/>
      <c r="E823" s="752"/>
      <c r="F823" s="75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44"/>
      <c r="B824" s="752"/>
      <c r="C824" s="752"/>
      <c r="D824" s="752"/>
      <c r="E824" s="752"/>
      <c r="F824" s="75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x14ac:dyDescent="0.2">
      <c r="A825" s="544"/>
      <c r="B825" s="752"/>
      <c r="C825" s="752"/>
      <c r="D825" s="752"/>
      <c r="E825" s="752"/>
      <c r="F825" s="753"/>
      <c r="G825" s="393" t="s">
        <v>20</v>
      </c>
      <c r="H825" s="394"/>
      <c r="I825" s="394"/>
      <c r="J825" s="394"/>
      <c r="K825" s="394"/>
      <c r="L825" s="395"/>
      <c r="M825" s="396"/>
      <c r="N825" s="396"/>
      <c r="O825" s="396"/>
      <c r="P825" s="396"/>
      <c r="Q825" s="396"/>
      <c r="R825" s="396"/>
      <c r="S825" s="396"/>
      <c r="T825" s="396"/>
      <c r="U825" s="396"/>
      <c r="V825" s="396"/>
      <c r="W825" s="396"/>
      <c r="X825" s="397"/>
      <c r="Y825" s="398">
        <f>SUM(Y815:AB824)</f>
        <v>105.18199999999999</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78</v>
      </c>
      <c r="AV825" s="399"/>
      <c r="AW825" s="399"/>
      <c r="AX825" s="401"/>
      <c r="AY825">
        <f t="shared" si="116"/>
        <v>2</v>
      </c>
    </row>
    <row r="826" spans="1:51" ht="24.75" customHeight="1" x14ac:dyDescent="0.15">
      <c r="A826" s="544"/>
      <c r="B826" s="752"/>
      <c r="C826" s="752"/>
      <c r="D826" s="752"/>
      <c r="E826" s="752"/>
      <c r="F826" s="753"/>
      <c r="G826" s="426" t="s">
        <v>682</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9" t="s">
        <v>710</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30"/>
      <c r="AY826">
        <f>COUNTA($G$828,$AC$828)</f>
        <v>2</v>
      </c>
    </row>
    <row r="827" spans="1:51" ht="24.75" customHeight="1" x14ac:dyDescent="0.15">
      <c r="A827" s="544"/>
      <c r="B827" s="752"/>
      <c r="C827" s="752"/>
      <c r="D827" s="752"/>
      <c r="E827" s="752"/>
      <c r="F827" s="753"/>
      <c r="G827" s="431" t="s">
        <v>17</v>
      </c>
      <c r="H827" s="432"/>
      <c r="I827" s="432"/>
      <c r="J827" s="432"/>
      <c r="K827" s="432"/>
      <c r="L827" s="433" t="s">
        <v>18</v>
      </c>
      <c r="M827" s="432"/>
      <c r="N827" s="432"/>
      <c r="O827" s="432"/>
      <c r="P827" s="432"/>
      <c r="Q827" s="432"/>
      <c r="R827" s="432"/>
      <c r="S827" s="432"/>
      <c r="T827" s="432"/>
      <c r="U827" s="432"/>
      <c r="V827" s="432"/>
      <c r="W827" s="432"/>
      <c r="X827" s="434"/>
      <c r="Y827" s="423" t="s">
        <v>19</v>
      </c>
      <c r="Z827" s="424"/>
      <c r="AA827" s="424"/>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3" t="s">
        <v>19</v>
      </c>
      <c r="AV827" s="424"/>
      <c r="AW827" s="424"/>
      <c r="AX827" s="425"/>
      <c r="AY827">
        <f>$AY$826</f>
        <v>2</v>
      </c>
    </row>
    <row r="828" spans="1:51" s="16" customFormat="1" ht="24.75" customHeight="1" x14ac:dyDescent="0.15">
      <c r="A828" s="544"/>
      <c r="B828" s="752"/>
      <c r="C828" s="752"/>
      <c r="D828" s="752"/>
      <c r="E828" s="752"/>
      <c r="F828" s="753"/>
      <c r="G828" s="437" t="s">
        <v>683</v>
      </c>
      <c r="H828" s="438"/>
      <c r="I828" s="438"/>
      <c r="J828" s="438"/>
      <c r="K828" s="439"/>
      <c r="L828" s="545" t="s">
        <v>687</v>
      </c>
      <c r="M828" s="441"/>
      <c r="N828" s="441"/>
      <c r="O828" s="441"/>
      <c r="P828" s="441"/>
      <c r="Q828" s="441"/>
      <c r="R828" s="441"/>
      <c r="S828" s="441"/>
      <c r="T828" s="441"/>
      <c r="U828" s="441"/>
      <c r="V828" s="441"/>
      <c r="W828" s="441"/>
      <c r="X828" s="442"/>
      <c r="Y828" s="443">
        <v>51.8</v>
      </c>
      <c r="Z828" s="444"/>
      <c r="AA828" s="444"/>
      <c r="AB828" s="546"/>
      <c r="AC828" s="437" t="s">
        <v>710</v>
      </c>
      <c r="AD828" s="438"/>
      <c r="AE828" s="438"/>
      <c r="AF828" s="438"/>
      <c r="AG828" s="439"/>
      <c r="AH828" s="440" t="s">
        <v>710</v>
      </c>
      <c r="AI828" s="441"/>
      <c r="AJ828" s="441"/>
      <c r="AK828" s="441"/>
      <c r="AL828" s="441"/>
      <c r="AM828" s="441"/>
      <c r="AN828" s="441"/>
      <c r="AO828" s="441"/>
      <c r="AP828" s="441"/>
      <c r="AQ828" s="441"/>
      <c r="AR828" s="441"/>
      <c r="AS828" s="441"/>
      <c r="AT828" s="442"/>
      <c r="AU828" s="443" t="s">
        <v>710</v>
      </c>
      <c r="AV828" s="444"/>
      <c r="AW828" s="444"/>
      <c r="AX828" s="445"/>
      <c r="AY828">
        <f t="shared" ref="AY828:AY838" si="117">$AY$826</f>
        <v>2</v>
      </c>
    </row>
    <row r="829" spans="1:51" ht="24.75" customHeight="1" x14ac:dyDescent="0.15">
      <c r="A829" s="544"/>
      <c r="B829" s="752"/>
      <c r="C829" s="752"/>
      <c r="D829" s="752"/>
      <c r="E829" s="752"/>
      <c r="F829" s="753"/>
      <c r="G829" s="333" t="s">
        <v>684</v>
      </c>
      <c r="H829" s="334"/>
      <c r="I829" s="334"/>
      <c r="J829" s="334"/>
      <c r="K829" s="335"/>
      <c r="L829" s="383" t="s">
        <v>688</v>
      </c>
      <c r="M829" s="384"/>
      <c r="N829" s="384"/>
      <c r="O829" s="384"/>
      <c r="P829" s="384"/>
      <c r="Q829" s="384"/>
      <c r="R829" s="384"/>
      <c r="S829" s="384"/>
      <c r="T829" s="384"/>
      <c r="U829" s="384"/>
      <c r="V829" s="384"/>
      <c r="W829" s="384"/>
      <c r="X829" s="385"/>
      <c r="Y829" s="380">
        <v>22.98</v>
      </c>
      <c r="Z829" s="381"/>
      <c r="AA829" s="381"/>
      <c r="AB829" s="388"/>
      <c r="AC829" s="333" t="s">
        <v>710</v>
      </c>
      <c r="AD829" s="334"/>
      <c r="AE829" s="334"/>
      <c r="AF829" s="334"/>
      <c r="AG829" s="335"/>
      <c r="AH829" s="392" t="s">
        <v>710</v>
      </c>
      <c r="AI829" s="384"/>
      <c r="AJ829" s="384"/>
      <c r="AK829" s="384"/>
      <c r="AL829" s="384"/>
      <c r="AM829" s="384"/>
      <c r="AN829" s="384"/>
      <c r="AO829" s="384"/>
      <c r="AP829" s="384"/>
      <c r="AQ829" s="384"/>
      <c r="AR829" s="384"/>
      <c r="AS829" s="384"/>
      <c r="AT829" s="385"/>
      <c r="AU829" s="380" t="s">
        <v>710</v>
      </c>
      <c r="AV829" s="381"/>
      <c r="AW829" s="381"/>
      <c r="AX829" s="382"/>
      <c r="AY829">
        <f t="shared" si="117"/>
        <v>2</v>
      </c>
    </row>
    <row r="830" spans="1:51" ht="24.75" customHeight="1" x14ac:dyDescent="0.15">
      <c r="A830" s="544"/>
      <c r="B830" s="752"/>
      <c r="C830" s="752"/>
      <c r="D830" s="752"/>
      <c r="E830" s="752"/>
      <c r="F830" s="753"/>
      <c r="G830" s="333" t="s">
        <v>685</v>
      </c>
      <c r="H830" s="334"/>
      <c r="I830" s="334"/>
      <c r="J830" s="334"/>
      <c r="K830" s="335"/>
      <c r="L830" s="383" t="s">
        <v>689</v>
      </c>
      <c r="M830" s="384"/>
      <c r="N830" s="384"/>
      <c r="O830" s="384"/>
      <c r="P830" s="384"/>
      <c r="Q830" s="384"/>
      <c r="R830" s="384"/>
      <c r="S830" s="384"/>
      <c r="T830" s="384"/>
      <c r="U830" s="384"/>
      <c r="V830" s="384"/>
      <c r="W830" s="384"/>
      <c r="X830" s="385"/>
      <c r="Y830" s="380">
        <v>3.2</v>
      </c>
      <c r="Z830" s="381"/>
      <c r="AA830" s="381"/>
      <c r="AB830" s="388"/>
      <c r="AC830" s="333" t="s">
        <v>710</v>
      </c>
      <c r="AD830" s="334"/>
      <c r="AE830" s="334"/>
      <c r="AF830" s="334"/>
      <c r="AG830" s="335"/>
      <c r="AH830" s="392" t="s">
        <v>710</v>
      </c>
      <c r="AI830" s="384"/>
      <c r="AJ830" s="384"/>
      <c r="AK830" s="384"/>
      <c r="AL830" s="384"/>
      <c r="AM830" s="384"/>
      <c r="AN830" s="384"/>
      <c r="AO830" s="384"/>
      <c r="AP830" s="384"/>
      <c r="AQ830" s="384"/>
      <c r="AR830" s="384"/>
      <c r="AS830" s="384"/>
      <c r="AT830" s="385"/>
      <c r="AU830" s="380" t="s">
        <v>710</v>
      </c>
      <c r="AV830" s="381"/>
      <c r="AW830" s="381"/>
      <c r="AX830" s="382"/>
      <c r="AY830">
        <f t="shared" si="117"/>
        <v>2</v>
      </c>
    </row>
    <row r="831" spans="1:51" ht="24.75" customHeight="1" x14ac:dyDescent="0.15">
      <c r="A831" s="544"/>
      <c r="B831" s="752"/>
      <c r="C831" s="752"/>
      <c r="D831" s="752"/>
      <c r="E831" s="752"/>
      <c r="F831" s="753"/>
      <c r="G831" s="333" t="s">
        <v>686</v>
      </c>
      <c r="H831" s="334"/>
      <c r="I831" s="334"/>
      <c r="J831" s="334"/>
      <c r="K831" s="335"/>
      <c r="L831" s="383"/>
      <c r="M831" s="384"/>
      <c r="N831" s="384"/>
      <c r="O831" s="384"/>
      <c r="P831" s="384"/>
      <c r="Q831" s="384"/>
      <c r="R831" s="384"/>
      <c r="S831" s="384"/>
      <c r="T831" s="384"/>
      <c r="U831" s="384"/>
      <c r="V831" s="384"/>
      <c r="W831" s="384"/>
      <c r="X831" s="385"/>
      <c r="Y831" s="380">
        <v>7.8</v>
      </c>
      <c r="Z831" s="381"/>
      <c r="AA831" s="381"/>
      <c r="AB831" s="388"/>
      <c r="AC831" s="333" t="s">
        <v>710</v>
      </c>
      <c r="AD831" s="334"/>
      <c r="AE831" s="334"/>
      <c r="AF831" s="334"/>
      <c r="AG831" s="335"/>
      <c r="AH831" s="392" t="s">
        <v>710</v>
      </c>
      <c r="AI831" s="384"/>
      <c r="AJ831" s="384"/>
      <c r="AK831" s="384"/>
      <c r="AL831" s="384"/>
      <c r="AM831" s="384"/>
      <c r="AN831" s="384"/>
      <c r="AO831" s="384"/>
      <c r="AP831" s="384"/>
      <c r="AQ831" s="384"/>
      <c r="AR831" s="384"/>
      <c r="AS831" s="384"/>
      <c r="AT831" s="385"/>
      <c r="AU831" s="380" t="s">
        <v>710</v>
      </c>
      <c r="AV831" s="381"/>
      <c r="AW831" s="381"/>
      <c r="AX831" s="382"/>
      <c r="AY831">
        <f t="shared" si="117"/>
        <v>2</v>
      </c>
    </row>
    <row r="832" spans="1:51" ht="24.75" hidden="1" customHeight="1" x14ac:dyDescent="0.15">
      <c r="A832" s="544"/>
      <c r="B832" s="752"/>
      <c r="C832" s="752"/>
      <c r="D832" s="752"/>
      <c r="E832" s="752"/>
      <c r="F832" s="75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2</v>
      </c>
    </row>
    <row r="833" spans="1:51" ht="24.75" hidden="1" customHeight="1" x14ac:dyDescent="0.15">
      <c r="A833" s="544"/>
      <c r="B833" s="752"/>
      <c r="C833" s="752"/>
      <c r="D833" s="752"/>
      <c r="E833" s="752"/>
      <c r="F833" s="75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hidden="1" customHeight="1" x14ac:dyDescent="0.15">
      <c r="A834" s="544"/>
      <c r="B834" s="752"/>
      <c r="C834" s="752"/>
      <c r="D834" s="752"/>
      <c r="E834" s="752"/>
      <c r="F834" s="75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hidden="1" customHeight="1" x14ac:dyDescent="0.15">
      <c r="A835" s="544"/>
      <c r="B835" s="752"/>
      <c r="C835" s="752"/>
      <c r="D835" s="752"/>
      <c r="E835" s="752"/>
      <c r="F835" s="75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hidden="1" customHeight="1" x14ac:dyDescent="0.15">
      <c r="A836" s="544"/>
      <c r="B836" s="752"/>
      <c r="C836" s="752"/>
      <c r="D836" s="752"/>
      <c r="E836" s="752"/>
      <c r="F836" s="75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hidden="1" customHeight="1" x14ac:dyDescent="0.15">
      <c r="A837" s="544"/>
      <c r="B837" s="752"/>
      <c r="C837" s="752"/>
      <c r="D837" s="752"/>
      <c r="E837" s="752"/>
      <c r="F837" s="75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2</v>
      </c>
    </row>
    <row r="838" spans="1:51" ht="24.75" customHeight="1" x14ac:dyDescent="0.15">
      <c r="A838" s="544"/>
      <c r="B838" s="752"/>
      <c r="C838" s="752"/>
      <c r="D838" s="752"/>
      <c r="E838" s="752"/>
      <c r="F838" s="753"/>
      <c r="G838" s="393" t="s">
        <v>20</v>
      </c>
      <c r="H838" s="394"/>
      <c r="I838" s="394"/>
      <c r="J838" s="394"/>
      <c r="K838" s="394"/>
      <c r="L838" s="395"/>
      <c r="M838" s="396"/>
      <c r="N838" s="396"/>
      <c r="O838" s="396"/>
      <c r="P838" s="396"/>
      <c r="Q838" s="396"/>
      <c r="R838" s="396"/>
      <c r="S838" s="396"/>
      <c r="T838" s="396"/>
      <c r="U838" s="396"/>
      <c r="V838" s="396"/>
      <c r="W838" s="396"/>
      <c r="X838" s="397"/>
      <c r="Y838" s="398">
        <f>SUM(Y828:AB837)</f>
        <v>85.78</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2</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2" t="s">
        <v>259</v>
      </c>
      <c r="AM839" s="943"/>
      <c r="AN839" s="943"/>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279</v>
      </c>
      <c r="AI844" s="332"/>
      <c r="AJ844" s="332"/>
      <c r="AK844" s="332"/>
      <c r="AL844" s="332" t="s">
        <v>21</v>
      </c>
      <c r="AM844" s="332"/>
      <c r="AN844" s="332"/>
      <c r="AO844" s="413"/>
      <c r="AP844" s="414" t="s">
        <v>220</v>
      </c>
      <c r="AQ844" s="414"/>
      <c r="AR844" s="414"/>
      <c r="AS844" s="414"/>
      <c r="AT844" s="414"/>
      <c r="AU844" s="414"/>
      <c r="AV844" s="414"/>
      <c r="AW844" s="414"/>
      <c r="AX844" s="414"/>
    </row>
    <row r="845" spans="1:51" ht="57.75" customHeight="1" x14ac:dyDescent="0.15">
      <c r="A845" s="387">
        <v>1</v>
      </c>
      <c r="B845" s="387">
        <v>1</v>
      </c>
      <c r="C845" s="407" t="s">
        <v>690</v>
      </c>
      <c r="D845" s="402"/>
      <c r="E845" s="402"/>
      <c r="F845" s="402"/>
      <c r="G845" s="402"/>
      <c r="H845" s="402"/>
      <c r="I845" s="402"/>
      <c r="J845" s="403">
        <v>5010405001703</v>
      </c>
      <c r="K845" s="404"/>
      <c r="L845" s="404"/>
      <c r="M845" s="404"/>
      <c r="N845" s="404"/>
      <c r="O845" s="404"/>
      <c r="P845" s="408" t="s">
        <v>691</v>
      </c>
      <c r="Q845" s="409"/>
      <c r="R845" s="409"/>
      <c r="S845" s="409"/>
      <c r="T845" s="409"/>
      <c r="U845" s="409"/>
      <c r="V845" s="409"/>
      <c r="W845" s="409"/>
      <c r="X845" s="409"/>
      <c r="Y845" s="303">
        <v>93.5</v>
      </c>
      <c r="Z845" s="304"/>
      <c r="AA845" s="304"/>
      <c r="AB845" s="305"/>
      <c r="AC845" s="410" t="s">
        <v>284</v>
      </c>
      <c r="AD845" s="411"/>
      <c r="AE845" s="411"/>
      <c r="AF845" s="411"/>
      <c r="AG845" s="411"/>
      <c r="AH845" s="405">
        <v>1</v>
      </c>
      <c r="AI845" s="406"/>
      <c r="AJ845" s="406"/>
      <c r="AK845" s="406"/>
      <c r="AL845" s="311">
        <v>92.1</v>
      </c>
      <c r="AM845" s="312"/>
      <c r="AN845" s="312"/>
      <c r="AO845" s="313"/>
      <c r="AP845" s="306" t="s">
        <v>317</v>
      </c>
      <c r="AQ845" s="306"/>
      <c r="AR845" s="306"/>
      <c r="AS845" s="306"/>
      <c r="AT845" s="306"/>
      <c r="AU845" s="306"/>
      <c r="AV845" s="306"/>
      <c r="AW845" s="306"/>
      <c r="AX845" s="306"/>
    </row>
    <row r="846" spans="1:51" ht="30" hidden="1" customHeight="1" x14ac:dyDescent="0.15">
      <c r="A846" s="387">
        <v>2</v>
      </c>
      <c r="B846" s="387">
        <v>1</v>
      </c>
      <c r="C846" s="407"/>
      <c r="D846" s="402"/>
      <c r="E846" s="402"/>
      <c r="F846" s="402"/>
      <c r="G846" s="402"/>
      <c r="H846" s="402"/>
      <c r="I846" s="402"/>
      <c r="J846" s="403"/>
      <c r="K846" s="404"/>
      <c r="L846" s="404"/>
      <c r="M846" s="404"/>
      <c r="N846" s="404"/>
      <c r="O846" s="404"/>
      <c r="P846" s="302"/>
      <c r="Q846" s="302"/>
      <c r="R846" s="302"/>
      <c r="S846" s="302"/>
      <c r="T846" s="302"/>
      <c r="U846" s="302"/>
      <c r="V846" s="302"/>
      <c r="W846" s="302"/>
      <c r="X846" s="302"/>
      <c r="Y846" s="303"/>
      <c r="Z846" s="304"/>
      <c r="AA846" s="304"/>
      <c r="AB846" s="305"/>
      <c r="AC846" s="307"/>
      <c r="AD846" s="308"/>
      <c r="AE846" s="308"/>
      <c r="AF846" s="308"/>
      <c r="AG846" s="308"/>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7"/>
      <c r="D847" s="402"/>
      <c r="E847" s="402"/>
      <c r="F847" s="402"/>
      <c r="G847" s="402"/>
      <c r="H847" s="402"/>
      <c r="I847" s="402"/>
      <c r="J847" s="403"/>
      <c r="K847" s="404"/>
      <c r="L847" s="404"/>
      <c r="M847" s="404"/>
      <c r="N847" s="404"/>
      <c r="O847" s="404"/>
      <c r="P847" s="412"/>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7"/>
      <c r="D848" s="402"/>
      <c r="E848" s="402"/>
      <c r="F848" s="402"/>
      <c r="G848" s="402"/>
      <c r="H848" s="402"/>
      <c r="I848" s="402"/>
      <c r="J848" s="403"/>
      <c r="K848" s="404"/>
      <c r="L848" s="404"/>
      <c r="M848" s="404"/>
      <c r="N848" s="404"/>
      <c r="O848" s="404"/>
      <c r="P848" s="412"/>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7"/>
      <c r="D849" s="402"/>
      <c r="E849" s="402"/>
      <c r="F849" s="402"/>
      <c r="G849" s="402"/>
      <c r="H849" s="402"/>
      <c r="I849" s="402"/>
      <c r="J849" s="403"/>
      <c r="K849" s="404"/>
      <c r="L849" s="404"/>
      <c r="M849" s="404"/>
      <c r="N849" s="404"/>
      <c r="O849" s="404"/>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7"/>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279</v>
      </c>
      <c r="AI877" s="332"/>
      <c r="AJ877" s="332"/>
      <c r="AK877" s="332"/>
      <c r="AL877" s="332" t="s">
        <v>21</v>
      </c>
      <c r="AM877" s="332"/>
      <c r="AN877" s="332"/>
      <c r="AO877" s="413"/>
      <c r="AP877" s="414" t="s">
        <v>220</v>
      </c>
      <c r="AQ877" s="414"/>
      <c r="AR877" s="414"/>
      <c r="AS877" s="414"/>
      <c r="AT877" s="414"/>
      <c r="AU877" s="414"/>
      <c r="AV877" s="414"/>
      <c r="AW877" s="414"/>
      <c r="AX877" s="414"/>
      <c r="AY877">
        <f t="shared" ref="AY877:AY878" si="118">$AY$875</f>
        <v>1</v>
      </c>
    </row>
    <row r="878" spans="1:51" ht="49.5" customHeight="1" x14ac:dyDescent="0.15">
      <c r="A878" s="387">
        <v>1</v>
      </c>
      <c r="B878" s="387">
        <v>1</v>
      </c>
      <c r="C878" s="407" t="s">
        <v>707</v>
      </c>
      <c r="D878" s="402"/>
      <c r="E878" s="402"/>
      <c r="F878" s="402"/>
      <c r="G878" s="402"/>
      <c r="H878" s="402"/>
      <c r="I878" s="402"/>
      <c r="J878" s="403">
        <v>1010001067359</v>
      </c>
      <c r="K878" s="404"/>
      <c r="L878" s="404"/>
      <c r="M878" s="404"/>
      <c r="N878" s="404"/>
      <c r="O878" s="404"/>
      <c r="P878" s="408" t="s">
        <v>700</v>
      </c>
      <c r="Q878" s="409"/>
      <c r="R878" s="409"/>
      <c r="S878" s="409"/>
      <c r="T878" s="409"/>
      <c r="U878" s="409"/>
      <c r="V878" s="409"/>
      <c r="W878" s="409"/>
      <c r="X878" s="409"/>
      <c r="Y878" s="303">
        <v>71</v>
      </c>
      <c r="Z878" s="304"/>
      <c r="AA878" s="304"/>
      <c r="AB878" s="305"/>
      <c r="AC878" s="410" t="s">
        <v>284</v>
      </c>
      <c r="AD878" s="411"/>
      <c r="AE878" s="411"/>
      <c r="AF878" s="411"/>
      <c r="AG878" s="411"/>
      <c r="AH878" s="405">
        <v>3</v>
      </c>
      <c r="AI878" s="406"/>
      <c r="AJ878" s="406"/>
      <c r="AK878" s="406"/>
      <c r="AL878" s="311">
        <v>78</v>
      </c>
      <c r="AM878" s="312"/>
      <c r="AN878" s="312"/>
      <c r="AO878" s="313"/>
      <c r="AP878" s="306"/>
      <c r="AQ878" s="306"/>
      <c r="AR878" s="306"/>
      <c r="AS878" s="306"/>
      <c r="AT878" s="306"/>
      <c r="AU878" s="306"/>
      <c r="AV878" s="306"/>
      <c r="AW878" s="306"/>
      <c r="AX878" s="306"/>
      <c r="AY878">
        <f t="shared" si="118"/>
        <v>1</v>
      </c>
    </row>
    <row r="879" spans="1:51" ht="30" hidden="1" customHeight="1" x14ac:dyDescent="0.15">
      <c r="A879" s="387">
        <v>2</v>
      </c>
      <c r="B879" s="387">
        <v>1</v>
      </c>
      <c r="C879" s="407"/>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8"/>
      <c r="AE879" s="308"/>
      <c r="AF879" s="308"/>
      <c r="AG879" s="308"/>
      <c r="AH879" s="405"/>
      <c r="AI879" s="406"/>
      <c r="AJ879" s="406"/>
      <c r="AK879" s="40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7"/>
      <c r="D880" s="402"/>
      <c r="E880" s="402"/>
      <c r="F880" s="402"/>
      <c r="G880" s="402"/>
      <c r="H880" s="402"/>
      <c r="I880" s="402"/>
      <c r="J880" s="403"/>
      <c r="K880" s="404"/>
      <c r="L880" s="404"/>
      <c r="M880" s="404"/>
      <c r="N880" s="404"/>
      <c r="O880" s="404"/>
      <c r="P880" s="412"/>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7"/>
      <c r="D881" s="402"/>
      <c r="E881" s="402"/>
      <c r="F881" s="402"/>
      <c r="G881" s="402"/>
      <c r="H881" s="402"/>
      <c r="I881" s="402"/>
      <c r="J881" s="403"/>
      <c r="K881" s="404"/>
      <c r="L881" s="404"/>
      <c r="M881" s="404"/>
      <c r="N881" s="404"/>
      <c r="O881" s="404"/>
      <c r="P881" s="412"/>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279</v>
      </c>
      <c r="AI910" s="332"/>
      <c r="AJ910" s="332"/>
      <c r="AK910" s="332"/>
      <c r="AL910" s="332" t="s">
        <v>21</v>
      </c>
      <c r="AM910" s="332"/>
      <c r="AN910" s="332"/>
      <c r="AO910" s="413"/>
      <c r="AP910" s="414" t="s">
        <v>220</v>
      </c>
      <c r="AQ910" s="414"/>
      <c r="AR910" s="414"/>
      <c r="AS910" s="414"/>
      <c r="AT910" s="414"/>
      <c r="AU910" s="414"/>
      <c r="AV910" s="414"/>
      <c r="AW910" s="414"/>
      <c r="AX910" s="414"/>
      <c r="AY910">
        <f t="shared" ref="AY910:AY911" si="119">$AY$908</f>
        <v>1</v>
      </c>
    </row>
    <row r="911" spans="1:51" ht="57" customHeight="1" x14ac:dyDescent="0.15">
      <c r="A911" s="387">
        <v>1</v>
      </c>
      <c r="B911" s="387">
        <v>1</v>
      </c>
      <c r="C911" s="407" t="s">
        <v>692</v>
      </c>
      <c r="D911" s="402"/>
      <c r="E911" s="402"/>
      <c r="F911" s="402"/>
      <c r="G911" s="402"/>
      <c r="H911" s="402"/>
      <c r="I911" s="402"/>
      <c r="J911" s="403">
        <v>1010001067359</v>
      </c>
      <c r="K911" s="404"/>
      <c r="L911" s="404"/>
      <c r="M911" s="404"/>
      <c r="N911" s="404"/>
      <c r="O911" s="404"/>
      <c r="P911" s="408" t="s">
        <v>693</v>
      </c>
      <c r="Q911" s="409"/>
      <c r="R911" s="409"/>
      <c r="S911" s="409"/>
      <c r="T911" s="409"/>
      <c r="U911" s="409"/>
      <c r="V911" s="409"/>
      <c r="W911" s="409"/>
      <c r="X911" s="409"/>
      <c r="Y911" s="303">
        <v>100.1</v>
      </c>
      <c r="Z911" s="304"/>
      <c r="AA911" s="304"/>
      <c r="AB911" s="305"/>
      <c r="AC911" s="410" t="s">
        <v>284</v>
      </c>
      <c r="AD911" s="411"/>
      <c r="AE911" s="411"/>
      <c r="AF911" s="411"/>
      <c r="AG911" s="411"/>
      <c r="AH911" s="405">
        <v>2</v>
      </c>
      <c r="AI911" s="406"/>
      <c r="AJ911" s="406"/>
      <c r="AK911" s="406"/>
      <c r="AL911" s="311">
        <v>79</v>
      </c>
      <c r="AM911" s="312"/>
      <c r="AN911" s="312"/>
      <c r="AO911" s="313"/>
      <c r="AP911" s="306" t="s">
        <v>317</v>
      </c>
      <c r="AQ911" s="306"/>
      <c r="AR911" s="306"/>
      <c r="AS911" s="306"/>
      <c r="AT911" s="306"/>
      <c r="AU911" s="306"/>
      <c r="AV911" s="306"/>
      <c r="AW911" s="306"/>
      <c r="AX911" s="306"/>
      <c r="AY911">
        <f t="shared" si="119"/>
        <v>1</v>
      </c>
    </row>
    <row r="912" spans="1:51" ht="30" hidden="1" customHeight="1" x14ac:dyDescent="0.15">
      <c r="A912" s="387">
        <v>2</v>
      </c>
      <c r="B912" s="387">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7"/>
      <c r="D913" s="402"/>
      <c r="E913" s="402"/>
      <c r="F913" s="402"/>
      <c r="G913" s="402"/>
      <c r="H913" s="402"/>
      <c r="I913" s="402"/>
      <c r="J913" s="403"/>
      <c r="K913" s="404"/>
      <c r="L913" s="404"/>
      <c r="M913" s="404"/>
      <c r="N913" s="404"/>
      <c r="O913" s="404"/>
      <c r="P913" s="412"/>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7"/>
      <c r="D914" s="402"/>
      <c r="E914" s="402"/>
      <c r="F914" s="402"/>
      <c r="G914" s="402"/>
      <c r="H914" s="402"/>
      <c r="I914" s="402"/>
      <c r="J914" s="403"/>
      <c r="K914" s="404"/>
      <c r="L914" s="404"/>
      <c r="M914" s="404"/>
      <c r="N914" s="404"/>
      <c r="O914" s="404"/>
      <c r="P914" s="412"/>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279</v>
      </c>
      <c r="AI943" s="332"/>
      <c r="AJ943" s="332"/>
      <c r="AK943" s="332"/>
      <c r="AL943" s="332" t="s">
        <v>21</v>
      </c>
      <c r="AM943" s="332"/>
      <c r="AN943" s="332"/>
      <c r="AO943" s="413"/>
      <c r="AP943" s="414" t="s">
        <v>220</v>
      </c>
      <c r="AQ943" s="414"/>
      <c r="AR943" s="414"/>
      <c r="AS943" s="414"/>
      <c r="AT943" s="414"/>
      <c r="AU943" s="414"/>
      <c r="AV943" s="414"/>
      <c r="AW943" s="414"/>
      <c r="AX943" s="414"/>
      <c r="AY943">
        <f t="shared" ref="AY943:AY944" si="120">$AY$941</f>
        <v>1</v>
      </c>
    </row>
    <row r="944" spans="1:51" ht="54.75" customHeight="1" x14ac:dyDescent="0.15">
      <c r="A944" s="387">
        <v>1</v>
      </c>
      <c r="B944" s="387">
        <v>1</v>
      </c>
      <c r="C944" s="407" t="s">
        <v>694</v>
      </c>
      <c r="D944" s="402"/>
      <c r="E944" s="402"/>
      <c r="F944" s="402"/>
      <c r="G944" s="402"/>
      <c r="H944" s="402"/>
      <c r="I944" s="402"/>
      <c r="J944" s="403">
        <v>5010405001703</v>
      </c>
      <c r="K944" s="404"/>
      <c r="L944" s="404"/>
      <c r="M944" s="404"/>
      <c r="N944" s="404"/>
      <c r="O944" s="404"/>
      <c r="P944" s="408" t="s">
        <v>695</v>
      </c>
      <c r="Q944" s="409"/>
      <c r="R944" s="409"/>
      <c r="S944" s="409"/>
      <c r="T944" s="409"/>
      <c r="U944" s="409"/>
      <c r="V944" s="409"/>
      <c r="W944" s="409"/>
      <c r="X944" s="409"/>
      <c r="Y944" s="303">
        <v>86.7</v>
      </c>
      <c r="Z944" s="304"/>
      <c r="AA944" s="304"/>
      <c r="AB944" s="305"/>
      <c r="AC944" s="410" t="s">
        <v>284</v>
      </c>
      <c r="AD944" s="411"/>
      <c r="AE944" s="411"/>
      <c r="AF944" s="411"/>
      <c r="AG944" s="411"/>
      <c r="AH944" s="405">
        <v>1</v>
      </c>
      <c r="AI944" s="406"/>
      <c r="AJ944" s="406"/>
      <c r="AK944" s="406"/>
      <c r="AL944" s="311">
        <v>90.8</v>
      </c>
      <c r="AM944" s="312"/>
      <c r="AN944" s="312"/>
      <c r="AO944" s="313"/>
      <c r="AP944" s="306" t="s">
        <v>317</v>
      </c>
      <c r="AQ944" s="306"/>
      <c r="AR944" s="306"/>
      <c r="AS944" s="306"/>
      <c r="AT944" s="306"/>
      <c r="AU944" s="306"/>
      <c r="AV944" s="306"/>
      <c r="AW944" s="306"/>
      <c r="AX944" s="306"/>
      <c r="AY944">
        <f t="shared" si="120"/>
        <v>1</v>
      </c>
    </row>
    <row r="945" spans="1:51" ht="30" hidden="1" customHeight="1" x14ac:dyDescent="0.15">
      <c r="A945" s="387">
        <v>2</v>
      </c>
      <c r="B945" s="387">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7"/>
      <c r="D946" s="402"/>
      <c r="E946" s="402"/>
      <c r="F946" s="402"/>
      <c r="G946" s="402"/>
      <c r="H946" s="402"/>
      <c r="I946" s="402"/>
      <c r="J946" s="403"/>
      <c r="K946" s="404"/>
      <c r="L946" s="404"/>
      <c r="M946" s="404"/>
      <c r="N946" s="404"/>
      <c r="O946" s="404"/>
      <c r="P946" s="412"/>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7"/>
      <c r="D947" s="402"/>
      <c r="E947" s="402"/>
      <c r="F947" s="402"/>
      <c r="G947" s="402"/>
      <c r="H947" s="402"/>
      <c r="I947" s="402"/>
      <c r="J947" s="403"/>
      <c r="K947" s="404"/>
      <c r="L947" s="404"/>
      <c r="M947" s="404"/>
      <c r="N947" s="404"/>
      <c r="O947" s="404"/>
      <c r="P947" s="412"/>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0.2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279</v>
      </c>
      <c r="AI976" s="332"/>
      <c r="AJ976" s="332"/>
      <c r="AK976" s="332"/>
      <c r="AL976" s="332" t="s">
        <v>21</v>
      </c>
      <c r="AM976" s="332"/>
      <c r="AN976" s="332"/>
      <c r="AO976" s="413"/>
      <c r="AP976" s="414" t="s">
        <v>220</v>
      </c>
      <c r="AQ976" s="414"/>
      <c r="AR976" s="414"/>
      <c r="AS976" s="414"/>
      <c r="AT976" s="414"/>
      <c r="AU976" s="414"/>
      <c r="AV976" s="414"/>
      <c r="AW976" s="414"/>
      <c r="AX976" s="414"/>
      <c r="AY976">
        <f t="shared" ref="AY976:AY977" si="121">$AY$974</f>
        <v>1</v>
      </c>
    </row>
    <row r="977" spans="1:51" ht="48.75" customHeight="1" x14ac:dyDescent="0.15">
      <c r="A977" s="387">
        <v>1</v>
      </c>
      <c r="B977" s="387">
        <v>1</v>
      </c>
      <c r="C977" s="407" t="s">
        <v>694</v>
      </c>
      <c r="D977" s="402"/>
      <c r="E977" s="402"/>
      <c r="F977" s="402"/>
      <c r="G977" s="402"/>
      <c r="H977" s="402"/>
      <c r="I977" s="402"/>
      <c r="J977" s="403">
        <v>5010405001703</v>
      </c>
      <c r="K977" s="404"/>
      <c r="L977" s="404"/>
      <c r="M977" s="404"/>
      <c r="N977" s="404"/>
      <c r="O977" s="404"/>
      <c r="P977" s="408" t="s">
        <v>696</v>
      </c>
      <c r="Q977" s="409"/>
      <c r="R977" s="409"/>
      <c r="S977" s="409"/>
      <c r="T977" s="409"/>
      <c r="U977" s="409"/>
      <c r="V977" s="409"/>
      <c r="W977" s="409"/>
      <c r="X977" s="409"/>
      <c r="Y977" s="303">
        <v>105.2</v>
      </c>
      <c r="Z977" s="304"/>
      <c r="AA977" s="304"/>
      <c r="AB977" s="305"/>
      <c r="AC977" s="410" t="s">
        <v>284</v>
      </c>
      <c r="AD977" s="411"/>
      <c r="AE977" s="411"/>
      <c r="AF977" s="411"/>
      <c r="AG977" s="411"/>
      <c r="AH977" s="405">
        <v>1</v>
      </c>
      <c r="AI977" s="406"/>
      <c r="AJ977" s="406"/>
      <c r="AK977" s="406"/>
      <c r="AL977" s="311">
        <v>99.6</v>
      </c>
      <c r="AM977" s="312"/>
      <c r="AN977" s="312"/>
      <c r="AO977" s="313"/>
      <c r="AP977" s="306" t="s">
        <v>317</v>
      </c>
      <c r="AQ977" s="306"/>
      <c r="AR977" s="306"/>
      <c r="AS977" s="306"/>
      <c r="AT977" s="306"/>
      <c r="AU977" s="306"/>
      <c r="AV977" s="306"/>
      <c r="AW977" s="306"/>
      <c r="AX977" s="306"/>
      <c r="AY977">
        <f t="shared" si="121"/>
        <v>1</v>
      </c>
    </row>
    <row r="978" spans="1:51" ht="30" hidden="1" customHeight="1" x14ac:dyDescent="0.15">
      <c r="A978" s="387">
        <v>2</v>
      </c>
      <c r="B978" s="387">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7"/>
      <c r="D979" s="402"/>
      <c r="E979" s="402"/>
      <c r="F979" s="402"/>
      <c r="G979" s="402"/>
      <c r="H979" s="402"/>
      <c r="I979" s="402"/>
      <c r="J979" s="403"/>
      <c r="K979" s="404"/>
      <c r="L979" s="404"/>
      <c r="M979" s="404"/>
      <c r="N979" s="404"/>
      <c r="O979" s="404"/>
      <c r="P979" s="412"/>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7"/>
      <c r="D980" s="402"/>
      <c r="E980" s="402"/>
      <c r="F980" s="402"/>
      <c r="G980" s="402"/>
      <c r="H980" s="402"/>
      <c r="I980" s="402"/>
      <c r="J980" s="403"/>
      <c r="K980" s="404"/>
      <c r="L980" s="404"/>
      <c r="M980" s="404"/>
      <c r="N980" s="404"/>
      <c r="O980" s="404"/>
      <c r="P980" s="412"/>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0.2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279</v>
      </c>
      <c r="AI1009" s="332"/>
      <c r="AJ1009" s="332"/>
      <c r="AK1009" s="332"/>
      <c r="AL1009" s="332" t="s">
        <v>21</v>
      </c>
      <c r="AM1009" s="332"/>
      <c r="AN1009" s="332"/>
      <c r="AO1009" s="413"/>
      <c r="AP1009" s="414" t="s">
        <v>220</v>
      </c>
      <c r="AQ1009" s="414"/>
      <c r="AR1009" s="414"/>
      <c r="AS1009" s="414"/>
      <c r="AT1009" s="414"/>
      <c r="AU1009" s="414"/>
      <c r="AV1009" s="414"/>
      <c r="AW1009" s="414"/>
      <c r="AX1009" s="414"/>
      <c r="AY1009">
        <f t="shared" ref="AY1009:AY1010" si="122">$AY$1007</f>
        <v>1</v>
      </c>
    </row>
    <row r="1010" spans="1:51" ht="44.25" customHeight="1" x14ac:dyDescent="0.15">
      <c r="A1010" s="387">
        <v>1</v>
      </c>
      <c r="B1010" s="387">
        <v>1</v>
      </c>
      <c r="C1010" s="407" t="s">
        <v>697</v>
      </c>
      <c r="D1010" s="402"/>
      <c r="E1010" s="402"/>
      <c r="F1010" s="402"/>
      <c r="G1010" s="402"/>
      <c r="H1010" s="402"/>
      <c r="I1010" s="402"/>
      <c r="J1010" s="403">
        <v>8010401001563</v>
      </c>
      <c r="K1010" s="404"/>
      <c r="L1010" s="404"/>
      <c r="M1010" s="404"/>
      <c r="N1010" s="404"/>
      <c r="O1010" s="404"/>
      <c r="P1010" s="408" t="s">
        <v>698</v>
      </c>
      <c r="Q1010" s="409"/>
      <c r="R1010" s="409"/>
      <c r="S1010" s="409"/>
      <c r="T1010" s="409"/>
      <c r="U1010" s="409"/>
      <c r="V1010" s="409"/>
      <c r="W1010" s="409"/>
      <c r="X1010" s="409"/>
      <c r="Y1010" s="303">
        <v>78</v>
      </c>
      <c r="Z1010" s="304"/>
      <c r="AA1010" s="304"/>
      <c r="AB1010" s="305"/>
      <c r="AC1010" s="410" t="s">
        <v>284</v>
      </c>
      <c r="AD1010" s="411"/>
      <c r="AE1010" s="411"/>
      <c r="AF1010" s="411"/>
      <c r="AG1010" s="411"/>
      <c r="AH1010" s="405">
        <v>1</v>
      </c>
      <c r="AI1010" s="406"/>
      <c r="AJ1010" s="406"/>
      <c r="AK1010" s="406"/>
      <c r="AL1010" s="311">
        <v>95.1</v>
      </c>
      <c r="AM1010" s="312"/>
      <c r="AN1010" s="312"/>
      <c r="AO1010" s="313"/>
      <c r="AP1010" s="306" t="s">
        <v>317</v>
      </c>
      <c r="AQ1010" s="306"/>
      <c r="AR1010" s="306"/>
      <c r="AS1010" s="306"/>
      <c r="AT1010" s="306"/>
      <c r="AU1010" s="306"/>
      <c r="AV1010" s="306"/>
      <c r="AW1010" s="306"/>
      <c r="AX1010" s="306"/>
      <c r="AY1010">
        <f t="shared" si="122"/>
        <v>1</v>
      </c>
    </row>
    <row r="1011" spans="1:51" ht="30" hidden="1" customHeight="1" x14ac:dyDescent="0.15">
      <c r="A1011" s="387">
        <v>2</v>
      </c>
      <c r="B1011" s="387">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7"/>
      <c r="D1012" s="402"/>
      <c r="E1012" s="402"/>
      <c r="F1012" s="402"/>
      <c r="G1012" s="402"/>
      <c r="H1012" s="402"/>
      <c r="I1012" s="402"/>
      <c r="J1012" s="403"/>
      <c r="K1012" s="404"/>
      <c r="L1012" s="404"/>
      <c r="M1012" s="404"/>
      <c r="N1012" s="404"/>
      <c r="O1012" s="404"/>
      <c r="P1012" s="412"/>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7"/>
      <c r="D1013" s="402"/>
      <c r="E1013" s="402"/>
      <c r="F1013" s="402"/>
      <c r="G1013" s="402"/>
      <c r="H1013" s="402"/>
      <c r="I1013" s="402"/>
      <c r="J1013" s="403"/>
      <c r="K1013" s="404"/>
      <c r="L1013" s="404"/>
      <c r="M1013" s="404"/>
      <c r="N1013" s="404"/>
      <c r="O1013" s="404"/>
      <c r="P1013" s="412"/>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21" hidden="1" customHeight="1" x14ac:dyDescent="0.15">
      <c r="A1039" s="387">
        <v>30</v>
      </c>
      <c r="B1039" s="387">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0.2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279</v>
      </c>
      <c r="AI1042" s="332"/>
      <c r="AJ1042" s="332"/>
      <c r="AK1042" s="332"/>
      <c r="AL1042" s="332" t="s">
        <v>21</v>
      </c>
      <c r="AM1042" s="332"/>
      <c r="AN1042" s="332"/>
      <c r="AO1042" s="413"/>
      <c r="AP1042" s="414" t="s">
        <v>220</v>
      </c>
      <c r="AQ1042" s="414"/>
      <c r="AR1042" s="414"/>
      <c r="AS1042" s="414"/>
      <c r="AT1042" s="414"/>
      <c r="AU1042" s="414"/>
      <c r="AV1042" s="414"/>
      <c r="AW1042" s="414"/>
      <c r="AX1042" s="414"/>
      <c r="AY1042">
        <f t="shared" ref="AY1042:AY1043" si="123">$AY$1040</f>
        <v>1</v>
      </c>
    </row>
    <row r="1043" spans="1:51" ht="48.75" customHeight="1" x14ac:dyDescent="0.15">
      <c r="A1043" s="387">
        <v>1</v>
      </c>
      <c r="B1043" s="387">
        <v>1</v>
      </c>
      <c r="C1043" s="407" t="s">
        <v>694</v>
      </c>
      <c r="D1043" s="402"/>
      <c r="E1043" s="402"/>
      <c r="F1043" s="402"/>
      <c r="G1043" s="402"/>
      <c r="H1043" s="402"/>
      <c r="I1043" s="402"/>
      <c r="J1043" s="403">
        <v>5010405001703</v>
      </c>
      <c r="K1043" s="404"/>
      <c r="L1043" s="404"/>
      <c r="M1043" s="404"/>
      <c r="N1043" s="404"/>
      <c r="O1043" s="404"/>
      <c r="P1043" s="408" t="s">
        <v>699</v>
      </c>
      <c r="Q1043" s="409"/>
      <c r="R1043" s="409"/>
      <c r="S1043" s="409"/>
      <c r="T1043" s="409"/>
      <c r="U1043" s="409"/>
      <c r="V1043" s="409"/>
      <c r="W1043" s="409"/>
      <c r="X1043" s="409"/>
      <c r="Y1043" s="303">
        <v>85.8</v>
      </c>
      <c r="Z1043" s="304"/>
      <c r="AA1043" s="304"/>
      <c r="AB1043" s="305"/>
      <c r="AC1043" s="410" t="s">
        <v>284</v>
      </c>
      <c r="AD1043" s="411"/>
      <c r="AE1043" s="411"/>
      <c r="AF1043" s="411"/>
      <c r="AG1043" s="411"/>
      <c r="AH1043" s="405">
        <v>2</v>
      </c>
      <c r="AI1043" s="406"/>
      <c r="AJ1043" s="406"/>
      <c r="AK1043" s="406"/>
      <c r="AL1043" s="311">
        <v>88.4</v>
      </c>
      <c r="AM1043" s="312"/>
      <c r="AN1043" s="312"/>
      <c r="AO1043" s="313"/>
      <c r="AP1043" s="306" t="s">
        <v>317</v>
      </c>
      <c r="AQ1043" s="306"/>
      <c r="AR1043" s="306"/>
      <c r="AS1043" s="306"/>
      <c r="AT1043" s="306"/>
      <c r="AU1043" s="306"/>
      <c r="AV1043" s="306"/>
      <c r="AW1043" s="306"/>
      <c r="AX1043" s="306"/>
      <c r="AY1043">
        <f t="shared" si="123"/>
        <v>1</v>
      </c>
    </row>
    <row r="1044" spans="1:51" ht="30" hidden="1" customHeight="1" x14ac:dyDescent="0.15">
      <c r="A1044" s="387">
        <v>2</v>
      </c>
      <c r="B1044" s="387">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7"/>
      <c r="D1045" s="402"/>
      <c r="E1045" s="402"/>
      <c r="F1045" s="402"/>
      <c r="G1045" s="402"/>
      <c r="H1045" s="402"/>
      <c r="I1045" s="402"/>
      <c r="J1045" s="403"/>
      <c r="K1045" s="404"/>
      <c r="L1045" s="404"/>
      <c r="M1045" s="404"/>
      <c r="N1045" s="404"/>
      <c r="O1045" s="404"/>
      <c r="P1045" s="412"/>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7"/>
      <c r="D1046" s="402"/>
      <c r="E1046" s="402"/>
      <c r="F1046" s="402"/>
      <c r="G1046" s="402"/>
      <c r="H1046" s="402"/>
      <c r="I1046" s="402"/>
      <c r="J1046" s="403"/>
      <c r="K1046" s="404"/>
      <c r="L1046" s="404"/>
      <c r="M1046" s="404"/>
      <c r="N1046" s="404"/>
      <c r="O1046" s="404"/>
      <c r="P1046" s="412"/>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0.2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279</v>
      </c>
      <c r="AI1075" s="332"/>
      <c r="AJ1075" s="332"/>
      <c r="AK1075" s="332"/>
      <c r="AL1075" s="332" t="s">
        <v>21</v>
      </c>
      <c r="AM1075" s="332"/>
      <c r="AN1075" s="332"/>
      <c r="AO1075" s="413"/>
      <c r="AP1075" s="414" t="s">
        <v>220</v>
      </c>
      <c r="AQ1075" s="414"/>
      <c r="AR1075" s="414"/>
      <c r="AS1075" s="414"/>
      <c r="AT1075" s="414"/>
      <c r="AU1075" s="414"/>
      <c r="AV1075" s="414"/>
      <c r="AW1075" s="414"/>
      <c r="AX1075" s="414"/>
      <c r="AY1075">
        <f t="shared" ref="AY1075:AY1076" si="124">$AY$1073</f>
        <v>0</v>
      </c>
    </row>
    <row r="1076" spans="1:51" ht="30" hidden="1" customHeight="1" x14ac:dyDescent="0.15">
      <c r="A1076" s="387">
        <v>1</v>
      </c>
      <c r="B1076" s="387">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7"/>
      <c r="D1078" s="402"/>
      <c r="E1078" s="402"/>
      <c r="F1078" s="402"/>
      <c r="G1078" s="402"/>
      <c r="H1078" s="402"/>
      <c r="I1078" s="402"/>
      <c r="J1078" s="403"/>
      <c r="K1078" s="404"/>
      <c r="L1078" s="404"/>
      <c r="M1078" s="404"/>
      <c r="N1078" s="404"/>
      <c r="O1078" s="404"/>
      <c r="P1078" s="412"/>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7"/>
      <c r="D1079" s="402"/>
      <c r="E1079" s="402"/>
      <c r="F1079" s="402"/>
      <c r="G1079" s="402"/>
      <c r="H1079" s="402"/>
      <c r="I1079" s="402"/>
      <c r="J1079" s="403"/>
      <c r="K1079" s="404"/>
      <c r="L1079" s="404"/>
      <c r="M1079" s="404"/>
      <c r="N1079" s="404"/>
      <c r="O1079" s="404"/>
      <c r="P1079" s="412"/>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244</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259</v>
      </c>
      <c r="AM1106" s="945"/>
      <c r="AN1106" s="945"/>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214</v>
      </c>
      <c r="D1109" s="878"/>
      <c r="E1109" s="262" t="s">
        <v>213</v>
      </c>
      <c r="F1109" s="878"/>
      <c r="G1109" s="878"/>
      <c r="H1109" s="878"/>
      <c r="I1109" s="878"/>
      <c r="J1109" s="262" t="s">
        <v>219</v>
      </c>
      <c r="K1109" s="262"/>
      <c r="L1109" s="262"/>
      <c r="M1109" s="262"/>
      <c r="N1109" s="262"/>
      <c r="O1109" s="262"/>
      <c r="P1109" s="330" t="s">
        <v>27</v>
      </c>
      <c r="Q1109" s="330"/>
      <c r="R1109" s="330"/>
      <c r="S1109" s="330"/>
      <c r="T1109" s="330"/>
      <c r="U1109" s="330"/>
      <c r="V1109" s="330"/>
      <c r="W1109" s="330"/>
      <c r="X1109" s="330"/>
      <c r="Y1109" s="262" t="s">
        <v>221</v>
      </c>
      <c r="Z1109" s="878"/>
      <c r="AA1109" s="878"/>
      <c r="AB1109" s="878"/>
      <c r="AC1109" s="262" t="s">
        <v>196</v>
      </c>
      <c r="AD1109" s="262"/>
      <c r="AE1109" s="262"/>
      <c r="AF1109" s="262"/>
      <c r="AG1109" s="262"/>
      <c r="AH1109" s="330" t="s">
        <v>209</v>
      </c>
      <c r="AI1109" s="331"/>
      <c r="AJ1109" s="331"/>
      <c r="AK1109" s="331"/>
      <c r="AL1109" s="331" t="s">
        <v>21</v>
      </c>
      <c r="AM1109" s="331"/>
      <c r="AN1109" s="331"/>
      <c r="AO1109" s="881"/>
      <c r="AP1109" s="414" t="s">
        <v>245</v>
      </c>
      <c r="AQ1109" s="414"/>
      <c r="AR1109" s="414"/>
      <c r="AS1109" s="414"/>
      <c r="AT1109" s="414"/>
      <c r="AU1109" s="414"/>
      <c r="AV1109" s="414"/>
      <c r="AW1109" s="414"/>
      <c r="AX1109" s="414"/>
    </row>
    <row r="1110" spans="1:51" ht="30" customHeight="1" x14ac:dyDescent="0.15">
      <c r="A1110" s="387">
        <v>1</v>
      </c>
      <c r="B1110" s="387">
        <v>1</v>
      </c>
      <c r="C1110" s="880"/>
      <c r="D1110" s="880"/>
      <c r="E1110" s="247" t="s">
        <v>662</v>
      </c>
      <c r="F1110" s="879"/>
      <c r="G1110" s="879"/>
      <c r="H1110" s="879"/>
      <c r="I1110" s="879"/>
      <c r="J1110" s="403" t="s">
        <v>662</v>
      </c>
      <c r="K1110" s="404"/>
      <c r="L1110" s="404"/>
      <c r="M1110" s="404"/>
      <c r="N1110" s="404"/>
      <c r="O1110" s="404"/>
      <c r="P1110" s="412" t="s">
        <v>662</v>
      </c>
      <c r="Q1110" s="302"/>
      <c r="R1110" s="302"/>
      <c r="S1110" s="302"/>
      <c r="T1110" s="302"/>
      <c r="U1110" s="302"/>
      <c r="V1110" s="302"/>
      <c r="W1110" s="302"/>
      <c r="X1110" s="302"/>
      <c r="Y1110" s="303" t="s">
        <v>662</v>
      </c>
      <c r="Z1110" s="304"/>
      <c r="AA1110" s="304"/>
      <c r="AB1110" s="305"/>
      <c r="AC1110" s="307"/>
      <c r="AD1110" s="308"/>
      <c r="AE1110" s="308"/>
      <c r="AF1110" s="308"/>
      <c r="AG1110" s="308"/>
      <c r="AH1110" s="309" t="s">
        <v>662</v>
      </c>
      <c r="AI1110" s="310"/>
      <c r="AJ1110" s="310"/>
      <c r="AK1110" s="310"/>
      <c r="AL1110" s="311" t="s">
        <v>662</v>
      </c>
      <c r="AM1110" s="312"/>
      <c r="AN1110" s="312"/>
      <c r="AO1110" s="313"/>
      <c r="AP1110" s="306" t="s">
        <v>662</v>
      </c>
      <c r="AQ1110" s="306"/>
      <c r="AR1110" s="306"/>
      <c r="AS1110" s="306"/>
      <c r="AT1110" s="306"/>
      <c r="AU1110" s="306"/>
      <c r="AV1110" s="306"/>
      <c r="AW1110" s="306"/>
      <c r="AX1110" s="306"/>
    </row>
    <row r="1111" spans="1:51" ht="30" hidden="1" customHeight="1" x14ac:dyDescent="0.15">
      <c r="A1111" s="387">
        <v>2</v>
      </c>
      <c r="B1111" s="387">
        <v>1</v>
      </c>
      <c r="C1111" s="880"/>
      <c r="D1111" s="880"/>
      <c r="E1111" s="879"/>
      <c r="F1111" s="879"/>
      <c r="G1111" s="879"/>
      <c r="H1111" s="879"/>
      <c r="I1111" s="879"/>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0"/>
      <c r="D1112" s="880"/>
      <c r="E1112" s="879"/>
      <c r="F1112" s="879"/>
      <c r="G1112" s="879"/>
      <c r="H1112" s="879"/>
      <c r="I1112" s="879"/>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0"/>
      <c r="D1113" s="880"/>
      <c r="E1113" s="879"/>
      <c r="F1113" s="879"/>
      <c r="G1113" s="879"/>
      <c r="H1113" s="879"/>
      <c r="I1113" s="879"/>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0"/>
      <c r="D1114" s="880"/>
      <c r="E1114" s="879"/>
      <c r="F1114" s="879"/>
      <c r="G1114" s="879"/>
      <c r="H1114" s="879"/>
      <c r="I1114" s="879"/>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0"/>
      <c r="D1115" s="880"/>
      <c r="E1115" s="879"/>
      <c r="F1115" s="879"/>
      <c r="G1115" s="879"/>
      <c r="H1115" s="879"/>
      <c r="I1115" s="879"/>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0"/>
      <c r="D1116" s="880"/>
      <c r="E1116" s="879"/>
      <c r="F1116" s="879"/>
      <c r="G1116" s="879"/>
      <c r="H1116" s="879"/>
      <c r="I1116" s="879"/>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0"/>
      <c r="D1117" s="880"/>
      <c r="E1117" s="879"/>
      <c r="F1117" s="879"/>
      <c r="G1117" s="879"/>
      <c r="H1117" s="879"/>
      <c r="I1117" s="879"/>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0"/>
      <c r="D1118" s="880"/>
      <c r="E1118" s="879"/>
      <c r="F1118" s="879"/>
      <c r="G1118" s="879"/>
      <c r="H1118" s="879"/>
      <c r="I1118" s="879"/>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0"/>
      <c r="D1119" s="880"/>
      <c r="E1119" s="879"/>
      <c r="F1119" s="879"/>
      <c r="G1119" s="879"/>
      <c r="H1119" s="879"/>
      <c r="I1119" s="879"/>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0"/>
      <c r="D1120" s="880"/>
      <c r="E1120" s="879"/>
      <c r="F1120" s="879"/>
      <c r="G1120" s="879"/>
      <c r="H1120" s="879"/>
      <c r="I1120" s="879"/>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0"/>
      <c r="D1121" s="880"/>
      <c r="E1121" s="879"/>
      <c r="F1121" s="879"/>
      <c r="G1121" s="879"/>
      <c r="H1121" s="879"/>
      <c r="I1121" s="879"/>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0"/>
      <c r="D1122" s="880"/>
      <c r="E1122" s="879"/>
      <c r="F1122" s="879"/>
      <c r="G1122" s="879"/>
      <c r="H1122" s="879"/>
      <c r="I1122" s="879"/>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0"/>
      <c r="D1123" s="880"/>
      <c r="E1123" s="879"/>
      <c r="F1123" s="879"/>
      <c r="G1123" s="879"/>
      <c r="H1123" s="879"/>
      <c r="I1123" s="879"/>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0"/>
      <c r="D1124" s="880"/>
      <c r="E1124" s="879"/>
      <c r="F1124" s="879"/>
      <c r="G1124" s="879"/>
      <c r="H1124" s="879"/>
      <c r="I1124" s="879"/>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0"/>
      <c r="D1125" s="880"/>
      <c r="E1125" s="879"/>
      <c r="F1125" s="879"/>
      <c r="G1125" s="879"/>
      <c r="H1125" s="879"/>
      <c r="I1125" s="879"/>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0"/>
      <c r="D1126" s="880"/>
      <c r="E1126" s="879"/>
      <c r="F1126" s="879"/>
      <c r="G1126" s="879"/>
      <c r="H1126" s="879"/>
      <c r="I1126" s="879"/>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0"/>
      <c r="D1127" s="880"/>
      <c r="E1127" s="247"/>
      <c r="F1127" s="879"/>
      <c r="G1127" s="879"/>
      <c r="H1127" s="879"/>
      <c r="I1127" s="879"/>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0"/>
      <c r="D1128" s="880"/>
      <c r="E1128" s="879"/>
      <c r="F1128" s="879"/>
      <c r="G1128" s="879"/>
      <c r="H1128" s="879"/>
      <c r="I1128" s="879"/>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0"/>
      <c r="D1129" s="880"/>
      <c r="E1129" s="879"/>
      <c r="F1129" s="879"/>
      <c r="G1129" s="879"/>
      <c r="H1129" s="879"/>
      <c r="I1129" s="879"/>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0"/>
      <c r="D1130" s="880"/>
      <c r="E1130" s="879"/>
      <c r="F1130" s="879"/>
      <c r="G1130" s="879"/>
      <c r="H1130" s="879"/>
      <c r="I1130" s="879"/>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0"/>
      <c r="D1131" s="880"/>
      <c r="E1131" s="879"/>
      <c r="F1131" s="879"/>
      <c r="G1131" s="879"/>
      <c r="H1131" s="879"/>
      <c r="I1131" s="879"/>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0"/>
      <c r="D1132" s="880"/>
      <c r="E1132" s="879"/>
      <c r="F1132" s="879"/>
      <c r="G1132" s="879"/>
      <c r="H1132" s="879"/>
      <c r="I1132" s="879"/>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0"/>
      <c r="D1133" s="880"/>
      <c r="E1133" s="879"/>
      <c r="F1133" s="879"/>
      <c r="G1133" s="879"/>
      <c r="H1133" s="879"/>
      <c r="I1133" s="879"/>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0"/>
      <c r="D1134" s="880"/>
      <c r="E1134" s="879"/>
      <c r="F1134" s="879"/>
      <c r="G1134" s="879"/>
      <c r="H1134" s="879"/>
      <c r="I1134" s="879"/>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0"/>
      <c r="D1135" s="880"/>
      <c r="E1135" s="879"/>
      <c r="F1135" s="879"/>
      <c r="G1135" s="879"/>
      <c r="H1135" s="879"/>
      <c r="I1135" s="879"/>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0"/>
      <c r="D1136" s="880"/>
      <c r="E1136" s="879"/>
      <c r="F1136" s="879"/>
      <c r="G1136" s="879"/>
      <c r="H1136" s="879"/>
      <c r="I1136" s="879"/>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0"/>
      <c r="D1137" s="880"/>
      <c r="E1137" s="879"/>
      <c r="F1137" s="879"/>
      <c r="G1137" s="879"/>
      <c r="H1137" s="879"/>
      <c r="I1137" s="879"/>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0"/>
      <c r="D1138" s="880"/>
      <c r="E1138" s="879"/>
      <c r="F1138" s="879"/>
      <c r="G1138" s="879"/>
      <c r="H1138" s="879"/>
      <c r="I1138" s="879"/>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0"/>
      <c r="D1139" s="880"/>
      <c r="E1139" s="879"/>
      <c r="F1139" s="879"/>
      <c r="G1139" s="879"/>
      <c r="H1139" s="879"/>
      <c r="I1139" s="879"/>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041">
      <formula>IF(RIGHT(TEXT(P14,"0.#"),1)=".",FALSE,TRUE)</formula>
    </cfRule>
    <cfRule type="expression" dxfId="2134" priority="14042">
      <formula>IF(RIGHT(TEXT(P14,"0.#"),1)=".",TRUE,FALSE)</formula>
    </cfRule>
  </conditionalFormatting>
  <conditionalFormatting sqref="AE32">
    <cfRule type="expression" dxfId="2133" priority="14031">
      <formula>IF(RIGHT(TEXT(AE32,"0.#"),1)=".",FALSE,TRUE)</formula>
    </cfRule>
    <cfRule type="expression" dxfId="2132" priority="14032">
      <formula>IF(RIGHT(TEXT(AE32,"0.#"),1)=".",TRUE,FALSE)</formula>
    </cfRule>
  </conditionalFormatting>
  <conditionalFormatting sqref="P18:AX18">
    <cfRule type="expression" dxfId="2131" priority="13917">
      <formula>IF(RIGHT(TEXT(P18,"0.#"),1)=".",FALSE,TRUE)</formula>
    </cfRule>
    <cfRule type="expression" dxfId="2130" priority="13918">
      <formula>IF(RIGHT(TEXT(P18,"0.#"),1)=".",TRUE,FALSE)</formula>
    </cfRule>
  </conditionalFormatting>
  <conditionalFormatting sqref="Y790">
    <cfRule type="expression" dxfId="2129" priority="13913">
      <formula>IF(RIGHT(TEXT(Y790,"0.#"),1)=".",FALSE,TRUE)</formula>
    </cfRule>
    <cfRule type="expression" dxfId="2128" priority="13914">
      <formula>IF(RIGHT(TEXT(Y790,"0.#"),1)=".",TRUE,FALSE)</formula>
    </cfRule>
  </conditionalFormatting>
  <conditionalFormatting sqref="Y799">
    <cfRule type="expression" dxfId="2127" priority="13909">
      <formula>IF(RIGHT(TEXT(Y799,"0.#"),1)=".",FALSE,TRUE)</formula>
    </cfRule>
    <cfRule type="expression" dxfId="2126" priority="13910">
      <formula>IF(RIGHT(TEXT(Y799,"0.#"),1)=".",TRUE,FALSE)</formula>
    </cfRule>
  </conditionalFormatting>
  <conditionalFormatting sqref="Y830:Y837 Y828 Y817:Y824 Y815 Y804:Y811 Y802">
    <cfRule type="expression" dxfId="2125" priority="13691">
      <formula>IF(RIGHT(TEXT(Y802,"0.#"),1)=".",FALSE,TRUE)</formula>
    </cfRule>
    <cfRule type="expression" dxfId="2124" priority="13692">
      <formula>IF(RIGHT(TEXT(Y802,"0.#"),1)=".",TRUE,FALSE)</formula>
    </cfRule>
  </conditionalFormatting>
  <conditionalFormatting sqref="P16:AQ17 P15:AX15 P13:AX13">
    <cfRule type="expression" dxfId="2123" priority="13739">
      <formula>IF(RIGHT(TEXT(P13,"0.#"),1)=".",FALSE,TRUE)</formula>
    </cfRule>
    <cfRule type="expression" dxfId="2122" priority="13740">
      <formula>IF(RIGHT(TEXT(P13,"0.#"),1)=".",TRUE,FALSE)</formula>
    </cfRule>
  </conditionalFormatting>
  <conditionalFormatting sqref="P19:AJ19">
    <cfRule type="expression" dxfId="2121" priority="13737">
      <formula>IF(RIGHT(TEXT(P19,"0.#"),1)=".",FALSE,TRUE)</formula>
    </cfRule>
    <cfRule type="expression" dxfId="2120" priority="13738">
      <formula>IF(RIGHT(TEXT(P19,"0.#"),1)=".",TRUE,FALSE)</formula>
    </cfRule>
  </conditionalFormatting>
  <conditionalFormatting sqref="AE101 AQ101">
    <cfRule type="expression" dxfId="2119" priority="13729">
      <formula>IF(RIGHT(TEXT(AE101,"0.#"),1)=".",FALSE,TRUE)</formula>
    </cfRule>
    <cfRule type="expression" dxfId="2118" priority="13730">
      <formula>IF(RIGHT(TEXT(AE101,"0.#"),1)=".",TRUE,FALSE)</formula>
    </cfRule>
  </conditionalFormatting>
  <conditionalFormatting sqref="Y791:Y798 Y789">
    <cfRule type="expression" dxfId="2117" priority="13715">
      <formula>IF(RIGHT(TEXT(Y789,"0.#"),1)=".",FALSE,TRUE)</formula>
    </cfRule>
    <cfRule type="expression" dxfId="2116" priority="13716">
      <formula>IF(RIGHT(TEXT(Y789,"0.#"),1)=".",TRUE,FALSE)</formula>
    </cfRule>
  </conditionalFormatting>
  <conditionalFormatting sqref="AU790">
    <cfRule type="expression" dxfId="2115" priority="13713">
      <formula>IF(RIGHT(TEXT(AU790,"0.#"),1)=".",FALSE,TRUE)</formula>
    </cfRule>
    <cfRule type="expression" dxfId="2114" priority="13714">
      <formula>IF(RIGHT(TEXT(AU790,"0.#"),1)=".",TRUE,FALSE)</formula>
    </cfRule>
  </conditionalFormatting>
  <conditionalFormatting sqref="AU799">
    <cfRule type="expression" dxfId="2113" priority="13711">
      <formula>IF(RIGHT(TEXT(AU799,"0.#"),1)=".",FALSE,TRUE)</formula>
    </cfRule>
    <cfRule type="expression" dxfId="2112" priority="13712">
      <formula>IF(RIGHT(TEXT(AU799,"0.#"),1)=".",TRUE,FALSE)</formula>
    </cfRule>
  </conditionalFormatting>
  <conditionalFormatting sqref="AU791:AU798 AU789">
    <cfRule type="expression" dxfId="2111" priority="13709">
      <formula>IF(RIGHT(TEXT(AU789,"0.#"),1)=".",FALSE,TRUE)</formula>
    </cfRule>
    <cfRule type="expression" dxfId="2110" priority="13710">
      <formula>IF(RIGHT(TEXT(AU789,"0.#"),1)=".",TRUE,FALSE)</formula>
    </cfRule>
  </conditionalFormatting>
  <conditionalFormatting sqref="Y829 Y816 Y803">
    <cfRule type="expression" dxfId="2109" priority="13695">
      <formula>IF(RIGHT(TEXT(Y803,"0.#"),1)=".",FALSE,TRUE)</formula>
    </cfRule>
    <cfRule type="expression" dxfId="2108" priority="13696">
      <formula>IF(RIGHT(TEXT(Y803,"0.#"),1)=".",TRUE,FALSE)</formula>
    </cfRule>
  </conditionalFormatting>
  <conditionalFormatting sqref="Y838 Y825 Y812">
    <cfRule type="expression" dxfId="2107" priority="13693">
      <formula>IF(RIGHT(TEXT(Y812,"0.#"),1)=".",FALSE,TRUE)</formula>
    </cfRule>
    <cfRule type="expression" dxfId="2106" priority="13694">
      <formula>IF(RIGHT(TEXT(Y812,"0.#"),1)=".",TRUE,FALSE)</formula>
    </cfRule>
  </conditionalFormatting>
  <conditionalFormatting sqref="AU829 AU816 AU803">
    <cfRule type="expression" dxfId="2105" priority="13689">
      <formula>IF(RIGHT(TEXT(AU803,"0.#"),1)=".",FALSE,TRUE)</formula>
    </cfRule>
    <cfRule type="expression" dxfId="2104" priority="13690">
      <formula>IF(RIGHT(TEXT(AU803,"0.#"),1)=".",TRUE,FALSE)</formula>
    </cfRule>
  </conditionalFormatting>
  <conditionalFormatting sqref="AU838 AU825 AU812">
    <cfRule type="expression" dxfId="2103" priority="13687">
      <formula>IF(RIGHT(TEXT(AU812,"0.#"),1)=".",FALSE,TRUE)</formula>
    </cfRule>
    <cfRule type="expression" dxfId="2102" priority="13688">
      <formula>IF(RIGHT(TEXT(AU812,"0.#"),1)=".",TRUE,FALSE)</formula>
    </cfRule>
  </conditionalFormatting>
  <conditionalFormatting sqref="AU830:AU837 AU828 AU817:AU824 AU815 AU804:AU811 AU802">
    <cfRule type="expression" dxfId="2101" priority="13685">
      <formula>IF(RIGHT(TEXT(AU802,"0.#"),1)=".",FALSE,TRUE)</formula>
    </cfRule>
    <cfRule type="expression" dxfId="2100" priority="13686">
      <formula>IF(RIGHT(TEXT(AU802,"0.#"),1)=".",TRUE,FALSE)</formula>
    </cfRule>
  </conditionalFormatting>
  <conditionalFormatting sqref="AM87">
    <cfRule type="expression" dxfId="2099" priority="13339">
      <formula>IF(RIGHT(TEXT(AM87,"0.#"),1)=".",FALSE,TRUE)</formula>
    </cfRule>
    <cfRule type="expression" dxfId="2098" priority="13340">
      <formula>IF(RIGHT(TEXT(AM87,"0.#"),1)=".",TRUE,FALSE)</formula>
    </cfRule>
  </conditionalFormatting>
  <conditionalFormatting sqref="AE55">
    <cfRule type="expression" dxfId="2097" priority="13407">
      <formula>IF(RIGHT(TEXT(AE55,"0.#"),1)=".",FALSE,TRUE)</formula>
    </cfRule>
    <cfRule type="expression" dxfId="2096" priority="13408">
      <formula>IF(RIGHT(TEXT(AE55,"0.#"),1)=".",TRUE,FALSE)</formula>
    </cfRule>
  </conditionalFormatting>
  <conditionalFormatting sqref="AI55">
    <cfRule type="expression" dxfId="2095" priority="13405">
      <formula>IF(RIGHT(TEXT(AI55,"0.#"),1)=".",FALSE,TRUE)</formula>
    </cfRule>
    <cfRule type="expression" dxfId="2094" priority="13406">
      <formula>IF(RIGHT(TEXT(AI55,"0.#"),1)=".",TRUE,FALSE)</formula>
    </cfRule>
  </conditionalFormatting>
  <conditionalFormatting sqref="AM34">
    <cfRule type="expression" dxfId="2093" priority="13485">
      <formula>IF(RIGHT(TEXT(AM34,"0.#"),1)=".",FALSE,TRUE)</formula>
    </cfRule>
    <cfRule type="expression" dxfId="2092" priority="13486">
      <formula>IF(RIGHT(TEXT(AM34,"0.#"),1)=".",TRUE,FALSE)</formula>
    </cfRule>
  </conditionalFormatting>
  <conditionalFormatting sqref="AE33">
    <cfRule type="expression" dxfId="2091" priority="13499">
      <formula>IF(RIGHT(TEXT(AE33,"0.#"),1)=".",FALSE,TRUE)</formula>
    </cfRule>
    <cfRule type="expression" dxfId="2090" priority="13500">
      <formula>IF(RIGHT(TEXT(AE33,"0.#"),1)=".",TRUE,FALSE)</formula>
    </cfRule>
  </conditionalFormatting>
  <conditionalFormatting sqref="AE34">
    <cfRule type="expression" dxfId="2089" priority="13497">
      <formula>IF(RIGHT(TEXT(AE34,"0.#"),1)=".",FALSE,TRUE)</formula>
    </cfRule>
    <cfRule type="expression" dxfId="2088" priority="13498">
      <formula>IF(RIGHT(TEXT(AE34,"0.#"),1)=".",TRUE,FALSE)</formula>
    </cfRule>
  </conditionalFormatting>
  <conditionalFormatting sqref="AI34">
    <cfRule type="expression" dxfId="2087" priority="13495">
      <formula>IF(RIGHT(TEXT(AI34,"0.#"),1)=".",FALSE,TRUE)</formula>
    </cfRule>
    <cfRule type="expression" dxfId="2086" priority="13496">
      <formula>IF(RIGHT(TEXT(AI34,"0.#"),1)=".",TRUE,FALSE)</formula>
    </cfRule>
  </conditionalFormatting>
  <conditionalFormatting sqref="AI33">
    <cfRule type="expression" dxfId="2085" priority="13493">
      <formula>IF(RIGHT(TEXT(AI33,"0.#"),1)=".",FALSE,TRUE)</formula>
    </cfRule>
    <cfRule type="expression" dxfId="2084" priority="13494">
      <formula>IF(RIGHT(TEXT(AI33,"0.#"),1)=".",TRUE,FALSE)</formula>
    </cfRule>
  </conditionalFormatting>
  <conditionalFormatting sqref="AI32">
    <cfRule type="expression" dxfId="2083" priority="13491">
      <formula>IF(RIGHT(TEXT(AI32,"0.#"),1)=".",FALSE,TRUE)</formula>
    </cfRule>
    <cfRule type="expression" dxfId="2082" priority="13492">
      <formula>IF(RIGHT(TEXT(AI32,"0.#"),1)=".",TRUE,FALSE)</formula>
    </cfRule>
  </conditionalFormatting>
  <conditionalFormatting sqref="AM32">
    <cfRule type="expression" dxfId="2081" priority="13489">
      <formula>IF(RIGHT(TEXT(AM32,"0.#"),1)=".",FALSE,TRUE)</formula>
    </cfRule>
    <cfRule type="expression" dxfId="2080" priority="13490">
      <formula>IF(RIGHT(TEXT(AM32,"0.#"),1)=".",TRUE,FALSE)</formula>
    </cfRule>
  </conditionalFormatting>
  <conditionalFormatting sqref="AM33">
    <cfRule type="expression" dxfId="2079" priority="13487">
      <formula>IF(RIGHT(TEXT(AM33,"0.#"),1)=".",FALSE,TRUE)</formula>
    </cfRule>
    <cfRule type="expression" dxfId="2078" priority="13488">
      <formula>IF(RIGHT(TEXT(AM33,"0.#"),1)=".",TRUE,FALSE)</formula>
    </cfRule>
  </conditionalFormatting>
  <conditionalFormatting sqref="AQ32:AQ34">
    <cfRule type="expression" dxfId="2077" priority="13479">
      <formula>IF(RIGHT(TEXT(AQ32,"0.#"),1)=".",FALSE,TRUE)</formula>
    </cfRule>
    <cfRule type="expression" dxfId="2076" priority="13480">
      <formula>IF(RIGHT(TEXT(AQ32,"0.#"),1)=".",TRUE,FALSE)</formula>
    </cfRule>
  </conditionalFormatting>
  <conditionalFormatting sqref="AU32:AU34">
    <cfRule type="expression" dxfId="2075" priority="13477">
      <formula>IF(RIGHT(TEXT(AU32,"0.#"),1)=".",FALSE,TRUE)</formula>
    </cfRule>
    <cfRule type="expression" dxfId="2074" priority="13478">
      <formula>IF(RIGHT(TEXT(AU32,"0.#"),1)=".",TRUE,FALSE)</formula>
    </cfRule>
  </conditionalFormatting>
  <conditionalFormatting sqref="AE53">
    <cfRule type="expression" dxfId="2073" priority="13411">
      <formula>IF(RIGHT(TEXT(AE53,"0.#"),1)=".",FALSE,TRUE)</formula>
    </cfRule>
    <cfRule type="expression" dxfId="2072" priority="13412">
      <formula>IF(RIGHT(TEXT(AE53,"0.#"),1)=".",TRUE,FALSE)</formula>
    </cfRule>
  </conditionalFormatting>
  <conditionalFormatting sqref="AE54">
    <cfRule type="expression" dxfId="2071" priority="13409">
      <formula>IF(RIGHT(TEXT(AE54,"0.#"),1)=".",FALSE,TRUE)</formula>
    </cfRule>
    <cfRule type="expression" dxfId="2070" priority="13410">
      <formula>IF(RIGHT(TEXT(AE54,"0.#"),1)=".",TRUE,FALSE)</formula>
    </cfRule>
  </conditionalFormatting>
  <conditionalFormatting sqref="AI54">
    <cfRule type="expression" dxfId="2069" priority="13403">
      <formula>IF(RIGHT(TEXT(AI54,"0.#"),1)=".",FALSE,TRUE)</formula>
    </cfRule>
    <cfRule type="expression" dxfId="2068" priority="13404">
      <formula>IF(RIGHT(TEXT(AI54,"0.#"),1)=".",TRUE,FALSE)</formula>
    </cfRule>
  </conditionalFormatting>
  <conditionalFormatting sqref="AI53">
    <cfRule type="expression" dxfId="2067" priority="13401">
      <formula>IF(RIGHT(TEXT(AI53,"0.#"),1)=".",FALSE,TRUE)</formula>
    </cfRule>
    <cfRule type="expression" dxfId="2066" priority="13402">
      <formula>IF(RIGHT(TEXT(AI53,"0.#"),1)=".",TRUE,FALSE)</formula>
    </cfRule>
  </conditionalFormatting>
  <conditionalFormatting sqref="AM53">
    <cfRule type="expression" dxfId="2065" priority="13399">
      <formula>IF(RIGHT(TEXT(AM53,"0.#"),1)=".",FALSE,TRUE)</formula>
    </cfRule>
    <cfRule type="expression" dxfId="2064" priority="13400">
      <formula>IF(RIGHT(TEXT(AM53,"0.#"),1)=".",TRUE,FALSE)</formula>
    </cfRule>
  </conditionalFormatting>
  <conditionalFormatting sqref="AM54">
    <cfRule type="expression" dxfId="2063" priority="13397">
      <formula>IF(RIGHT(TEXT(AM54,"0.#"),1)=".",FALSE,TRUE)</formula>
    </cfRule>
    <cfRule type="expression" dxfId="2062" priority="13398">
      <formula>IF(RIGHT(TEXT(AM54,"0.#"),1)=".",TRUE,FALSE)</formula>
    </cfRule>
  </conditionalFormatting>
  <conditionalFormatting sqref="AM55">
    <cfRule type="expression" dxfId="2061" priority="13395">
      <formula>IF(RIGHT(TEXT(AM55,"0.#"),1)=".",FALSE,TRUE)</formula>
    </cfRule>
    <cfRule type="expression" dxfId="2060" priority="13396">
      <formula>IF(RIGHT(TEXT(AM55,"0.#"),1)=".",TRUE,FALSE)</formula>
    </cfRule>
  </conditionalFormatting>
  <conditionalFormatting sqref="AE60">
    <cfRule type="expression" dxfId="2059" priority="13381">
      <formula>IF(RIGHT(TEXT(AE60,"0.#"),1)=".",FALSE,TRUE)</formula>
    </cfRule>
    <cfRule type="expression" dxfId="2058" priority="13382">
      <formula>IF(RIGHT(TEXT(AE60,"0.#"),1)=".",TRUE,FALSE)</formula>
    </cfRule>
  </conditionalFormatting>
  <conditionalFormatting sqref="AE61">
    <cfRule type="expression" dxfId="2057" priority="13379">
      <formula>IF(RIGHT(TEXT(AE61,"0.#"),1)=".",FALSE,TRUE)</formula>
    </cfRule>
    <cfRule type="expression" dxfId="2056" priority="13380">
      <formula>IF(RIGHT(TEXT(AE61,"0.#"),1)=".",TRUE,FALSE)</formula>
    </cfRule>
  </conditionalFormatting>
  <conditionalFormatting sqref="AE62">
    <cfRule type="expression" dxfId="2055" priority="13377">
      <formula>IF(RIGHT(TEXT(AE62,"0.#"),1)=".",FALSE,TRUE)</formula>
    </cfRule>
    <cfRule type="expression" dxfId="2054" priority="13378">
      <formula>IF(RIGHT(TEXT(AE62,"0.#"),1)=".",TRUE,FALSE)</formula>
    </cfRule>
  </conditionalFormatting>
  <conditionalFormatting sqref="AI62">
    <cfRule type="expression" dxfId="2053" priority="13375">
      <formula>IF(RIGHT(TEXT(AI62,"0.#"),1)=".",FALSE,TRUE)</formula>
    </cfRule>
    <cfRule type="expression" dxfId="2052" priority="13376">
      <formula>IF(RIGHT(TEXT(AI62,"0.#"),1)=".",TRUE,FALSE)</formula>
    </cfRule>
  </conditionalFormatting>
  <conditionalFormatting sqref="AI61">
    <cfRule type="expression" dxfId="2051" priority="13373">
      <formula>IF(RIGHT(TEXT(AI61,"0.#"),1)=".",FALSE,TRUE)</formula>
    </cfRule>
    <cfRule type="expression" dxfId="2050" priority="13374">
      <formula>IF(RIGHT(TEXT(AI61,"0.#"),1)=".",TRUE,FALSE)</formula>
    </cfRule>
  </conditionalFormatting>
  <conditionalFormatting sqref="AI60">
    <cfRule type="expression" dxfId="2049" priority="13371">
      <formula>IF(RIGHT(TEXT(AI60,"0.#"),1)=".",FALSE,TRUE)</formula>
    </cfRule>
    <cfRule type="expression" dxfId="2048" priority="13372">
      <formula>IF(RIGHT(TEXT(AI60,"0.#"),1)=".",TRUE,FALSE)</formula>
    </cfRule>
  </conditionalFormatting>
  <conditionalFormatting sqref="AM60">
    <cfRule type="expression" dxfId="2047" priority="13369">
      <formula>IF(RIGHT(TEXT(AM60,"0.#"),1)=".",FALSE,TRUE)</formula>
    </cfRule>
    <cfRule type="expression" dxfId="2046" priority="13370">
      <formula>IF(RIGHT(TEXT(AM60,"0.#"),1)=".",TRUE,FALSE)</formula>
    </cfRule>
  </conditionalFormatting>
  <conditionalFormatting sqref="AM61">
    <cfRule type="expression" dxfId="2045" priority="13367">
      <formula>IF(RIGHT(TEXT(AM61,"0.#"),1)=".",FALSE,TRUE)</formula>
    </cfRule>
    <cfRule type="expression" dxfId="2044" priority="13368">
      <formula>IF(RIGHT(TEXT(AM61,"0.#"),1)=".",TRUE,FALSE)</formula>
    </cfRule>
  </conditionalFormatting>
  <conditionalFormatting sqref="AM62">
    <cfRule type="expression" dxfId="2043" priority="13365">
      <formula>IF(RIGHT(TEXT(AM62,"0.#"),1)=".",FALSE,TRUE)</formula>
    </cfRule>
    <cfRule type="expression" dxfId="2042" priority="13366">
      <formula>IF(RIGHT(TEXT(AM62,"0.#"),1)=".",TRUE,FALSE)</formula>
    </cfRule>
  </conditionalFormatting>
  <conditionalFormatting sqref="AE87">
    <cfRule type="expression" dxfId="2041" priority="13351">
      <formula>IF(RIGHT(TEXT(AE87,"0.#"),1)=".",FALSE,TRUE)</formula>
    </cfRule>
    <cfRule type="expression" dxfId="2040" priority="13352">
      <formula>IF(RIGHT(TEXT(AE87,"0.#"),1)=".",TRUE,FALSE)</formula>
    </cfRule>
  </conditionalFormatting>
  <conditionalFormatting sqref="AE88">
    <cfRule type="expression" dxfId="2039" priority="13349">
      <formula>IF(RIGHT(TEXT(AE88,"0.#"),1)=".",FALSE,TRUE)</formula>
    </cfRule>
    <cfRule type="expression" dxfId="2038" priority="13350">
      <formula>IF(RIGHT(TEXT(AE88,"0.#"),1)=".",TRUE,FALSE)</formula>
    </cfRule>
  </conditionalFormatting>
  <conditionalFormatting sqref="AE89">
    <cfRule type="expression" dxfId="2037" priority="13347">
      <formula>IF(RIGHT(TEXT(AE89,"0.#"),1)=".",FALSE,TRUE)</formula>
    </cfRule>
    <cfRule type="expression" dxfId="2036" priority="13348">
      <formula>IF(RIGHT(TEXT(AE89,"0.#"),1)=".",TRUE,FALSE)</formula>
    </cfRule>
  </conditionalFormatting>
  <conditionalFormatting sqref="AI89">
    <cfRule type="expression" dxfId="2035" priority="13345">
      <formula>IF(RIGHT(TEXT(AI89,"0.#"),1)=".",FALSE,TRUE)</formula>
    </cfRule>
    <cfRule type="expression" dxfId="2034" priority="13346">
      <formula>IF(RIGHT(TEXT(AI89,"0.#"),1)=".",TRUE,FALSE)</formula>
    </cfRule>
  </conditionalFormatting>
  <conditionalFormatting sqref="AI88">
    <cfRule type="expression" dxfId="2033" priority="13343">
      <formula>IF(RIGHT(TEXT(AI88,"0.#"),1)=".",FALSE,TRUE)</formula>
    </cfRule>
    <cfRule type="expression" dxfId="2032" priority="13344">
      <formula>IF(RIGHT(TEXT(AI88,"0.#"),1)=".",TRUE,FALSE)</formula>
    </cfRule>
  </conditionalFormatting>
  <conditionalFormatting sqref="AI87">
    <cfRule type="expression" dxfId="2031" priority="13341">
      <formula>IF(RIGHT(TEXT(AI87,"0.#"),1)=".",FALSE,TRUE)</formula>
    </cfRule>
    <cfRule type="expression" dxfId="2030" priority="13342">
      <formula>IF(RIGHT(TEXT(AI87,"0.#"),1)=".",TRUE,FALSE)</formula>
    </cfRule>
  </conditionalFormatting>
  <conditionalFormatting sqref="AM88">
    <cfRule type="expression" dxfId="2029" priority="13337">
      <formula>IF(RIGHT(TEXT(AM88,"0.#"),1)=".",FALSE,TRUE)</formula>
    </cfRule>
    <cfRule type="expression" dxfId="2028" priority="13338">
      <formula>IF(RIGHT(TEXT(AM88,"0.#"),1)=".",TRUE,FALSE)</formula>
    </cfRule>
  </conditionalFormatting>
  <conditionalFormatting sqref="AM89">
    <cfRule type="expression" dxfId="2027" priority="13335">
      <formula>IF(RIGHT(TEXT(AM89,"0.#"),1)=".",FALSE,TRUE)</formula>
    </cfRule>
    <cfRule type="expression" dxfId="2026" priority="13336">
      <formula>IF(RIGHT(TEXT(AM89,"0.#"),1)=".",TRUE,FALSE)</formula>
    </cfRule>
  </conditionalFormatting>
  <conditionalFormatting sqref="AE92">
    <cfRule type="expression" dxfId="2025" priority="13321">
      <formula>IF(RIGHT(TEXT(AE92,"0.#"),1)=".",FALSE,TRUE)</formula>
    </cfRule>
    <cfRule type="expression" dxfId="2024" priority="13322">
      <formula>IF(RIGHT(TEXT(AE92,"0.#"),1)=".",TRUE,FALSE)</formula>
    </cfRule>
  </conditionalFormatting>
  <conditionalFormatting sqref="AE93">
    <cfRule type="expression" dxfId="2023" priority="13319">
      <formula>IF(RIGHT(TEXT(AE93,"0.#"),1)=".",FALSE,TRUE)</formula>
    </cfRule>
    <cfRule type="expression" dxfId="2022" priority="13320">
      <formula>IF(RIGHT(TEXT(AE93,"0.#"),1)=".",TRUE,FALSE)</formula>
    </cfRule>
  </conditionalFormatting>
  <conditionalFormatting sqref="AE94">
    <cfRule type="expression" dxfId="2021" priority="13317">
      <formula>IF(RIGHT(TEXT(AE94,"0.#"),1)=".",FALSE,TRUE)</formula>
    </cfRule>
    <cfRule type="expression" dxfId="2020" priority="13318">
      <formula>IF(RIGHT(TEXT(AE94,"0.#"),1)=".",TRUE,FALSE)</formula>
    </cfRule>
  </conditionalFormatting>
  <conditionalFormatting sqref="AI94">
    <cfRule type="expression" dxfId="2019" priority="13315">
      <formula>IF(RIGHT(TEXT(AI94,"0.#"),1)=".",FALSE,TRUE)</formula>
    </cfRule>
    <cfRule type="expression" dxfId="2018" priority="13316">
      <formula>IF(RIGHT(TEXT(AI94,"0.#"),1)=".",TRUE,FALSE)</formula>
    </cfRule>
  </conditionalFormatting>
  <conditionalFormatting sqref="AI93">
    <cfRule type="expression" dxfId="2017" priority="13313">
      <formula>IF(RIGHT(TEXT(AI93,"0.#"),1)=".",FALSE,TRUE)</formula>
    </cfRule>
    <cfRule type="expression" dxfId="2016" priority="13314">
      <formula>IF(RIGHT(TEXT(AI93,"0.#"),1)=".",TRUE,FALSE)</formula>
    </cfRule>
  </conditionalFormatting>
  <conditionalFormatting sqref="AI92">
    <cfRule type="expression" dxfId="2015" priority="13311">
      <formula>IF(RIGHT(TEXT(AI92,"0.#"),1)=".",FALSE,TRUE)</formula>
    </cfRule>
    <cfRule type="expression" dxfId="2014" priority="13312">
      <formula>IF(RIGHT(TEXT(AI92,"0.#"),1)=".",TRUE,FALSE)</formula>
    </cfRule>
  </conditionalFormatting>
  <conditionalFormatting sqref="AM92">
    <cfRule type="expression" dxfId="2013" priority="13309">
      <formula>IF(RIGHT(TEXT(AM92,"0.#"),1)=".",FALSE,TRUE)</formula>
    </cfRule>
    <cfRule type="expression" dxfId="2012" priority="13310">
      <formula>IF(RIGHT(TEXT(AM92,"0.#"),1)=".",TRUE,FALSE)</formula>
    </cfRule>
  </conditionalFormatting>
  <conditionalFormatting sqref="AM93">
    <cfRule type="expression" dxfId="2011" priority="13307">
      <formula>IF(RIGHT(TEXT(AM93,"0.#"),1)=".",FALSE,TRUE)</formula>
    </cfRule>
    <cfRule type="expression" dxfId="2010" priority="13308">
      <formula>IF(RIGHT(TEXT(AM93,"0.#"),1)=".",TRUE,FALSE)</formula>
    </cfRule>
  </conditionalFormatting>
  <conditionalFormatting sqref="AM94">
    <cfRule type="expression" dxfId="2009" priority="13305">
      <formula>IF(RIGHT(TEXT(AM94,"0.#"),1)=".",FALSE,TRUE)</formula>
    </cfRule>
    <cfRule type="expression" dxfId="2008" priority="13306">
      <formula>IF(RIGHT(TEXT(AM94,"0.#"),1)=".",TRUE,FALSE)</formula>
    </cfRule>
  </conditionalFormatting>
  <conditionalFormatting sqref="AE97">
    <cfRule type="expression" dxfId="2007" priority="13291">
      <formula>IF(RIGHT(TEXT(AE97,"0.#"),1)=".",FALSE,TRUE)</formula>
    </cfRule>
    <cfRule type="expression" dxfId="2006" priority="13292">
      <formula>IF(RIGHT(TEXT(AE97,"0.#"),1)=".",TRUE,FALSE)</formula>
    </cfRule>
  </conditionalFormatting>
  <conditionalFormatting sqref="AE98">
    <cfRule type="expression" dxfId="2005" priority="13289">
      <formula>IF(RIGHT(TEXT(AE98,"0.#"),1)=".",FALSE,TRUE)</formula>
    </cfRule>
    <cfRule type="expression" dxfId="2004" priority="13290">
      <formula>IF(RIGHT(TEXT(AE98,"0.#"),1)=".",TRUE,FALSE)</formula>
    </cfRule>
  </conditionalFormatting>
  <conditionalFormatting sqref="AE99">
    <cfRule type="expression" dxfId="2003" priority="13287">
      <formula>IF(RIGHT(TEXT(AE99,"0.#"),1)=".",FALSE,TRUE)</formula>
    </cfRule>
    <cfRule type="expression" dxfId="2002" priority="13288">
      <formula>IF(RIGHT(TEXT(AE99,"0.#"),1)=".",TRUE,FALSE)</formula>
    </cfRule>
  </conditionalFormatting>
  <conditionalFormatting sqref="AI99">
    <cfRule type="expression" dxfId="2001" priority="13285">
      <formula>IF(RIGHT(TEXT(AI99,"0.#"),1)=".",FALSE,TRUE)</formula>
    </cfRule>
    <cfRule type="expression" dxfId="2000" priority="13286">
      <formula>IF(RIGHT(TEXT(AI99,"0.#"),1)=".",TRUE,FALSE)</formula>
    </cfRule>
  </conditionalFormatting>
  <conditionalFormatting sqref="AI98">
    <cfRule type="expression" dxfId="1999" priority="13283">
      <formula>IF(RIGHT(TEXT(AI98,"0.#"),1)=".",FALSE,TRUE)</formula>
    </cfRule>
    <cfRule type="expression" dxfId="1998" priority="13284">
      <formula>IF(RIGHT(TEXT(AI98,"0.#"),1)=".",TRUE,FALSE)</formula>
    </cfRule>
  </conditionalFormatting>
  <conditionalFormatting sqref="AI97">
    <cfRule type="expression" dxfId="1997" priority="13281">
      <formula>IF(RIGHT(TEXT(AI97,"0.#"),1)=".",FALSE,TRUE)</formula>
    </cfRule>
    <cfRule type="expression" dxfId="1996" priority="13282">
      <formula>IF(RIGHT(TEXT(AI97,"0.#"),1)=".",TRUE,FALSE)</formula>
    </cfRule>
  </conditionalFormatting>
  <conditionalFormatting sqref="AM97">
    <cfRule type="expression" dxfId="1995" priority="13279">
      <formula>IF(RIGHT(TEXT(AM97,"0.#"),1)=".",FALSE,TRUE)</formula>
    </cfRule>
    <cfRule type="expression" dxfId="1994" priority="13280">
      <formula>IF(RIGHT(TEXT(AM97,"0.#"),1)=".",TRUE,FALSE)</formula>
    </cfRule>
  </conditionalFormatting>
  <conditionalFormatting sqref="AM98">
    <cfRule type="expression" dxfId="1993" priority="13277">
      <formula>IF(RIGHT(TEXT(AM98,"0.#"),1)=".",FALSE,TRUE)</formula>
    </cfRule>
    <cfRule type="expression" dxfId="1992" priority="13278">
      <formula>IF(RIGHT(TEXT(AM98,"0.#"),1)=".",TRUE,FALSE)</formula>
    </cfRule>
  </conditionalFormatting>
  <conditionalFormatting sqref="AM99">
    <cfRule type="expression" dxfId="1991" priority="13275">
      <formula>IF(RIGHT(TEXT(AM99,"0.#"),1)=".",FALSE,TRUE)</formula>
    </cfRule>
    <cfRule type="expression" dxfId="1990" priority="13276">
      <formula>IF(RIGHT(TEXT(AM99,"0.#"),1)=".",TRUE,FALSE)</formula>
    </cfRule>
  </conditionalFormatting>
  <conditionalFormatting sqref="AI101">
    <cfRule type="expression" dxfId="1989" priority="13261">
      <formula>IF(RIGHT(TEXT(AI101,"0.#"),1)=".",FALSE,TRUE)</formula>
    </cfRule>
    <cfRule type="expression" dxfId="1988" priority="13262">
      <formula>IF(RIGHT(TEXT(AI101,"0.#"),1)=".",TRUE,FALSE)</formula>
    </cfRule>
  </conditionalFormatting>
  <conditionalFormatting sqref="AM101">
    <cfRule type="expression" dxfId="1987" priority="13259">
      <formula>IF(RIGHT(TEXT(AM101,"0.#"),1)=".",FALSE,TRUE)</formula>
    </cfRule>
    <cfRule type="expression" dxfId="1986" priority="13260">
      <formula>IF(RIGHT(TEXT(AM101,"0.#"),1)=".",TRUE,FALSE)</formula>
    </cfRule>
  </conditionalFormatting>
  <conditionalFormatting sqref="AE102">
    <cfRule type="expression" dxfId="1985" priority="13257">
      <formula>IF(RIGHT(TEXT(AE102,"0.#"),1)=".",FALSE,TRUE)</formula>
    </cfRule>
    <cfRule type="expression" dxfId="1984" priority="13258">
      <formula>IF(RIGHT(TEXT(AE102,"0.#"),1)=".",TRUE,FALSE)</formula>
    </cfRule>
  </conditionalFormatting>
  <conditionalFormatting sqref="AI102">
    <cfRule type="expression" dxfId="1983" priority="13255">
      <formula>IF(RIGHT(TEXT(AI102,"0.#"),1)=".",FALSE,TRUE)</formula>
    </cfRule>
    <cfRule type="expression" dxfId="1982" priority="13256">
      <formula>IF(RIGHT(TEXT(AI102,"0.#"),1)=".",TRUE,FALSE)</formula>
    </cfRule>
  </conditionalFormatting>
  <conditionalFormatting sqref="AM102">
    <cfRule type="expression" dxfId="1981" priority="13253">
      <formula>IF(RIGHT(TEXT(AM102,"0.#"),1)=".",FALSE,TRUE)</formula>
    </cfRule>
    <cfRule type="expression" dxfId="1980" priority="13254">
      <formula>IF(RIGHT(TEXT(AM102,"0.#"),1)=".",TRUE,FALSE)</formula>
    </cfRule>
  </conditionalFormatting>
  <conditionalFormatting sqref="AQ102">
    <cfRule type="expression" dxfId="1979" priority="13251">
      <formula>IF(RIGHT(TEXT(AQ102,"0.#"),1)=".",FALSE,TRUE)</formula>
    </cfRule>
    <cfRule type="expression" dxfId="1978" priority="13252">
      <formula>IF(RIGHT(TEXT(AQ102,"0.#"),1)=".",TRUE,FALSE)</formula>
    </cfRule>
  </conditionalFormatting>
  <conditionalFormatting sqref="AE104">
    <cfRule type="expression" dxfId="1977" priority="13249">
      <formula>IF(RIGHT(TEXT(AE104,"0.#"),1)=".",FALSE,TRUE)</formula>
    </cfRule>
    <cfRule type="expression" dxfId="1976" priority="13250">
      <formula>IF(RIGHT(TEXT(AE104,"0.#"),1)=".",TRUE,FALSE)</formula>
    </cfRule>
  </conditionalFormatting>
  <conditionalFormatting sqref="AI104">
    <cfRule type="expression" dxfId="1975" priority="13247">
      <formula>IF(RIGHT(TEXT(AI104,"0.#"),1)=".",FALSE,TRUE)</formula>
    </cfRule>
    <cfRule type="expression" dxfId="1974" priority="13248">
      <formula>IF(RIGHT(TEXT(AI104,"0.#"),1)=".",TRUE,FALSE)</formula>
    </cfRule>
  </conditionalFormatting>
  <conditionalFormatting sqref="AM104">
    <cfRule type="expression" dxfId="1973" priority="13245">
      <formula>IF(RIGHT(TEXT(AM104,"0.#"),1)=".",FALSE,TRUE)</formula>
    </cfRule>
    <cfRule type="expression" dxfId="1972" priority="13246">
      <formula>IF(RIGHT(TEXT(AM104,"0.#"),1)=".",TRUE,FALSE)</formula>
    </cfRule>
  </conditionalFormatting>
  <conditionalFormatting sqref="AE105">
    <cfRule type="expression" dxfId="1971" priority="13243">
      <formula>IF(RIGHT(TEXT(AE105,"0.#"),1)=".",FALSE,TRUE)</formula>
    </cfRule>
    <cfRule type="expression" dxfId="1970" priority="13244">
      <formula>IF(RIGHT(TEXT(AE105,"0.#"),1)=".",TRUE,FALSE)</formula>
    </cfRule>
  </conditionalFormatting>
  <conditionalFormatting sqref="AI105">
    <cfRule type="expression" dxfId="1969" priority="13241">
      <formula>IF(RIGHT(TEXT(AI105,"0.#"),1)=".",FALSE,TRUE)</formula>
    </cfRule>
    <cfRule type="expression" dxfId="1968" priority="13242">
      <formula>IF(RIGHT(TEXT(AI105,"0.#"),1)=".",TRUE,FALSE)</formula>
    </cfRule>
  </conditionalFormatting>
  <conditionalFormatting sqref="AM105">
    <cfRule type="expression" dxfId="1967" priority="13239">
      <formula>IF(RIGHT(TEXT(AM105,"0.#"),1)=".",FALSE,TRUE)</formula>
    </cfRule>
    <cfRule type="expression" dxfId="1966" priority="13240">
      <formula>IF(RIGHT(TEXT(AM105,"0.#"),1)=".",TRUE,FALSE)</formula>
    </cfRule>
  </conditionalFormatting>
  <conditionalFormatting sqref="AE107">
    <cfRule type="expression" dxfId="1965" priority="13235">
      <formula>IF(RIGHT(TEXT(AE107,"0.#"),1)=".",FALSE,TRUE)</formula>
    </cfRule>
    <cfRule type="expression" dxfId="1964" priority="13236">
      <formula>IF(RIGHT(TEXT(AE107,"0.#"),1)=".",TRUE,FALSE)</formula>
    </cfRule>
  </conditionalFormatting>
  <conditionalFormatting sqref="AI107">
    <cfRule type="expression" dxfId="1963" priority="13233">
      <formula>IF(RIGHT(TEXT(AI107,"0.#"),1)=".",FALSE,TRUE)</formula>
    </cfRule>
    <cfRule type="expression" dxfId="1962" priority="13234">
      <formula>IF(RIGHT(TEXT(AI107,"0.#"),1)=".",TRUE,FALSE)</formula>
    </cfRule>
  </conditionalFormatting>
  <conditionalFormatting sqref="AM107">
    <cfRule type="expression" dxfId="1961" priority="13231">
      <formula>IF(RIGHT(TEXT(AM107,"0.#"),1)=".",FALSE,TRUE)</formula>
    </cfRule>
    <cfRule type="expression" dxfId="1960" priority="13232">
      <formula>IF(RIGHT(TEXT(AM107,"0.#"),1)=".",TRUE,FALSE)</formula>
    </cfRule>
  </conditionalFormatting>
  <conditionalFormatting sqref="AE108">
    <cfRule type="expression" dxfId="1959" priority="13229">
      <formula>IF(RIGHT(TEXT(AE108,"0.#"),1)=".",FALSE,TRUE)</formula>
    </cfRule>
    <cfRule type="expression" dxfId="1958" priority="13230">
      <formula>IF(RIGHT(TEXT(AE108,"0.#"),1)=".",TRUE,FALSE)</formula>
    </cfRule>
  </conditionalFormatting>
  <conditionalFormatting sqref="AI108">
    <cfRule type="expression" dxfId="1957" priority="13227">
      <formula>IF(RIGHT(TEXT(AI108,"0.#"),1)=".",FALSE,TRUE)</formula>
    </cfRule>
    <cfRule type="expression" dxfId="1956" priority="13228">
      <formula>IF(RIGHT(TEXT(AI108,"0.#"),1)=".",TRUE,FALSE)</formula>
    </cfRule>
  </conditionalFormatting>
  <conditionalFormatting sqref="AM108">
    <cfRule type="expression" dxfId="1955" priority="13225">
      <formula>IF(RIGHT(TEXT(AM108,"0.#"),1)=".",FALSE,TRUE)</formula>
    </cfRule>
    <cfRule type="expression" dxfId="1954" priority="13226">
      <formula>IF(RIGHT(TEXT(AM108,"0.#"),1)=".",TRUE,FALSE)</formula>
    </cfRule>
  </conditionalFormatting>
  <conditionalFormatting sqref="AE110">
    <cfRule type="expression" dxfId="1953" priority="13221">
      <formula>IF(RIGHT(TEXT(AE110,"0.#"),1)=".",FALSE,TRUE)</formula>
    </cfRule>
    <cfRule type="expression" dxfId="1952" priority="13222">
      <formula>IF(RIGHT(TEXT(AE110,"0.#"),1)=".",TRUE,FALSE)</formula>
    </cfRule>
  </conditionalFormatting>
  <conditionalFormatting sqref="AI110">
    <cfRule type="expression" dxfId="1951" priority="13219">
      <formula>IF(RIGHT(TEXT(AI110,"0.#"),1)=".",FALSE,TRUE)</formula>
    </cfRule>
    <cfRule type="expression" dxfId="1950" priority="13220">
      <formula>IF(RIGHT(TEXT(AI110,"0.#"),1)=".",TRUE,FALSE)</formula>
    </cfRule>
  </conditionalFormatting>
  <conditionalFormatting sqref="AM110">
    <cfRule type="expression" dxfId="1949" priority="13217">
      <formula>IF(RIGHT(TEXT(AM110,"0.#"),1)=".",FALSE,TRUE)</formula>
    </cfRule>
    <cfRule type="expression" dxfId="1948" priority="13218">
      <formula>IF(RIGHT(TEXT(AM110,"0.#"),1)=".",TRUE,FALSE)</formula>
    </cfRule>
  </conditionalFormatting>
  <conditionalFormatting sqref="AE111">
    <cfRule type="expression" dxfId="1947" priority="13215">
      <formula>IF(RIGHT(TEXT(AE111,"0.#"),1)=".",FALSE,TRUE)</formula>
    </cfRule>
    <cfRule type="expression" dxfId="1946" priority="13216">
      <formula>IF(RIGHT(TEXT(AE111,"0.#"),1)=".",TRUE,FALSE)</formula>
    </cfRule>
  </conditionalFormatting>
  <conditionalFormatting sqref="AI111">
    <cfRule type="expression" dxfId="1945" priority="13213">
      <formula>IF(RIGHT(TEXT(AI111,"0.#"),1)=".",FALSE,TRUE)</formula>
    </cfRule>
    <cfRule type="expression" dxfId="1944" priority="13214">
      <formula>IF(RIGHT(TEXT(AI111,"0.#"),1)=".",TRUE,FALSE)</formula>
    </cfRule>
  </conditionalFormatting>
  <conditionalFormatting sqref="AM111">
    <cfRule type="expression" dxfId="1943" priority="13211">
      <formula>IF(RIGHT(TEXT(AM111,"0.#"),1)=".",FALSE,TRUE)</formula>
    </cfRule>
    <cfRule type="expression" dxfId="1942" priority="13212">
      <formula>IF(RIGHT(TEXT(AM111,"0.#"),1)=".",TRUE,FALSE)</formula>
    </cfRule>
  </conditionalFormatting>
  <conditionalFormatting sqref="AE113">
    <cfRule type="expression" dxfId="1941" priority="13207">
      <formula>IF(RIGHT(TEXT(AE113,"0.#"),1)=".",FALSE,TRUE)</formula>
    </cfRule>
    <cfRule type="expression" dxfId="1940" priority="13208">
      <formula>IF(RIGHT(TEXT(AE113,"0.#"),1)=".",TRUE,FALSE)</formula>
    </cfRule>
  </conditionalFormatting>
  <conditionalFormatting sqref="AI113">
    <cfRule type="expression" dxfId="1939" priority="13205">
      <formula>IF(RIGHT(TEXT(AI113,"0.#"),1)=".",FALSE,TRUE)</formula>
    </cfRule>
    <cfRule type="expression" dxfId="1938" priority="13206">
      <formula>IF(RIGHT(TEXT(AI113,"0.#"),1)=".",TRUE,FALSE)</formula>
    </cfRule>
  </conditionalFormatting>
  <conditionalFormatting sqref="AM113">
    <cfRule type="expression" dxfId="1937" priority="13203">
      <formula>IF(RIGHT(TEXT(AM113,"0.#"),1)=".",FALSE,TRUE)</formula>
    </cfRule>
    <cfRule type="expression" dxfId="1936" priority="13204">
      <formula>IF(RIGHT(TEXT(AM113,"0.#"),1)=".",TRUE,FALSE)</formula>
    </cfRule>
  </conditionalFormatting>
  <conditionalFormatting sqref="AE114">
    <cfRule type="expression" dxfId="1935" priority="13201">
      <formula>IF(RIGHT(TEXT(AE114,"0.#"),1)=".",FALSE,TRUE)</formula>
    </cfRule>
    <cfRule type="expression" dxfId="1934" priority="13202">
      <formula>IF(RIGHT(TEXT(AE114,"0.#"),1)=".",TRUE,FALSE)</formula>
    </cfRule>
  </conditionalFormatting>
  <conditionalFormatting sqref="AI114">
    <cfRule type="expression" dxfId="1933" priority="13199">
      <formula>IF(RIGHT(TEXT(AI114,"0.#"),1)=".",FALSE,TRUE)</formula>
    </cfRule>
    <cfRule type="expression" dxfId="1932" priority="13200">
      <formula>IF(RIGHT(TEXT(AI114,"0.#"),1)=".",TRUE,FALSE)</formula>
    </cfRule>
  </conditionalFormatting>
  <conditionalFormatting sqref="AM114">
    <cfRule type="expression" dxfId="1931" priority="13197">
      <formula>IF(RIGHT(TEXT(AM114,"0.#"),1)=".",FALSE,TRUE)</formula>
    </cfRule>
    <cfRule type="expression" dxfId="1930" priority="13198">
      <formula>IF(RIGHT(TEXT(AM114,"0.#"),1)=".",TRUE,FALSE)</formula>
    </cfRule>
  </conditionalFormatting>
  <conditionalFormatting sqref="AE116 AQ116">
    <cfRule type="expression" dxfId="1929" priority="13193">
      <formula>IF(RIGHT(TEXT(AE116,"0.#"),1)=".",FALSE,TRUE)</formula>
    </cfRule>
    <cfRule type="expression" dxfId="1928" priority="13194">
      <formula>IF(RIGHT(TEXT(AE116,"0.#"),1)=".",TRUE,FALSE)</formula>
    </cfRule>
  </conditionalFormatting>
  <conditionalFormatting sqref="AI116">
    <cfRule type="expression" dxfId="1927" priority="13191">
      <formula>IF(RIGHT(TEXT(AI116,"0.#"),1)=".",FALSE,TRUE)</formula>
    </cfRule>
    <cfRule type="expression" dxfId="1926" priority="13192">
      <formula>IF(RIGHT(TEXT(AI116,"0.#"),1)=".",TRUE,FALSE)</formula>
    </cfRule>
  </conditionalFormatting>
  <conditionalFormatting sqref="AM116">
    <cfRule type="expression" dxfId="1925" priority="13189">
      <formula>IF(RIGHT(TEXT(AM116,"0.#"),1)=".",FALSE,TRUE)</formula>
    </cfRule>
    <cfRule type="expression" dxfId="1924" priority="13190">
      <formula>IF(RIGHT(TEXT(AM116,"0.#"),1)=".",TRUE,FALSE)</formula>
    </cfRule>
  </conditionalFormatting>
  <conditionalFormatting sqref="AE117 AM117">
    <cfRule type="expression" dxfId="1923" priority="13187">
      <formula>IF(RIGHT(TEXT(AE117,"0.#"),1)=".",FALSE,TRUE)</formula>
    </cfRule>
    <cfRule type="expression" dxfId="1922" priority="13188">
      <formula>IF(RIGHT(TEXT(AE117,"0.#"),1)=".",TRUE,FALSE)</formula>
    </cfRule>
  </conditionalFormatting>
  <conditionalFormatting sqref="AI117">
    <cfRule type="expression" dxfId="1921" priority="13185">
      <formula>IF(RIGHT(TEXT(AI117,"0.#"),1)=".",FALSE,TRUE)</formula>
    </cfRule>
    <cfRule type="expression" dxfId="1920" priority="13186">
      <formula>IF(RIGHT(TEXT(AI117,"0.#"),1)=".",TRUE,FALSE)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7:AO874">
    <cfRule type="expression" dxfId="1835" priority="6663">
      <formula>IF(AND(AL847&gt;=0, RIGHT(TEXT(AL847,"0.#"),1)&lt;&gt;"."),TRUE,FALSE)</formula>
    </cfRule>
    <cfRule type="expression" dxfId="1834" priority="6664">
      <formula>IF(AND(AL847&gt;=0, RIGHT(TEXT(AL847,"0.#"),1)="."),TRUE,FALSE)</formula>
    </cfRule>
    <cfRule type="expression" dxfId="1833" priority="6665">
      <formula>IF(AND(AL847&lt;0, RIGHT(TEXT(AL847,"0.#"),1)&lt;&gt;"."),TRUE,FALSE)</formula>
    </cfRule>
    <cfRule type="expression" dxfId="1832" priority="6666">
      <formula>IF(AND(AL847&lt;0, RIGHT(TEXT(AL847,"0.#"),1)="."),TRUE,FALSE)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7:Y874">
    <cfRule type="expression" dxfId="1761" priority="2991">
      <formula>IF(RIGHT(TEXT(Y847,"0.#"),1)=".",FALSE,TRUE)</formula>
    </cfRule>
    <cfRule type="expression" dxfId="1760" priority="2992">
      <formula>IF(RIGHT(TEXT(Y847,"0.#"),1)=".",TRUE,FALSE)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10:AO1139">
    <cfRule type="expression" dxfId="1731" priority="2897">
      <formula>IF(AND(AL1110&gt;=0, RIGHT(TEXT(AL1110,"0.#"),1)&lt;&gt;"."),TRUE,FALSE)</formula>
    </cfRule>
    <cfRule type="expression" dxfId="1730" priority="2898">
      <formula>IF(AND(AL1110&gt;=0, RIGHT(TEXT(AL1110,"0.#"),1)="."),TRUE,FALSE)</formula>
    </cfRule>
    <cfRule type="expression" dxfId="1729" priority="2899">
      <formula>IF(AND(AL1110&lt;0, RIGHT(TEXT(AL1110,"0.#"),1)&lt;&gt;"."),TRUE,FALSE)</formula>
    </cfRule>
    <cfRule type="expression" dxfId="1728" priority="2900">
      <formula>IF(AND(AL1110&lt;0, RIGHT(TEXT(AL1110,"0.#"),1)="."),TRUE,FALSE)</formula>
    </cfRule>
  </conditionalFormatting>
  <conditionalFormatting sqref="Y1110:Y1139">
    <cfRule type="expression" dxfId="1727" priority="2895">
      <formula>IF(RIGHT(TEXT(Y1110,"0.#"),1)=".",FALSE,TRUE)</formula>
    </cfRule>
    <cfRule type="expression" dxfId="1726" priority="2896">
      <formula>IF(RIGHT(TEXT(Y1110,"0.#"),1)=".",TRUE,FALSE)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46:AO846">
    <cfRule type="expression" dxfId="1717" priority="2849">
      <formula>IF(AND(AL846&gt;=0, RIGHT(TEXT(AL846,"0.#"),1)&lt;&gt;"."),TRUE,FALSE)</formula>
    </cfRule>
    <cfRule type="expression" dxfId="1716" priority="2850">
      <formula>IF(AND(AL846&gt;=0, RIGHT(TEXT(AL846,"0.#"),1)="."),TRUE,FALSE)</formula>
    </cfRule>
    <cfRule type="expression" dxfId="1715" priority="2851">
      <formula>IF(AND(AL846&lt;0, RIGHT(TEXT(AL846,"0.#"),1)&lt;&gt;"."),TRUE,FALSE)</formula>
    </cfRule>
    <cfRule type="expression" dxfId="1714" priority="2852">
      <formula>IF(AND(AL846&lt;0, RIGHT(TEXT(AL846,"0.#"),1)="."),TRUE,FALSE)</formula>
    </cfRule>
  </conditionalFormatting>
  <conditionalFormatting sqref="Y846">
    <cfRule type="expression" dxfId="1713" priority="2847">
      <formula>IF(RIGHT(TEXT(Y846,"0.#"),1)=".",FALSE,TRUE)</formula>
    </cfRule>
    <cfRule type="expression" dxfId="1712" priority="2848">
      <formula>IF(RIGHT(TEXT(Y846,"0.#"),1)=".",TRUE,FALSE)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80:Y907">
    <cfRule type="expression" dxfId="1395" priority="2107">
      <formula>IF(RIGHT(TEXT(Y880,"0.#"),1)=".",FALSE,TRUE)</formula>
    </cfRule>
    <cfRule type="expression" dxfId="1394" priority="2108">
      <formula>IF(RIGHT(TEXT(Y880,"0.#"),1)=".",TRUE,FALSE)</formula>
    </cfRule>
  </conditionalFormatting>
  <conditionalFormatting sqref="Y879">
    <cfRule type="expression" dxfId="1393" priority="2101">
      <formula>IF(RIGHT(TEXT(Y879,"0.#"),1)=".",FALSE,TRUE)</formula>
    </cfRule>
    <cfRule type="expression" dxfId="1392" priority="2102">
      <formula>IF(RIGHT(TEXT(Y879,"0.#"),1)=".",TRUE,FALSE)</formula>
    </cfRule>
  </conditionalFormatting>
  <conditionalFormatting sqref="Y913:Y940">
    <cfRule type="expression" dxfId="1391" priority="2095">
      <formula>IF(RIGHT(TEXT(Y913,"0.#"),1)=".",FALSE,TRUE)</formula>
    </cfRule>
    <cfRule type="expression" dxfId="1390" priority="2096">
      <formula>IF(RIGHT(TEXT(Y913,"0.#"),1)=".",TRUE,FALSE)</formula>
    </cfRule>
  </conditionalFormatting>
  <conditionalFormatting sqref="Y912">
    <cfRule type="expression" dxfId="1389" priority="2089">
      <formula>IF(RIGHT(TEXT(Y912,"0.#"),1)=".",FALSE,TRUE)</formula>
    </cfRule>
    <cfRule type="expression" dxfId="1388" priority="2090">
      <formula>IF(RIGHT(TEXT(Y912,"0.#"),1)=".",TRUE,FALSE)</formula>
    </cfRule>
  </conditionalFormatting>
  <conditionalFormatting sqref="Y946:Y973">
    <cfRule type="expression" dxfId="1387" priority="2083">
      <formula>IF(RIGHT(TEXT(Y946,"0.#"),1)=".",FALSE,TRUE)</formula>
    </cfRule>
    <cfRule type="expression" dxfId="1386" priority="2084">
      <formula>IF(RIGHT(TEXT(Y946,"0.#"),1)=".",TRUE,FALSE)</formula>
    </cfRule>
  </conditionalFormatting>
  <conditionalFormatting sqref="Y945">
    <cfRule type="expression" dxfId="1385" priority="2077">
      <formula>IF(RIGHT(TEXT(Y945,"0.#"),1)=".",FALSE,TRUE)</formula>
    </cfRule>
    <cfRule type="expression" dxfId="1384" priority="2078">
      <formula>IF(RIGHT(TEXT(Y945,"0.#"),1)=".",TRUE,FALSE)</formula>
    </cfRule>
  </conditionalFormatting>
  <conditionalFormatting sqref="Y979:Y1006">
    <cfRule type="expression" dxfId="1383" priority="2071">
      <formula>IF(RIGHT(TEXT(Y979,"0.#"),1)=".",FALSE,TRUE)</formula>
    </cfRule>
    <cfRule type="expression" dxfId="1382" priority="2072">
      <formula>IF(RIGHT(TEXT(Y979,"0.#"),1)=".",TRUE,FALSE)</formula>
    </cfRule>
  </conditionalFormatting>
  <conditionalFormatting sqref="Y978">
    <cfRule type="expression" dxfId="1381" priority="2065">
      <formula>IF(RIGHT(TEXT(Y978,"0.#"),1)=".",FALSE,TRUE)</formula>
    </cfRule>
    <cfRule type="expression" dxfId="1380" priority="2066">
      <formula>IF(RIGHT(TEXT(Y978,"0.#"),1)=".",TRUE,FALSE)</formula>
    </cfRule>
  </conditionalFormatting>
  <conditionalFormatting sqref="Y1012:Y1039">
    <cfRule type="expression" dxfId="1379" priority="2059">
      <formula>IF(RIGHT(TEXT(Y1012,"0.#"),1)=".",FALSE,TRUE)</formula>
    </cfRule>
    <cfRule type="expression" dxfId="1378" priority="2060">
      <formula>IF(RIGHT(TEXT(Y1012,"0.#"),1)=".",TRUE,FALSE)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80:AO907">
    <cfRule type="expression" dxfId="1297" priority="2109">
      <formula>IF(AND(AL880&gt;=0, RIGHT(TEXT(AL880,"0.#"),1)&lt;&gt;"."),TRUE,FALSE)</formula>
    </cfRule>
    <cfRule type="expression" dxfId="1296" priority="2110">
      <formula>IF(AND(AL880&gt;=0, RIGHT(TEXT(AL880,"0.#"),1)="."),TRUE,FALSE)</formula>
    </cfRule>
    <cfRule type="expression" dxfId="1295" priority="2111">
      <formula>IF(AND(AL880&lt;0, RIGHT(TEXT(AL880,"0.#"),1)&lt;&gt;"."),TRUE,FALSE)</formula>
    </cfRule>
    <cfRule type="expression" dxfId="1294" priority="2112">
      <formula>IF(AND(AL880&lt;0, RIGHT(TEXT(AL880,"0.#"),1)="."),TRUE,FALSE)</formula>
    </cfRule>
  </conditionalFormatting>
  <conditionalFormatting sqref="AL878:AO879">
    <cfRule type="expression" dxfId="1293" priority="2103">
      <formula>IF(AND(AL878&gt;=0, RIGHT(TEXT(AL878,"0.#"),1)&lt;&gt;"."),TRUE,FALSE)</formula>
    </cfRule>
    <cfRule type="expression" dxfId="1292" priority="2104">
      <formula>IF(AND(AL878&gt;=0, RIGHT(TEXT(AL878,"0.#"),1)="."),TRUE,FALSE)</formula>
    </cfRule>
    <cfRule type="expression" dxfId="1291" priority="2105">
      <formula>IF(AND(AL878&lt;0, RIGHT(TEXT(AL878,"0.#"),1)&lt;&gt;"."),TRUE,FALSE)</formula>
    </cfRule>
    <cfRule type="expression" dxfId="1290" priority="2106">
      <formula>IF(AND(AL878&lt;0, RIGHT(TEXT(AL878,"0.#"),1)="."),TRUE,FALSE)</formula>
    </cfRule>
  </conditionalFormatting>
  <conditionalFormatting sqref="AL913:AO940">
    <cfRule type="expression" dxfId="1289" priority="2097">
      <formula>IF(AND(AL913&gt;=0, RIGHT(TEXT(AL913,"0.#"),1)&lt;&gt;"."),TRUE,FALSE)</formula>
    </cfRule>
    <cfRule type="expression" dxfId="1288" priority="2098">
      <formula>IF(AND(AL913&gt;=0, RIGHT(TEXT(AL913,"0.#"),1)="."),TRUE,FALSE)</formula>
    </cfRule>
    <cfRule type="expression" dxfId="1287" priority="2099">
      <formula>IF(AND(AL913&lt;0, RIGHT(TEXT(AL913,"0.#"),1)&lt;&gt;"."),TRUE,FALSE)</formula>
    </cfRule>
    <cfRule type="expression" dxfId="1286" priority="2100">
      <formula>IF(AND(AL913&lt;0, RIGHT(TEXT(AL913,"0.#"),1)="."),TRUE,FALSE)</formula>
    </cfRule>
  </conditionalFormatting>
  <conditionalFormatting sqref="AL912:AO912">
    <cfRule type="expression" dxfId="1285" priority="2091">
      <formula>IF(AND(AL912&gt;=0, RIGHT(TEXT(AL912,"0.#"),1)&lt;&gt;"."),TRUE,FALSE)</formula>
    </cfRule>
    <cfRule type="expression" dxfId="1284" priority="2092">
      <formula>IF(AND(AL912&gt;=0, RIGHT(TEXT(AL912,"0.#"),1)="."),TRUE,FALSE)</formula>
    </cfRule>
    <cfRule type="expression" dxfId="1283" priority="2093">
      <formula>IF(AND(AL912&lt;0, RIGHT(TEXT(AL912,"0.#"),1)&lt;&gt;"."),TRUE,FALSE)</formula>
    </cfRule>
    <cfRule type="expression" dxfId="1282" priority="2094">
      <formula>IF(AND(AL912&lt;0, RIGHT(TEXT(AL912,"0.#"),1)="."),TRUE,FALSE)</formula>
    </cfRule>
  </conditionalFormatting>
  <conditionalFormatting sqref="AL946:AO973">
    <cfRule type="expression" dxfId="1281" priority="2085">
      <formula>IF(AND(AL946&gt;=0, RIGHT(TEXT(AL946,"0.#"),1)&lt;&gt;"."),TRUE,FALSE)</formula>
    </cfRule>
    <cfRule type="expression" dxfId="1280" priority="2086">
      <formula>IF(AND(AL946&gt;=0, RIGHT(TEXT(AL946,"0.#"),1)="."),TRUE,FALSE)</formula>
    </cfRule>
    <cfRule type="expression" dxfId="1279" priority="2087">
      <formula>IF(AND(AL946&lt;0, RIGHT(TEXT(AL946,"0.#"),1)&lt;&gt;"."),TRUE,FALSE)</formula>
    </cfRule>
    <cfRule type="expression" dxfId="1278" priority="2088">
      <formula>IF(AND(AL946&lt;0, RIGHT(TEXT(AL946,"0.#"),1)="."),TRUE,FALSE)</formula>
    </cfRule>
  </conditionalFormatting>
  <conditionalFormatting sqref="AL945:AO945">
    <cfRule type="expression" dxfId="1277" priority="2079">
      <formula>IF(AND(AL945&gt;=0, RIGHT(TEXT(AL945,"0.#"),1)&lt;&gt;"."),TRUE,FALSE)</formula>
    </cfRule>
    <cfRule type="expression" dxfId="1276" priority="2080">
      <formula>IF(AND(AL945&gt;=0, RIGHT(TEXT(AL945,"0.#"),1)="."),TRUE,FALSE)</formula>
    </cfRule>
    <cfRule type="expression" dxfId="1275" priority="2081">
      <formula>IF(AND(AL945&lt;0, RIGHT(TEXT(AL945,"0.#"),1)&lt;&gt;"."),TRUE,FALSE)</formula>
    </cfRule>
    <cfRule type="expression" dxfId="1274" priority="2082">
      <formula>IF(AND(AL945&lt;0, RIGHT(TEXT(AL945,"0.#"),1)="."),TRUE,FALSE)</formula>
    </cfRule>
  </conditionalFormatting>
  <conditionalFormatting sqref="AL979:AO1006">
    <cfRule type="expression" dxfId="1273" priority="2073">
      <formula>IF(AND(AL979&gt;=0, RIGHT(TEXT(AL979,"0.#"),1)&lt;&gt;"."),TRUE,FALSE)</formula>
    </cfRule>
    <cfRule type="expression" dxfId="1272" priority="2074">
      <formula>IF(AND(AL979&gt;=0, RIGHT(TEXT(AL979,"0.#"),1)="."),TRUE,FALSE)</formula>
    </cfRule>
    <cfRule type="expression" dxfId="1271" priority="2075">
      <formula>IF(AND(AL979&lt;0, RIGHT(TEXT(AL979,"0.#"),1)&lt;&gt;"."),TRUE,FALSE)</formula>
    </cfRule>
    <cfRule type="expression" dxfId="1270" priority="2076">
      <formula>IF(AND(AL979&lt;0, RIGHT(TEXT(AL979,"0.#"),1)="."),TRUE,FALSE)</formula>
    </cfRule>
  </conditionalFormatting>
  <conditionalFormatting sqref="AL978:AO978">
    <cfRule type="expression" dxfId="1269" priority="2067">
      <formula>IF(AND(AL978&gt;=0, RIGHT(TEXT(AL978,"0.#"),1)&lt;&gt;"."),TRUE,FALSE)</formula>
    </cfRule>
    <cfRule type="expression" dxfId="1268" priority="2068">
      <formula>IF(AND(AL978&gt;=0, RIGHT(TEXT(AL978,"0.#"),1)="."),TRUE,FALSE)</formula>
    </cfRule>
    <cfRule type="expression" dxfId="1267" priority="2069">
      <formula>IF(AND(AL978&lt;0, RIGHT(TEXT(AL978,"0.#"),1)&lt;&gt;"."),TRUE,FALSE)</formula>
    </cfRule>
    <cfRule type="expression" dxfId="1266" priority="2070">
      <formula>IF(AND(AL978&lt;0, RIGHT(TEXT(AL978,"0.#"),1)="."),TRUE,FALSE)</formula>
    </cfRule>
  </conditionalFormatting>
  <conditionalFormatting sqref="AL1012:AO1039">
    <cfRule type="expression" dxfId="1265" priority="2061">
      <formula>IF(AND(AL1012&gt;=0, RIGHT(TEXT(AL1012,"0.#"),1)&lt;&gt;"."),TRUE,FALSE)</formula>
    </cfRule>
    <cfRule type="expression" dxfId="1264" priority="2062">
      <formula>IF(AND(AL1012&gt;=0, RIGHT(TEXT(AL1012,"0.#"),1)="."),TRUE,FALSE)</formula>
    </cfRule>
    <cfRule type="expression" dxfId="1263" priority="2063">
      <formula>IF(AND(AL1012&lt;0, RIGHT(TEXT(AL1012,"0.#"),1)&lt;&gt;"."),TRUE,FALSE)</formula>
    </cfRule>
    <cfRule type="expression" dxfId="1262" priority="2064">
      <formula>IF(AND(AL1012&lt;0, RIGHT(TEXT(AL1012,"0.#"),1)="."),TRUE,FALSE)</formula>
    </cfRule>
  </conditionalFormatting>
  <conditionalFormatting sqref="AL1011:AO1011">
    <cfRule type="expression" dxfId="1261" priority="2055">
      <formula>IF(AND(AL1011&gt;=0, RIGHT(TEXT(AL1011,"0.#"),1)&lt;&gt;"."),TRUE,FALSE)</formula>
    </cfRule>
    <cfRule type="expression" dxfId="1260" priority="2056">
      <formula>IF(AND(AL1011&gt;=0, RIGHT(TEXT(AL1011,"0.#"),1)="."),TRUE,FALSE)</formula>
    </cfRule>
    <cfRule type="expression" dxfId="1259" priority="2057">
      <formula>IF(AND(AL1011&lt;0, RIGHT(TEXT(AL1011,"0.#"),1)&lt;&gt;"."),TRUE,FALSE)</formula>
    </cfRule>
    <cfRule type="expression" dxfId="1258" priority="2058">
      <formula>IF(AND(AL1011&lt;0, RIGHT(TEXT(AL1011,"0.#"),1)="."),TRUE,FALSE)</formula>
    </cfRule>
  </conditionalFormatting>
  <conditionalFormatting sqref="Y1011">
    <cfRule type="expression" dxfId="1257" priority="2053">
      <formula>IF(RIGHT(TEXT(Y1011,"0.#"),1)=".",FALSE,TRUE)</formula>
    </cfRule>
    <cfRule type="expression" dxfId="1256" priority="2054">
      <formula>IF(RIGHT(TEXT(Y1011,"0.#"),1)=".",TRUE,FALSE)</formula>
    </cfRule>
  </conditionalFormatting>
  <conditionalFormatting sqref="AL1045:AO1072">
    <cfRule type="expression" dxfId="1255" priority="2049">
      <formula>IF(AND(AL1045&gt;=0, RIGHT(TEXT(AL1045,"0.#"),1)&lt;&gt;"."),TRUE,FALSE)</formula>
    </cfRule>
    <cfRule type="expression" dxfId="1254" priority="2050">
      <formula>IF(AND(AL1045&gt;=0, RIGHT(TEXT(AL1045,"0.#"),1)="."),TRUE,FALSE)</formula>
    </cfRule>
    <cfRule type="expression" dxfId="1253" priority="2051">
      <formula>IF(AND(AL1045&lt;0, RIGHT(TEXT(AL1045,"0.#"),1)&lt;&gt;"."),TRUE,FALSE)</formula>
    </cfRule>
    <cfRule type="expression" dxfId="1252" priority="2052">
      <formula>IF(AND(AL1045&lt;0, RIGHT(TEXT(AL1045,"0.#"),1)="."),TRUE,FALSE)</formula>
    </cfRule>
  </conditionalFormatting>
  <conditionalFormatting sqref="Y1045:Y1072">
    <cfRule type="expression" dxfId="1251" priority="2047">
      <formula>IF(RIGHT(TEXT(Y1045,"0.#"),1)=".",FALSE,TRUE)</formula>
    </cfRule>
    <cfRule type="expression" dxfId="1250" priority="2048">
      <formula>IF(RIGHT(TEXT(Y1045,"0.#"),1)=".",TRUE,FALSE)</formula>
    </cfRule>
  </conditionalFormatting>
  <conditionalFormatting sqref="AL1044:AO1044">
    <cfRule type="expression" dxfId="1249" priority="2043">
      <formula>IF(AND(AL1044&gt;=0, RIGHT(TEXT(AL1044,"0.#"),1)&lt;&gt;"."),TRUE,FALSE)</formula>
    </cfRule>
    <cfRule type="expression" dxfId="1248" priority="2044">
      <formula>IF(AND(AL1044&gt;=0, RIGHT(TEXT(AL1044,"0.#"),1)="."),TRUE,FALSE)</formula>
    </cfRule>
    <cfRule type="expression" dxfId="1247" priority="2045">
      <formula>IF(AND(AL1044&lt;0, RIGHT(TEXT(AL1044,"0.#"),1)&lt;&gt;"."),TRUE,FALSE)</formula>
    </cfRule>
    <cfRule type="expression" dxfId="1246" priority="2046">
      <formula>IF(AND(AL1044&lt;0, RIGHT(TEXT(AL1044,"0.#"),1)="."),TRUE,FALSE)</formula>
    </cfRule>
  </conditionalFormatting>
  <conditionalFormatting sqref="Y1044">
    <cfRule type="expression" dxfId="1245" priority="2041">
      <formula>IF(RIGHT(TEXT(Y1044,"0.#"),1)=".",FALSE,TRUE)</formula>
    </cfRule>
    <cfRule type="expression" dxfId="1244" priority="2042">
      <formula>IF(RIGHT(TEXT(Y1044,"0.#"),1)=".",TRUE,FALSE)</formula>
    </cfRule>
  </conditionalFormatting>
  <conditionalFormatting sqref="AL1078:AO1105">
    <cfRule type="expression" dxfId="1243" priority="2037">
      <formula>IF(AND(AL1078&gt;=0, RIGHT(TEXT(AL1078,"0.#"),1)&lt;&gt;"."),TRUE,FALSE)</formula>
    </cfRule>
    <cfRule type="expression" dxfId="1242" priority="2038">
      <formula>IF(AND(AL1078&gt;=0, RIGHT(TEXT(AL1078,"0.#"),1)="."),TRUE,FALSE)</formula>
    </cfRule>
    <cfRule type="expression" dxfId="1241" priority="2039">
      <formula>IF(AND(AL1078&lt;0, RIGHT(TEXT(AL1078,"0.#"),1)&lt;&gt;"."),TRUE,FALSE)</formula>
    </cfRule>
    <cfRule type="expression" dxfId="1240" priority="2040">
      <formula>IF(AND(AL1078&lt;0, RIGHT(TEXT(AL1078,"0.#"),1)="."),TRUE,FALSE)</formula>
    </cfRule>
  </conditionalFormatting>
  <conditionalFormatting sqref="Y1078:Y1105">
    <cfRule type="expression" dxfId="1239" priority="2035">
      <formula>IF(RIGHT(TEXT(Y1078,"0.#"),1)=".",FALSE,TRUE)</formula>
    </cfRule>
    <cfRule type="expression" dxfId="1238" priority="2036">
      <formula>IF(RIGHT(TEXT(Y1078,"0.#"),1)=".",TRUE,FALSE)</formula>
    </cfRule>
  </conditionalFormatting>
  <conditionalFormatting sqref="AL1076:AO1077">
    <cfRule type="expression" dxfId="1237" priority="2031">
      <formula>IF(AND(AL1076&gt;=0, RIGHT(TEXT(AL1076,"0.#"),1)&lt;&gt;"."),TRUE,FALSE)</formula>
    </cfRule>
    <cfRule type="expression" dxfId="1236" priority="2032">
      <formula>IF(AND(AL1076&gt;=0, RIGHT(TEXT(AL1076,"0.#"),1)="."),TRUE,FALSE)</formula>
    </cfRule>
    <cfRule type="expression" dxfId="1235" priority="2033">
      <formula>IF(AND(AL1076&lt;0, RIGHT(TEXT(AL1076,"0.#"),1)&lt;&gt;"."),TRUE,FALSE)</formula>
    </cfRule>
    <cfRule type="expression" dxfId="1234" priority="2034">
      <formula>IF(AND(AL1076&lt;0, RIGHT(TEXT(AL1076,"0.#"),1)="."),TRUE,FALSE)</formula>
    </cfRule>
  </conditionalFormatting>
  <conditionalFormatting sqref="Y1076:Y1077">
    <cfRule type="expression" dxfId="1233" priority="2029">
      <formula>IF(RIGHT(TEXT(Y1076,"0.#"),1)=".",FALSE,TRUE)</formula>
    </cfRule>
    <cfRule type="expression" dxfId="1232" priority="2030">
      <formula>IF(RIGHT(TEXT(Y1076,"0.#"),1)=".",TRUE,FALSE)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L845:AO845">
    <cfRule type="expression" dxfId="37" priority="35">
      <formula>IF(AND(AL845&gt;=0, RIGHT(TEXT(AL845,"0.#"),1)&lt;&gt;"."),TRUE,FALSE)</formula>
    </cfRule>
    <cfRule type="expression" dxfId="36" priority="36">
      <formula>IF(AND(AL845&gt;=0, RIGHT(TEXT(AL845,"0.#"),1)="."),TRUE,FALSE)</formula>
    </cfRule>
    <cfRule type="expression" dxfId="35" priority="37">
      <formula>IF(AND(AL845&lt;0, RIGHT(TEXT(AL845,"0.#"),1)&lt;&gt;"."),TRUE,FALSE)</formula>
    </cfRule>
    <cfRule type="expression" dxfId="34" priority="38">
      <formula>IF(AND(AL845&lt;0, RIGHT(TEXT(AL845,"0.#"),1)="."),TRUE,FALSE)</formula>
    </cfRule>
  </conditionalFormatting>
  <conditionalFormatting sqref="Y845">
    <cfRule type="expression" dxfId="33" priority="33">
      <formula>IF(RIGHT(TEXT(Y845,"0.#"),1)=".",FALSE,TRUE)</formula>
    </cfRule>
    <cfRule type="expression" dxfId="32" priority="34">
      <formula>IF(RIGHT(TEXT(Y845,"0.#"),1)=".",TRUE,FALSE)</formula>
    </cfRule>
  </conditionalFormatting>
  <conditionalFormatting sqref="Y911">
    <cfRule type="expression" dxfId="31" priority="27">
      <formula>IF(RIGHT(TEXT(Y911,"0.#"),1)=".",FALSE,TRUE)</formula>
    </cfRule>
    <cfRule type="expression" dxfId="30" priority="28">
      <formula>IF(RIGHT(TEXT(Y911,"0.#"),1)=".",TRUE,FALSE)</formula>
    </cfRule>
  </conditionalFormatting>
  <conditionalFormatting sqref="AL911:AO911">
    <cfRule type="expression" dxfId="29" priority="29">
      <formula>IF(AND(AL911&gt;=0, RIGHT(TEXT(AL911,"0.#"),1)&lt;&gt;"."),TRUE,FALSE)</formula>
    </cfRule>
    <cfRule type="expression" dxfId="28" priority="30">
      <formula>IF(AND(AL911&gt;=0, RIGHT(TEXT(AL911,"0.#"),1)="."),TRUE,FALSE)</formula>
    </cfRule>
    <cfRule type="expression" dxfId="27" priority="31">
      <formula>IF(AND(AL911&lt;0, RIGHT(TEXT(AL911,"0.#"),1)&lt;&gt;"."),TRUE,FALSE)</formula>
    </cfRule>
    <cfRule type="expression" dxfId="26" priority="32">
      <formula>IF(AND(AL911&lt;0, RIGHT(TEXT(AL911,"0.#"),1)="."),TRUE,FALSE)</formula>
    </cfRule>
  </conditionalFormatting>
  <conditionalFormatting sqref="Y944">
    <cfRule type="expression" dxfId="25" priority="21">
      <formula>IF(RIGHT(TEXT(Y944,"0.#"),1)=".",FALSE,TRUE)</formula>
    </cfRule>
    <cfRule type="expression" dxfId="24" priority="22">
      <formula>IF(RIGHT(TEXT(Y944,"0.#"),1)=".",TRUE,FALSE)</formula>
    </cfRule>
  </conditionalFormatting>
  <conditionalFormatting sqref="AL944:AO944">
    <cfRule type="expression" dxfId="23" priority="23">
      <formula>IF(AND(AL944&gt;=0, RIGHT(TEXT(AL944,"0.#"),1)&lt;&gt;"."),TRUE,FALSE)</formula>
    </cfRule>
    <cfRule type="expression" dxfId="22" priority="24">
      <formula>IF(AND(AL944&gt;=0, RIGHT(TEXT(AL944,"0.#"),1)="."),TRUE,FALSE)</formula>
    </cfRule>
    <cfRule type="expression" dxfId="21" priority="25">
      <formula>IF(AND(AL944&lt;0, RIGHT(TEXT(AL944,"0.#"),1)&lt;&gt;"."),TRUE,FALSE)</formula>
    </cfRule>
    <cfRule type="expression" dxfId="20" priority="26">
      <formula>IF(AND(AL944&lt;0, RIGHT(TEXT(AL944,"0.#"),1)="."),TRUE,FALSE)</formula>
    </cfRule>
  </conditionalFormatting>
  <conditionalFormatting sqref="Y977">
    <cfRule type="expression" dxfId="19" priority="15">
      <formula>IF(RIGHT(TEXT(Y977,"0.#"),1)=".",FALSE,TRUE)</formula>
    </cfRule>
    <cfRule type="expression" dxfId="18" priority="16">
      <formula>IF(RIGHT(TEXT(Y977,"0.#"),1)=".",TRUE,FALSE)</formula>
    </cfRule>
  </conditionalFormatting>
  <conditionalFormatting sqref="AL977:AO977">
    <cfRule type="expression" dxfId="17" priority="17">
      <formula>IF(AND(AL977&gt;=0, RIGHT(TEXT(AL977,"0.#"),1)&lt;&gt;"."),TRUE,FALSE)</formula>
    </cfRule>
    <cfRule type="expression" dxfId="16" priority="18">
      <formula>IF(AND(AL977&gt;=0, RIGHT(TEXT(AL977,"0.#"),1)="."),TRUE,FALSE)</formula>
    </cfRule>
    <cfRule type="expression" dxfId="15" priority="19">
      <formula>IF(AND(AL977&lt;0, RIGHT(TEXT(AL977,"0.#"),1)&lt;&gt;"."),TRUE,FALSE)</formula>
    </cfRule>
    <cfRule type="expression" dxfId="14" priority="20">
      <formula>IF(AND(AL977&lt;0, RIGHT(TEXT(AL977,"0.#"),1)="."),TRUE,FALSE)</formula>
    </cfRule>
  </conditionalFormatting>
  <conditionalFormatting sqref="AL1010:AO1010">
    <cfRule type="expression" dxfId="13" priority="11">
      <formula>IF(AND(AL1010&gt;=0, RIGHT(TEXT(AL1010,"0.#"),1)&lt;&gt;"."),TRUE,FALSE)</formula>
    </cfRule>
    <cfRule type="expression" dxfId="12" priority="12">
      <formula>IF(AND(AL1010&gt;=0, RIGHT(TEXT(AL1010,"0.#"),1)="."),TRUE,FALSE)</formula>
    </cfRule>
    <cfRule type="expression" dxfId="11" priority="13">
      <formula>IF(AND(AL1010&lt;0, RIGHT(TEXT(AL1010,"0.#"),1)&lt;&gt;"."),TRUE,FALSE)</formula>
    </cfRule>
    <cfRule type="expression" dxfId="10" priority="14">
      <formula>IF(AND(AL1010&lt;0, RIGHT(TEXT(AL1010,"0.#"),1)="."),TRUE,FALSE)</formula>
    </cfRule>
  </conditionalFormatting>
  <conditionalFormatting sqref="Y1010">
    <cfRule type="expression" dxfId="9" priority="9">
      <formula>IF(RIGHT(TEXT(Y1010,"0.#"),1)=".",FALSE,TRUE)</formula>
    </cfRule>
    <cfRule type="expression" dxfId="8" priority="10">
      <formula>IF(RIGHT(TEXT(Y1010,"0.#"),1)=".",TRUE,FALSE)</formula>
    </cfRule>
  </conditionalFormatting>
  <conditionalFormatting sqref="AL1043:AO1043">
    <cfRule type="expression" dxfId="7" priority="5">
      <formula>IF(AND(AL1043&gt;=0, RIGHT(TEXT(AL1043,"0.#"),1)&lt;&gt;"."),TRUE,FALSE)</formula>
    </cfRule>
    <cfRule type="expression" dxfId="6" priority="6">
      <formula>IF(AND(AL1043&gt;=0, RIGHT(TEXT(AL1043,"0.#"),1)="."),TRUE,FALSE)</formula>
    </cfRule>
    <cfRule type="expression" dxfId="5" priority="7">
      <formula>IF(AND(AL1043&lt;0, RIGHT(TEXT(AL1043,"0.#"),1)&lt;&gt;"."),TRUE,FALSE)</formula>
    </cfRule>
    <cfRule type="expression" dxfId="4" priority="8">
      <formula>IF(AND(AL1043&lt;0, RIGHT(TEXT(AL1043,"0.#"),1)="."),TRUE,FALSE)</formula>
    </cfRule>
  </conditionalFormatting>
  <conditionalFormatting sqref="Y1043">
    <cfRule type="expression" dxfId="3" priority="3">
      <formula>IF(RIGHT(TEXT(Y1043,"0.#"),1)=".",FALSE,TRUE)</formula>
    </cfRule>
    <cfRule type="expression" dxfId="2" priority="4">
      <formula>IF(RIGHT(TEXT(Y1043,"0.#"),1)=".",TRUE,FALSE)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5" max="49" man="1"/>
    <brk id="841"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653</v>
      </c>
      <c r="R3" s="13" t="str">
        <f t="shared" ref="R3:R8" si="3">IF(Q3="","",P3)</f>
        <v>委託・請負</v>
      </c>
      <c r="S3" s="13" t="str">
        <f t="shared" ref="S3:S8" si="4">IF(R3="",S2,IF(S2&lt;&gt;"",CONCATENATE(S2,"、",R3),R3))</f>
        <v>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t="s">
        <v>653</v>
      </c>
      <c r="H14" s="13" t="str">
        <f t="shared" si="1"/>
        <v>労働保険特別会計雇用勘定</v>
      </c>
      <c r="I14" s="13" t="str">
        <f t="shared" si="5"/>
        <v>労働保険特別会計労災勘定、労働保険特別会計雇用勘定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労働保険特別会計労災勘定、労働保険特別会計雇用勘定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労働保険特別会計労災勘定、労働保険特別会計雇用勘定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労働保険特別会計労災勘定、労働保険特別会計雇用勘定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労働保険特別会計労災勘定、労働保険特別会計雇用勘定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労働保険特別会計労災勘定、労働保険特別会計雇用勘定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労働保険特別会計労災勘定、労働保険特別会計雇用勘定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労働保険特別会計労災勘定、労働保険特別会計雇用勘定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労働保険特別会計労災勘定、労働保険特別会計雇用勘定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労働保険特別会計労災勘定、労働保険特別会計雇用勘定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労働保険特別会計労災勘定、労働保険特別会計雇用勘定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労働保険特別会計労災勘定、労働保険特別会計雇用勘定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労働保険特別会計労災勘定、労働保険特別会計雇用勘定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労働保険特別会計労災勘定、労働保険特別会計雇用勘定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労働保険特別会計労災勘定、労働保険特別会計雇用勘定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労働保険特別会計労災勘定、労働保険特別会計雇用勘定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労働保険特別会計労災勘定、労働保険特別会計雇用勘定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労働保険特別会計労災勘定、労働保険特別会計雇用勘定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労働保険特別会計労災勘定、労働保険特別会計雇用勘定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労働保険特別会計労災勘定、労働保険特別会計雇用勘定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毅士(koyama-tsuyoshi)</dc:creator>
  <cp:lastModifiedBy>石井 達樹(ishii-tatsuki)</cp:lastModifiedBy>
  <cp:lastPrinted>2021-06-07T05:02:08Z</cp:lastPrinted>
  <dcterms:created xsi:type="dcterms:W3CDTF">2012-03-13T00:50:25Z</dcterms:created>
  <dcterms:modified xsi:type="dcterms:W3CDTF">2021-06-30T06:39:31Z</dcterms:modified>
</cp:coreProperties>
</file>