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255" i="3"/>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<sst xmlns="http://schemas.openxmlformats.org/spreadsheetml/2006/main" count="3045" uniqueCount="783">
  <si>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</si>
  <si>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</si>
  <si>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</si>
  <si>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</si>
  <si>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</si>
  <si>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</si>
  <si>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</si>
  <si>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</si>
  <si>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</si>
  <si>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</si>
  <si>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</si>
  <si>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</si>
  <si>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</si>
  <si>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</si>
  <si>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</si>
  <si>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</si>
  <si>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</si>
  <si>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</si>
  <si>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</si>
  <si>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</si>
  <si>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</si>
  <si>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</si>
  <si>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</si>
  <si>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</si>
  <si>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</si>
  <si>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</si>
  <si>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</si>
  <si>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</si>
  <si>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</si>
  <si>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</si>
  <si>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</si>
  <si>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</si>
  <si>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</si>
  <si>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</si>
  <si>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</si>
  <si>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</si>
  <si>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</si>
  <si>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</si>
  <si>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</si>
  <si>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</si>
  <si>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</si>
  <si>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</si>
  <si>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</si>
  <si>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</si>
  <si>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</si>
  <si>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</si>
  <si>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</si>
  <si>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</si>
  <si>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</si>
  <si>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</si>
  <si>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</si>
  <si>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</si>
  <si>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</si>
  <si>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</si>
  <si>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</si>
  <si>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</si>
  <si>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</si>
  <si>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</si>
  <si>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</si>
  <si>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</si>
  <si>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</si>
  <si>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</si>
  <si>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</si>
  <si>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</si>
  <si>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</si>
  <si>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</si>
  <si>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</si>
  <si>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</si>
  <si>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</si>
  <si>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</si>
  <si>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</si>
  <si>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</si>
  <si>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</si>
  <si>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</si>
  <si>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</si>
  <si>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</si>
  <si>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</si>
  <si>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</si>
  <si>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</si>
  <si>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</si>
  <si>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</si>
  <si>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</si>
  <si>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</si>
  <si>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</si>
  <si>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</si>
  <si>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</si>
  <si>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</si>
  <si>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</si>
  <si>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</si>
  <si>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</si>
  <si>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</si>
  <si>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</si>
  <si>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</si>
  <si>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</si>
  <si>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</si>
  <si>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</si>
  <si>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</si>
  <si>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</si>
  <si>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</si>
  <si>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</si>
  <si>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</si>
  <si>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</si>
  <si>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</si>
  <si>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</si>
  <si>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</si>
  <si>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</si>
  <si>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</si>
  <si>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</si>
  <si>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</si>
  <si>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</si>
  <si>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</si>
  <si>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</si>
  <si>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</si>
  <si>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</si>
  <si>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</si>
  <si>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</si>
  <si>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</si>
  <si>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</si>
  <si>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</si>
  <si>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</si>
  <si>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</si>
  <si>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</si>
  <si>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</si>
  <si>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</si>
  <si>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</si>
  <si>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</si>
  <si>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</si>
  <si>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</si>
  <si>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</si>
  <si>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</si>
  <si>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</si>
  <si>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</si>
  <si>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</si>
  <si>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</si>
  <si>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</si>
  <si>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</si>
  <si>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</si>
  <si>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</si>
  <si>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</si>
  <si>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</si>
  <si>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</si>
  <si>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</si>
  <si>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</si>
  <si>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</si>
  <si>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</si>
  <si>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</si>
  <si>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</si>
  <si>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</si>
  <si>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</si>
  <si>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</si>
  <si>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</si>
  <si>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</si>
  <si>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</si>
  <si>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</si>
  <si>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</si>
  <si>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</si>
  <si>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</si>
  <si>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</si>
  <si>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</si>
  <si>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</si>
  <si>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</si>
  <si>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</si>
  <si>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</si>
  <si>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</si>
  <si>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</si>
  <si>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</si>
  <si>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</si>
  <si>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</si>
  <si>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</si>
  <si>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</si>
  <si>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</si>
  <si>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</si>
  <si>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</si>
  <si>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</si>
  <si>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</si>
  <si>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</si>
  <si>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</si>
  <si>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</si>
  <si>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</si>
  <si>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</si>
  <si>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</si>
  <si>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</si>
  <si>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</si>
  <si>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</si>
  <si>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</si>
  <si>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</si>
  <si>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</si>
  <si>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</si>
  <si>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</si>
  <si>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</si>
  <si>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</si>
  <si>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</si>
  <si>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</si>
  <si>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</si>
  <si>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</si>
  <si>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</si>
  <si>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</si>
  <si>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</si>
  <si>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</si>
  <si>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</si>
  <si>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</si>
  <si>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</si>
  <si>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</si>
  <si>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</si>
  <si>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</si>
  <si>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</si>
  <si>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</si>
  <si>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</si>
  <si>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</si>
  <si>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</si>
  <si>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</si>
  <si>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</si>
  <si>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</si>
  <si>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</si>
  <si>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</si>
  <si>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</si>
  <si>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</si>
  <si>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</si>
  <si>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</si>
  <si>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</si>
  <si>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</si>
  <si>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</si>
  <si>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</si>
  <si>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</si>
  <si>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</si>
  <si>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</si>
  <si>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</si>
  <si>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</si>
  <si>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</si>
  <si>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</si>
  <si>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</si>
  <si>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</si>
  <si>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</si>
  <si>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</si>
  <si>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</si>
  <si>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</si>
  <si>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</si>
  <si>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</si>
  <si>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</si>
  <si>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</si>
  <si>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</si>
  <si>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</si>
  <si>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</si>
  <si>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</si>
  <si>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</si>
  <si>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</si>
  <si>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</si>
  <si>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</si>
  <si>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</si>
  <si>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</si>
  <si>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</si>
  <si>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</si>
  <si>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</si>
  <si>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</si>
  <si>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</si>
  <si>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</si>
  <si>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</si>
  <si>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</si>
  <si>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</si>
  <si>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</si>
  <si>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</si>
  <si>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</si>
  <si>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</si>
  <si>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</si>
  <si>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</si>
  <si>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</si>
  <si>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</si>
  <si>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</si>
  <si>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</si>
  <si>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</si>
  <si>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</si>
  <si>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</si>
  <si>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</si>
  <si>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</si>
  <si>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</si>
  <si>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</si>
  <si>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</si>
  <si>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</si>
  <si>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</si>
  <si>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</si>
  <si>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</si>
  <si>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</si>
  <si>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</si>
  <si>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</si>
  <si>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</si>
  <si>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</si>
  <si>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</si>
  <si>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</si>
  <si>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</si>
  <si>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</si>
  <si>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</si>
  <si>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</si>
  <si>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</si>
  <si>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</si>
  <si>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</si>
  <si>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</si>
  <si>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</si>
  <si>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</si>
  <si>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</si>
  <si>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</si>
  <si>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</si>
  <si>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</si>
  <si>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</si>
  <si>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</si>
  <si>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</si>
  <si>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</si>
  <si>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</si>
  <si>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</si>
  <si>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</si>
  <si>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</si>
  <si>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</si>
  <si>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</si>
  <si>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</si>
  <si>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</si>
  <si>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</si>
  <si>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</si>
  <si>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</si>
  <si>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</si>
  <si>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</si>
  <si>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</si>
  <si>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</si>
  <si>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</si>
  <si>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</si>
  <si>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</si>
  <si>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</si>
  <si>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</si>
  <si>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</si>
  <si>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</si>
  <si>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</si>
  <si>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</si>
  <si>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</si>
  <si>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</si>
  <si>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</si>
  <si>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</si>
  <si>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</si>
  <si>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</si>
  <si>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</si>
  <si>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</si>
  <si>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</si>
  <si>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</si>
  <si>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</si>
  <si>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</si>
  <si>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</si>
  <si>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</si>
  <si>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</si>
  <si>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</si>
  <si>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</si>
  <si>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</si>
  <si>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</si>
  <si>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</si>
  <si>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</si>
  <si>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</si>
  <si>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</si>
  <si>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</si>
  <si>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</si>
  <si>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</si>
  <si>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</si>
  <si>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</si>
  <si>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</si>
  <si>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</si>
  <si>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</si>
  <si>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</si>
  <si>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</si>
  <si>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</si>
  <si>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</si>
  <si>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</si>
  <si>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</si>
  <si>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</si>
  <si>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</si>
  <si>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</si>
  <si>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</si>
  <si>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</si>
  <si>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</si>
  <si>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</si>
  <si>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</si>
  <si>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</si>
  <si>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</si>
  <si>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</si>
  <si>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</si>
  <si>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</si>
  <si>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</si>
  <si>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</si>
  <si>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</si>
  <si>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</si>
  <si>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</si>
  <si>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</si>
  <si>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</si>
  <si>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</si>
  <si>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</si>
  <si>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</si>
  <si>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</si>
  <si>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</si>
  <si>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</si>
  <si>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</si>
  <si>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</si>
  <si>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</si>
  <si>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</si>
  <si>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</si>
  <si>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</si>
  <si>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</si>
  <si>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</si>
  <si>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</si>
  <si>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</si>
  <si>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</si>
  <si>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</si>
  <si>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</si>
  <si>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</si>
  <si>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</si>
  <si>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</si>
  <si>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</si>
  <si>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</si>
  <si>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</si>
  <si>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</si>
  <si>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</si>
  <si>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</si>
  <si>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</si>
  <si>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</si>
  <si>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</si>
  <si>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</si>
  <si>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</si>
  <si>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</si>
  <si>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</si>
  <si>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</si>
  <si>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</si>
  <si>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</si>
  <si>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</si>
  <si>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</si>
  <si>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</si>
  <si>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</si>
  <si>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</si>
  <si>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</si>
  <si>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</si>
  <si>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</si>
  <si>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</si>
  <si>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</si>
  <si>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</si>
  <si>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</si>
  <si>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</si>
  <si>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</si>
  <si>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</si>
  <si>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</si>
  <si>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</si>
  <si>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</si>
  <si>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</si>
  <si>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</si>
  <si>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</si>
  <si>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</si>
  <si>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</si>
  <si>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</si>
  <si>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</si>
  <si>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</si>
  <si>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</si>
  <si>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</si>
  <si>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</si>
  <si>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</si>
  <si>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</si>
  <si>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</si>
  <si>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</si>
  <si>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</si>
  <si>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</si>
  <si>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</si>
  <si>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</si>
  <si>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</si>
  <si>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</si>
  <si>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</si>
  <si>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</si>
  <si>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</si>
  <si>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</si>
  <si>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</si>
  <si>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</si>
  <si>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</si>
  <si>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</si>
  <si>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</si>
  <si>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</si>
  <si>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</si>
  <si>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</si>
  <si>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</si>
  <si>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</si>
  <si>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</si>
  <si>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</si>
  <si>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</si>
  <si>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</si>
  <si>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</si>
  <si>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</si>
  <si>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</si>
  <si>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</si>
  <si>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</si>
  <si>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</si>
  <si>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</si>
  <si>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</si>
  <si>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</si>
  <si>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</si>
  <si>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</si>
  <si>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</si>
  <si>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</si>
  <si>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</si>
  <si>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</si>
  <si>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</si>
  <si>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</si>
  <si>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</si>
  <si>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</si>
  <si>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</si>
  <si>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</si>
  <si>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</si>
  <si>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</si>
  <si>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</si>
  <si>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</si>
  <si>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</si>
  <si>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</si>
  <si>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</si>
  <si>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</si>
  <si>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</si>
  <si>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</si>
  <si>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</si>
  <si>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</si>
  <si>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</si>
  <si>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</si>
  <si>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</si>
  <si>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</si>
  <si>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</si>
  <si>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</si>
  <si>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</si>
  <si>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</si>
  <si>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</si>
  <si>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</si>
  <si>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</si>
  <si>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</si>
  <si>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</si>
  <si>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</si>
  <si>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</si>
  <si>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</si>
  <si>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</si>
  <si>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</si>
  <si>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</si>
  <si>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</si>
  <si>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</si>
  <si>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</si>
  <si>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</si>
  <si>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</si>
  <si>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</si>
  <si>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</si>
  <si>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</si>
  <si>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</si>
  <si>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</si>
  <si>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</si>
  <si>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</si>
  <si>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</si>
  <si>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</si>
  <si>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</si>
  <si>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</si>
  <si>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</si>
  <si>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</si>
  <si>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</si>
  <si>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</si>
  <si>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</si>
  <si>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</si>
  <si>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</si>
  <si>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</si>
  <si>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</si>
  <si>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</si>
  <si>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</si>
  <si>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</si>
  <si>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</si>
  <si>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</si>
  <si>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</si>
  <si>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</si>
  <si>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</si>
  <si>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</si>
  <si>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</si>
  <si>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</si>
  <si>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</si>
  <si>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</si>
  <si>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</si>
  <si>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</si>
  <si>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</si>
  <si>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</si>
  <si>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</si>
  <si>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</si>
  <si>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</si>
  <si>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</si>
  <si>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</si>
  <si>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</si>
  <si>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</si>
  <si>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</si>
  <si>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</si>
  <si>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</si>
  <si>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</si>
  <si>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</si>
  <si>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</si>
  <si>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</si>
  <si>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</si>
  <si>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</si>
  <si>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</si>
  <si>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</si>
  <si>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</si>
  <si>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</si>
  <si>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</si>
  <si>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</si>
  <si>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</si>
  <si>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</si>
  <si>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</si>
  <si>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</si>
  <si>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</si>
  <si>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</si>
  <si>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</si>
  <si>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</si>
  <si>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</si>
  <si>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</si>
  <si>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</si>
  <si>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</si>
  <si>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</si>
  <si>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</si>
  <si>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</si>
  <si>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</si>
  <si>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</si>
  <si>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</si>
  <si>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</si>
  <si>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</si>
  <si>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</si>
  <si>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</si>
  <si>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</si>
  <si>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</si>
  <si>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</si>
  <si>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</si>
  <si>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</si>
  <si>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</si>
  <si>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</si>
  <si>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</si>
  <si>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</si>
  <si>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</si>
  <si>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</si>
  <si>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</si>
  <si>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</si>
  <si>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</si>
  <si>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</si>
  <si>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</si>
  <si>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</si>
  <si>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</si>
  <si>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</si>
  <si>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</si>
  <si>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</si>
  <si>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</si>
  <si>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</si>
  <si>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</si>
  <si>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</si>
  <si>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</si>
  <si>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</si>
  <si>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</si>
  <si>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</si>
  <si>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</si>
  <si>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</si>
  <si>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</si>
  <si>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</si>
  <si>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</si>
  <si>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</si>
  <si>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</si>
  <si>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</si>
  <si>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</si>
  <si>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</si>
  <si>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</si>
  <si>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</si>
  <si>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</si>
  <si>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</si>
  <si>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</si>
  <si>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</si>
  <si>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</si>
  <si>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</si>
  <si>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</si>
  <si>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</si>
  <si>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</si>
  <si>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</si>
  <si>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</si>
  <si>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</si>
  <si>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</si>
  <si>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</si>
  <si>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</si>
  <si>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</si>
  <si>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</si>
  <si>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</si>
  <si>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</si>
  <si>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</si>
  <si>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</si>
  <si>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</si>
  <si>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</si>
  <si>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</si>
  <si>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</si>
  <si>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</si>
  <si>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</si>
  <si>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</si>
  <si>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</si>
  <si>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</si>
  <si>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</si>
  <si>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</si>
  <si>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</si>
  <si>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</si>
  <si>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</si>
  <si>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</si>
  <si>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</si>
  <si>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</si>
  <si>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</si>
  <si>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</si>
  <si>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</si>
  <si>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</si>
  <si>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</si>
  <si>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</si>
  <si>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</si>
  <si>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</si>
  <si>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</si>
  <si>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</si>
  <si>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</si>
  <si>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</si>
  <si>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</si>
  <si>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中小企業退職金共済等事業に必要な経費（雇用勘定）</t>
  </si>
  <si>
    <t>雇用環境・均等局</t>
  </si>
  <si>
    <t>勤労者生活課長
鈴木　一光</t>
  </si>
  <si>
    <t>昭和63年度</t>
  </si>
  <si>
    <t>終了予定なし</t>
  </si>
  <si>
    <t>勤労者生活課</t>
  </si>
  <si>
    <t>独立行政法人勤労者退職金共済機構中期目標・中期計画（第４期）</t>
  </si>
  <si>
    <t>・中小企業退職金共済掛金助成費及び基幹的業務に係る事務的経費
　中小企業退職金共済制度は、独立行政法人勤労者退職金共済機構において、中小企業及び特定業種（従業員の相当数が複数の事業主間を移動して雇用される業種として厚生労働大臣が指定した業種）を対象として退職金共済事業を運営するものであり、事業主の相互扶助の仕組みと国の援助によって、独力では退職金制度を設けることが困難な中小企業者等に退職金制度を確立しようとするものである。</t>
  </si>
  <si>
    <t>・中小企業退職金共済掛金助成費及び基幹的業務に係る事務的経費
   独立行政法人勤労者退職金共済機構の行う中小企業退職金共済制度の掛金助成及び基幹的業務に係る事務的経費の財源に充てるため、同機構に対し補助金の交付を行う。</t>
  </si>
  <si>
    <t>-</t>
  </si>
  <si>
    <t>中小企業退職金共済事業費等補助金</t>
  </si>
  <si>
    <t>人</t>
  </si>
  <si>
    <t>業務実績等報告書</t>
  </si>
  <si>
    <t>訪問件数</t>
  </si>
  <si>
    <t>円/人</t>
  </si>
  <si>
    <t>X/Y</t>
    <phoneticPr fontId="5"/>
  </si>
  <si>
    <t>1,563,777千円/
488,500人</t>
  </si>
  <si>
    <t>1,450,257千円/
498,441人</t>
  </si>
  <si>
    <t>働き方改革により多様で柔軟な働き方を実現するとともに、勤労者生活の充実を図ること（Ⅳ-３）</t>
  </si>
  <si>
    <t>豊かで安定した勤労者生活の実現を図ること（Ⅳ-３-２）</t>
  </si>
  <si>
    <t>中小企業退職金共済制度での新規被共済者数</t>
  </si>
  <si>
    <t>中小企業退職金共済等事業に必要な経費（労災勘定）</t>
  </si>
  <si>
    <t>783</t>
  </si>
  <si>
    <t>691</t>
  </si>
  <si>
    <t>442</t>
  </si>
  <si>
    <t>452</t>
  </si>
  <si>
    <t>465</t>
  </si>
  <si>
    <t>464</t>
  </si>
  <si>
    <t>467</t>
  </si>
  <si>
    <t>493</t>
  </si>
  <si>
    <t>○</t>
  </si>
  <si>
    <t>雇用保険法第62条第１項第６号</t>
    <phoneticPr fontId="5"/>
  </si>
  <si>
    <t>厚労</t>
  </si>
  <si>
    <t>‐</t>
  </si>
  <si>
    <t>無</t>
  </si>
  <si>
    <t>－</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</si>
  <si>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</si>
  <si>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A.独立行政法人勤労者退職金共済機構</t>
    <phoneticPr fontId="5"/>
  </si>
  <si>
    <t>助成費</t>
    <rPh sb="0" eb="3">
      <t>ジョセイヒ</t>
    </rPh>
    <phoneticPr fontId="5"/>
  </si>
  <si>
    <t>事業費</t>
    <rPh sb="0" eb="3">
      <t>ジギョウヒ</t>
    </rPh>
    <phoneticPr fontId="5"/>
  </si>
  <si>
    <t>掛金月額変更掛金助成費</t>
    <rPh sb="0" eb="2">
      <t>カケキン</t>
    </rPh>
    <rPh sb="2" eb="4">
      <t>ゲツガク</t>
    </rPh>
    <rPh sb="4" eb="6">
      <t>ヘンコウ</t>
    </rPh>
    <rPh sb="6" eb="8">
      <t>カケキン</t>
    </rPh>
    <rPh sb="8" eb="11">
      <t>ジョセイヒ</t>
    </rPh>
    <phoneticPr fontId="5"/>
  </si>
  <si>
    <t>新規被共済者掛金助成費</t>
    <rPh sb="0" eb="2">
      <t>シンキ</t>
    </rPh>
    <rPh sb="2" eb="3">
      <t>カブ</t>
    </rPh>
    <rPh sb="3" eb="6">
      <t>キョウサイシャ</t>
    </rPh>
    <rPh sb="6" eb="8">
      <t>カケキン</t>
    </rPh>
    <rPh sb="8" eb="10">
      <t>ジョセイ</t>
    </rPh>
    <phoneticPr fontId="5"/>
  </si>
  <si>
    <t>基幹的業務に係る事務的経費</t>
    <rPh sb="0" eb="3">
      <t>キカンテキ</t>
    </rPh>
    <rPh sb="3" eb="5">
      <t>ギョウム</t>
    </rPh>
    <rPh sb="6" eb="7">
      <t>カカ</t>
    </rPh>
    <rPh sb="8" eb="11">
      <t>ジムテキ</t>
    </rPh>
    <rPh sb="11" eb="13">
      <t>ケイヒ</t>
    </rPh>
    <phoneticPr fontId="5"/>
  </si>
  <si>
    <t>新規加入掛金助成費</t>
    <rPh sb="0" eb="2">
      <t>シンキ</t>
    </rPh>
    <rPh sb="2" eb="4">
      <t>カニュウ</t>
    </rPh>
    <rPh sb="4" eb="6">
      <t>カケキン</t>
    </rPh>
    <rPh sb="6" eb="8">
      <t>ジョセイ</t>
    </rPh>
    <rPh sb="8" eb="9">
      <t>ヒ</t>
    </rPh>
    <phoneticPr fontId="5"/>
  </si>
  <si>
    <t>独立行政法人勤労者退職金共済機構</t>
    <phoneticPr fontId="5"/>
  </si>
  <si>
    <t>中小企業退職金共済制度に係る共済契約の締結、掛金収納、退職金の支給等の業務等</t>
    <phoneticPr fontId="5"/>
  </si>
  <si>
    <t>補助金等交付</t>
  </si>
  <si>
    <t>-</t>
    <phoneticPr fontId="5"/>
  </si>
  <si>
    <t xml:space="preserve">新たに加入する被共済者を442,020人以上とする。
</t>
    <phoneticPr fontId="5"/>
  </si>
  <si>
    <t xml:space="preserve">新規被共済者数
</t>
    <phoneticPr fontId="5"/>
  </si>
  <si>
    <t>X：基幹的業務に係る事務費補助 （一般の中小企業退職金共済）（労災・雇用）及び特定業種退職金共済）
／ Y：新規被共済者数
※掛金助成費についてはコスト計算になじまないため計算式から除いている。　　　　　　　　　　　　</t>
    <phoneticPr fontId="5"/>
  </si>
  <si>
    <t>880,276千円/435,020人</t>
    <rPh sb="7" eb="9">
      <t>センエン</t>
    </rPh>
    <rPh sb="17" eb="18">
      <t>ニン</t>
    </rPh>
    <phoneticPr fontId="5"/>
  </si>
  <si>
    <t>　中小企業退職金共済制度は、国の中小企業施策の一環として実施されている退職金制度である。中小零細企業及び特定業種においては個々の企業が独力で退職金制度を設けることが困難であるので、中小企業者等の相互扶助の精神に基づく退職金共済制度を確立する必要がある（現に、令和２年度末で、約573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</si>
  <si>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phoneticPr fontId="5"/>
  </si>
  <si>
    <t>　中小企業退職金共済制度は、国の中小企業施策の一環として実施されている退職金制度であり、中小零細企業及び特定業種においては個々の企業が独力で退職金制度を設けることが困難であることから、労働者の福祉の増進を図り、豊かで安定した勤労者生活の実現を図る手段として優先度の高い事業となっている。</t>
    <phoneticPr fontId="5"/>
  </si>
  <si>
    <t>　退職金は、事業主負担でまかなわれるべきものであることから、事業主負担で運営されている雇用勘定から補助を行うことは妥当である。</t>
    <phoneticPr fontId="5"/>
  </si>
  <si>
    <t>　中期計画等に基づき、業務運営の効率化に伴う経費削減に努めている。</t>
    <phoneticPr fontId="5"/>
  </si>
  <si>
    <t>　事業実績等をもとに（独）勤労者退職金共済機構で適切に執行されていることを確認している。</t>
    <phoneticPr fontId="5"/>
  </si>
  <si>
    <t>　事業費の使途は、掛金助成及び基幹的業務に関する事務費（人件費、一般管理費を除く）に限定されている。</t>
    <phoneticPr fontId="5"/>
  </si>
  <si>
    <t>　交付先において、一般競争入札の積極的な推進及び退職金未請求対策に係る請求勧奨の外部委託化を進めることでコスト削減を図っている。</t>
    <phoneticPr fontId="5"/>
  </si>
  <si>
    <t>　短期的な景気変動による中小企業及び特定業種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109.9%）</t>
    <phoneticPr fontId="5"/>
  </si>
  <si>
    <t>　中小企業退職金共済制度は、（独）勤労者退職金共済機構でのみ実施できるものであり、成果実績及び活動実績を踏まえて実効性が高い手段となっている。</t>
    <phoneticPr fontId="5"/>
  </si>
  <si>
    <t>1,414,828千円/
495,809人</t>
    <rPh sb="9" eb="11">
      <t>センエン</t>
    </rPh>
    <rPh sb="20" eb="21">
      <t>ニン</t>
    </rPh>
    <phoneticPr fontId="5"/>
  </si>
  <si>
    <t>　労働災害の防止に資するものについては労災勘定で、雇用の安定に資するものについては雇用勘定により支出している。</t>
    <rPh sb="1" eb="3">
      <t>ロウドウ</t>
    </rPh>
    <rPh sb="3" eb="5">
      <t>サイガイ</t>
    </rPh>
    <rPh sb="6" eb="8">
      <t>ボウシ</t>
    </rPh>
    <phoneticPr fontId="5"/>
  </si>
  <si>
    <t>-</t>
    <phoneticPr fontId="5"/>
  </si>
  <si>
    <t>点検対象外</t>
    <rPh sb="0" eb="5">
      <t>テンケンタイショウガイ</t>
    </rPh>
    <phoneticPr fontId="5"/>
  </si>
  <si>
    <t>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交付等を行うことで、中小企業退職金共済事業で、より効果的な加入促進と適切な制度運営を行うことができる。また、中小企業退職金共済制度の在籍被共済者数が増加し、一層の中小企業の従業員の福祉の増進と中小企業の振興を図ることができる。</t>
    <phoneticPr fontId="5"/>
  </si>
  <si>
    <t>×</t>
  </si>
  <si>
    <t>普及推進員等1人当たりの未加入企業に対する訪問件数を平均月15件以上とする。
　</t>
    <phoneticPr fontId="5"/>
  </si>
  <si>
    <t>　新型コロナウィルス感染症拡大防止の観点から、相手方が対面での訪問を希望しない場合には電話及び文書での加入勧奨に代えたため、普及推進員等１人あたりの訪問件数は平均月14.1件となり目標未達成となった。（見込みに対する活動実績94.0％）
　なお、電話及び文書での加入勧奨を取り入れた結果、普及推進員等１人あたりの加入勧奨件数は平均月16.0件となった。</t>
    <phoneticPr fontId="5"/>
  </si>
  <si>
    <t>　本事業は、国費投入の必要性があり、事業の効率性について問題がないことが認められる。成果実績について令和２年度は目標を達成した（達成率109.9%）。活動実績については、新型コロナウィルス感染症拡大防止の観点から、相手方が対面での訪問を希望しない場合には電話及び文書での加入勧奨に代えたため、普及推進員等１人あたりの訪問件数は平均月14.1件となり目標未達成となった（達成率94.0％）ものの、電話及び文書での加入勧奨を取り入れた結果、普及推進員等１人あたりの加入勧奨件数は平均月16.0件となった。事業の有効性も認められ事業実施の必要があることから、引き続き適切な予算編成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</si>
</sst>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272142</xdr:rowOff>
    </xdr:from>
    <xdr:to>
      <xdr:col>26</xdr:col>
      <xdr:colOff>22423</xdr:colOff>
      <xdr:row>749</xdr:row>
      <xdr:rowOff>260846</xdr:rowOff>
    </xdr:to>
    <xdr:sp macro="" textlink="">
      <xdr:nvSpPr>
        <xdr:cNvPr id="39" name="正方形/長方形 38"/>
        <xdr:cNvSpPr/>
      </xdr:nvSpPr>
      <xdr:spPr>
        <a:xfrm>
          <a:off x="1428750" y="46563642"/>
          <a:ext cx="3900459" cy="342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13</xdr:col>
      <xdr:colOff>182389</xdr:colOff>
      <xdr:row>750</xdr:row>
      <xdr:rowOff>119689</xdr:rowOff>
    </xdr:from>
    <xdr:to>
      <xdr:col>42</xdr:col>
      <xdr:colOff>26031</xdr:colOff>
      <xdr:row>758</xdr:row>
      <xdr:rowOff>103733</xdr:rowOff>
    </xdr:to>
    <xdr:grpSp>
      <xdr:nvGrpSpPr>
        <xdr:cNvPr id="40" name="グループ化 63"/>
        <xdr:cNvGrpSpPr>
          <a:grpSpLocks/>
        </xdr:cNvGrpSpPr>
      </xdr:nvGrpSpPr>
      <xdr:grpSpPr bwMode="auto">
        <a:xfrm>
          <a:off x="2755376" y="48486897"/>
          <a:ext cx="5583382" cy="2754953"/>
          <a:chOff x="1474307" y="21181430"/>
          <a:chExt cx="3502976" cy="3010367"/>
        </a:xfrm>
      </xdr:grpSpPr>
      <xdr:sp macro="" textlink="">
        <xdr:nvSpPr>
          <xdr:cNvPr id="41" name="テキスト ボックス 40"/>
          <xdr:cNvSpPr txBox="1"/>
        </xdr:nvSpPr>
        <xdr:spPr bwMode="auto">
          <a:xfrm>
            <a:off x="1474307" y="21181430"/>
            <a:ext cx="3479309" cy="911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６，３４４百万円</a:t>
            </a:r>
            <a:endParaRPr kumimoji="1" lang="ja-JP" altLang="en-US" sz="1100"/>
          </a:p>
        </xdr:txBody>
      </xdr:sp>
      <xdr:grpSp>
        <xdr:nvGrpSpPr>
          <xdr:cNvPr id="42" name="グループ化 44"/>
          <xdr:cNvGrpSpPr>
            <a:grpSpLocks/>
          </xdr:cNvGrpSpPr>
        </xdr:nvGrpSpPr>
        <xdr:grpSpPr bwMode="auto">
          <a:xfrm>
            <a:off x="1503892" y="22200169"/>
            <a:ext cx="3473391" cy="1991628"/>
            <a:chOff x="1503892" y="22200169"/>
            <a:chExt cx="3473391" cy="1991628"/>
          </a:xfrm>
        </xdr:grpSpPr>
        <xdr:cxnSp macro="">
          <xdr:nvCxnSpPr>
            <xdr:cNvPr id="43"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xdr:cNvSpPr txBox="1"/>
          </xdr:nvSpPr>
          <xdr:spPr bwMode="auto">
            <a:xfrm>
              <a:off x="1503892" y="23257829"/>
              <a:ext cx="3473391" cy="5976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６，３４４</a:t>
              </a:r>
              <a:r>
                <a:rPr kumimoji="1" lang="ja-JP" altLang="en-US" sz="1100">
                  <a:solidFill>
                    <a:schemeClr val="tx1"/>
                  </a:solidFill>
                </a:rPr>
                <a:t>百万円</a:t>
              </a:r>
              <a:endParaRPr kumimoji="1" lang="ja-JP" altLang="en-US" sz="1100"/>
            </a:p>
          </xdr:txBody>
        </xdr:sp>
        <xdr:sp macro="" textlink="">
          <xdr:nvSpPr>
            <xdr:cNvPr id="45"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46" name="テキスト ボックス 45"/>
            <xdr:cNvSpPr txBox="1"/>
          </xdr:nvSpPr>
          <xdr:spPr bwMode="auto">
            <a:xfrm>
              <a:off x="1590800" y="22200169"/>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47" name="テキスト ボックス 46"/>
            <xdr:cNvSpPr txBox="1"/>
          </xdr:nvSpPr>
          <xdr:spPr bwMode="auto">
            <a:xfrm>
              <a:off x="1634070" y="23954768"/>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7" zoomScaleNormal="75" zoomScaleSheetLayoutView="77"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744</v>
      </c>
      <c r="AK2" s="941"/>
      <c r="AL2" s="941"/>
      <c r="AM2" s="941"/>
      <c r="AN2" s="98" t="s">
        <v>407</v>
      </c>
      <c r="AO2" s="941">
        <v>20</v>
      </c>
      <c r="AP2" s="941"/>
      <c r="AQ2" s="941"/>
      <c r="AR2" s="99" t="s">
        <v>710</v>
      </c>
      <c r="AS2" s="947">
        <v>568</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743</v>
      </c>
      <c r="H7" s="498"/>
      <c r="I7" s="498"/>
      <c r="J7" s="498"/>
      <c r="K7" s="498"/>
      <c r="L7" s="498"/>
      <c r="M7" s="498"/>
      <c r="N7" s="498"/>
      <c r="O7" s="498"/>
      <c r="P7" s="498"/>
      <c r="Q7" s="498"/>
      <c r="R7" s="498"/>
      <c r="S7" s="498"/>
      <c r="T7" s="498"/>
      <c r="U7" s="498"/>
      <c r="V7" s="498"/>
      <c r="W7" s="498"/>
      <c r="X7" s="499"/>
      <c r="Y7" s="919" t="s">
        <v>390</v>
      </c>
      <c r="Z7" s="439"/>
      <c r="AA7" s="439"/>
      <c r="AB7" s="439"/>
      <c r="AC7" s="439"/>
      <c r="AD7" s="920"/>
      <c r="AE7" s="908" t="s">
        <v>718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6753</v>
      </c>
      <c r="Q13" s="657"/>
      <c r="R13" s="657"/>
      <c r="S13" s="657"/>
      <c r="T13" s="657"/>
      <c r="U13" s="657"/>
      <c r="V13" s="658"/>
      <c r="W13" s="656">
        <v>6861</v>
      </c>
      <c r="X13" s="657"/>
      <c r="Y13" s="657"/>
      <c r="Z13" s="657"/>
      <c r="AA13" s="657"/>
      <c r="AB13" s="657"/>
      <c r="AC13" s="658"/>
      <c r="AD13" s="656">
        <v>6673</v>
      </c>
      <c r="AE13" s="657"/>
      <c r="AF13" s="657"/>
      <c r="AG13" s="657"/>
      <c r="AH13" s="657"/>
      <c r="AI13" s="657"/>
      <c r="AJ13" s="658"/>
      <c r="AK13" s="656">
        <v>5924</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721</v>
      </c>
      <c r="X14" s="657"/>
      <c r="Y14" s="657"/>
      <c r="Z14" s="657"/>
      <c r="AA14" s="657"/>
      <c r="AB14" s="657"/>
      <c r="AC14" s="658"/>
      <c r="AD14" s="656" t="s">
        <v>721</v>
      </c>
      <c r="AE14" s="657"/>
      <c r="AF14" s="657"/>
      <c r="AG14" s="657"/>
      <c r="AH14" s="657"/>
      <c r="AI14" s="657"/>
      <c r="AJ14" s="658"/>
      <c r="AK14" s="656" t="s">
        <v>721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t="s">
        <v>721</v>
      </c>
      <c r="X15" s="657"/>
      <c r="Y15" s="657"/>
      <c r="Z15" s="657"/>
      <c r="AA15" s="657"/>
      <c r="AB15" s="657"/>
      <c r="AC15" s="658"/>
      <c r="AD15" s="656" t="s">
        <v>721</v>
      </c>
      <c r="AE15" s="657"/>
      <c r="AF15" s="657"/>
      <c r="AG15" s="657"/>
      <c r="AH15" s="657"/>
      <c r="AI15" s="657"/>
      <c r="AJ15" s="658"/>
      <c r="AK15" s="656" t="s">
        <v>721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721</v>
      </c>
      <c r="Q16" s="657"/>
      <c r="R16" s="657"/>
      <c r="S16" s="657"/>
      <c r="T16" s="657"/>
      <c r="U16" s="657"/>
      <c r="V16" s="658"/>
      <c r="W16" s="656" t="s">
        <v>721</v>
      </c>
      <c r="X16" s="657"/>
      <c r="Y16" s="657"/>
      <c r="Z16" s="657"/>
      <c r="AA16" s="657"/>
      <c r="AB16" s="657"/>
      <c r="AC16" s="658"/>
      <c r="AD16" s="656" t="s">
        <v>721</v>
      </c>
      <c r="AE16" s="657"/>
      <c r="AF16" s="657"/>
      <c r="AG16" s="657"/>
      <c r="AH16" s="657"/>
      <c r="AI16" s="657"/>
      <c r="AJ16" s="658"/>
      <c r="AK16" s="656" t="s">
        <v>721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721</v>
      </c>
      <c r="X17" s="657"/>
      <c r="Y17" s="657"/>
      <c r="Z17" s="657"/>
      <c r="AA17" s="657"/>
      <c r="AB17" s="657"/>
      <c r="AC17" s="658"/>
      <c r="AD17" s="656" t="s">
        <v>721</v>
      </c>
      <c r="AE17" s="657"/>
      <c r="AF17" s="657"/>
      <c r="AG17" s="657"/>
      <c r="AH17" s="657"/>
      <c r="AI17" s="657"/>
      <c r="AJ17" s="658"/>
      <c r="AK17" s="656" t="s">
        <v>721</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6753</v>
      </c>
      <c r="Q18" s="875"/>
      <c r="R18" s="875"/>
      <c r="S18" s="875"/>
      <c r="T18" s="875"/>
      <c r="U18" s="875"/>
      <c r="V18" s="876"/>
      <c r="W18" s="874">
        <f>SUM(W13:AC17)</f>
        <v>6861</v>
      </c>
      <c r="X18" s="875"/>
      <c r="Y18" s="875"/>
      <c r="Z18" s="875"/>
      <c r="AA18" s="875"/>
      <c r="AB18" s="875"/>
      <c r="AC18" s="876"/>
      <c r="AD18" s="874">
        <f>SUM(AD13:AJ17)</f>
        <v>6673</v>
      </c>
      <c r="AE18" s="875"/>
      <c r="AF18" s="875"/>
      <c r="AG18" s="875"/>
      <c r="AH18" s="875"/>
      <c r="AI18" s="875"/>
      <c r="AJ18" s="876"/>
      <c r="AK18" s="874">
        <f>SUM(AK13:AQ17)</f>
        <v>5924</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6745</v>
      </c>
      <c r="Q19" s="657"/>
      <c r="R19" s="657"/>
      <c r="S19" s="657"/>
      <c r="T19" s="657"/>
      <c r="U19" s="657"/>
      <c r="V19" s="658"/>
      <c r="W19" s="656">
        <v>6558</v>
      </c>
      <c r="X19" s="657"/>
      <c r="Y19" s="657"/>
      <c r="Z19" s="657"/>
      <c r="AA19" s="657"/>
      <c r="AB19" s="657"/>
      <c r="AC19" s="658"/>
      <c r="AD19" s="656">
        <v>6344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0.99881534132977934</v>
      </c>
      <c r="Q20" s="316"/>
      <c r="R20" s="316"/>
      <c r="S20" s="316"/>
      <c r="T20" s="316"/>
      <c r="U20" s="316"/>
      <c r="V20" s="316"/>
      <c r="W20" s="316">
        <f t="shared" ref="W20" si="0">IF(W18=0, "-", SUM(W19)/W18)</f>
        <v>0.95583734149540889</v>
      </c>
      <c r="X20" s="316"/>
      <c r="Y20" s="316"/>
      <c r="Z20" s="316"/>
      <c r="AA20" s="316"/>
      <c r="AB20" s="316"/>
      <c r="AC20" s="316"/>
      <c r="AD20" s="316">
        <f t="shared" ref="AD20" si="1">IF(AD18=0, "-", SUM(AD19)/AD18)</f>
        <v>0.95069683800389626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0.99881534132977934</v>
      </c>
      <c r="Q21" s="316"/>
      <c r="R21" s="316"/>
      <c r="S21" s="316"/>
      <c r="T21" s="316"/>
      <c r="U21" s="316"/>
      <c r="V21" s="316"/>
      <c r="W21" s="316">
        <f t="shared" ref="W21" si="2">IF(W19=0, "-", SUM(W19)/SUM(W13,W14))</f>
        <v>0.95583734149540889</v>
      </c>
      <c r="X21" s="316"/>
      <c r="Y21" s="316"/>
      <c r="Z21" s="316"/>
      <c r="AA21" s="316"/>
      <c r="AB21" s="316"/>
      <c r="AC21" s="316"/>
      <c r="AD21" s="316">
        <f t="shared" ref="AD21" si="3">IF(AD19=0, "-", SUM(AD19)/SUM(AD13,AD14))</f>
        <v>0.95069683800389626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722</v>
      </c>
      <c r="H23" s="967"/>
      <c r="I23" s="967"/>
      <c r="J23" s="967"/>
      <c r="K23" s="967"/>
      <c r="L23" s="967"/>
      <c r="M23" s="967"/>
      <c r="N23" s="967"/>
      <c r="O23" s="968"/>
      <c r="P23" s="916">
        <v>5924</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5924</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760</v>
      </c>
      <c r="H32" s="564"/>
      <c r="I32" s="564"/>
      <c r="J32" s="564"/>
      <c r="K32" s="564"/>
      <c r="L32" s="564"/>
      <c r="M32" s="564"/>
      <c r="N32" s="564"/>
      <c r="O32" s="565"/>
      <c r="P32" s="108" t="s">
        <v>761</v>
      </c>
      <c r="Q32" s="108"/>
      <c r="R32" s="108"/>
      <c r="S32" s="108"/>
      <c r="T32" s="108"/>
      <c r="U32" s="108"/>
      <c r="V32" s="108"/>
      <c r="W32" s="108"/>
      <c r="X32" s="109"/>
      <c r="Y32" s="470" t="s">
        <v>12</v>
      </c>
      <c r="Z32" s="530"/>
      <c r="AA32" s="531"/>
      <c r="AB32" s="460" t="s">
        <v>723</v>
      </c>
      <c r="AC32" s="460"/>
      <c r="AD32" s="460"/>
      <c r="AE32" s="218">
        <v>488500</v>
      </c>
      <c r="AF32" s="219"/>
      <c r="AG32" s="219"/>
      <c r="AH32" s="219"/>
      <c r="AI32" s="218">
        <v>498441</v>
      </c>
      <c r="AJ32" s="219"/>
      <c r="AK32" s="219"/>
      <c r="AL32" s="219"/>
      <c r="AM32" s="218">
        <v>485809</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457025</v>
      </c>
      <c r="AF33" s="219"/>
      <c r="AG33" s="219"/>
      <c r="AH33" s="219"/>
      <c r="AI33" s="218">
        <v>449020</v>
      </c>
      <c r="AJ33" s="219"/>
      <c r="AK33" s="219"/>
      <c r="AL33" s="219"/>
      <c r="AM33" s="218">
        <v>442020</v>
      </c>
      <c r="AN33" s="219"/>
      <c r="AO33" s="219"/>
      <c r="AP33" s="219"/>
      <c r="AQ33" s="336" t="s">
        <v>721</v>
      </c>
      <c r="AR33" s="208"/>
      <c r="AS33" s="208"/>
      <c r="AT33" s="337"/>
      <c r="AU33" s="219">
        <v>435020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106.88693178710101</v>
      </c>
      <c r="AF34" s="219"/>
      <c r="AG34" s="219"/>
      <c r="AH34" s="219"/>
      <c r="AI34" s="218">
        <v>111.00641396819699</v>
      </c>
      <c r="AJ34" s="219"/>
      <c r="AK34" s="219"/>
      <c r="AL34" s="219"/>
      <c r="AM34" s="218">
        <v>109.9</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33" customHeight="1" x14ac:dyDescent="0.15">
      <c r="A101" s="418"/>
      <c r="B101" s="419"/>
      <c r="C101" s="419"/>
      <c r="D101" s="419"/>
      <c r="E101" s="419"/>
      <c r="F101" s="420"/>
      <c r="G101" s="108" t="s">
        <v>780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18.7</v>
      </c>
      <c r="AF101" s="282"/>
      <c r="AG101" s="282"/>
      <c r="AH101" s="282"/>
      <c r="AI101" s="282">
        <v>18.7</v>
      </c>
      <c r="AJ101" s="282"/>
      <c r="AK101" s="282"/>
      <c r="AL101" s="282"/>
      <c r="AM101" s="282">
        <v>14.1</v>
      </c>
      <c r="AN101" s="282"/>
      <c r="AO101" s="282"/>
      <c r="AP101" s="282"/>
      <c r="AQ101" s="282" t="s">
        <v>721</v>
      </c>
      <c r="AR101" s="282"/>
      <c r="AS101" s="282"/>
      <c r="AT101" s="282"/>
      <c r="AU101" s="218" t="s">
        <v>721</v>
      </c>
      <c r="AV101" s="219"/>
      <c r="AW101" s="219"/>
      <c r="AX101" s="221"/>
    </row>
    <row r="102" spans="1:60" ht="31.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15</v>
      </c>
      <c r="AF102" s="282"/>
      <c r="AG102" s="282"/>
      <c r="AH102" s="282"/>
      <c r="AI102" s="282">
        <v>15</v>
      </c>
      <c r="AJ102" s="282"/>
      <c r="AK102" s="282"/>
      <c r="AL102" s="282"/>
      <c r="AM102" s="282">
        <v>15</v>
      </c>
      <c r="AN102" s="282"/>
      <c r="AO102" s="282"/>
      <c r="AP102" s="282"/>
      <c r="AQ102" s="282">
        <v>15</v>
      </c>
      <c r="AR102" s="282"/>
      <c r="AS102" s="282"/>
      <c r="AT102" s="282"/>
      <c r="AU102" s="225">
        <v>15</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32.25" customHeight="1" x14ac:dyDescent="0.15">
      <c r="A116" s="435"/>
      <c r="B116" s="436"/>
      <c r="C116" s="436"/>
      <c r="D116" s="436"/>
      <c r="E116" s="436"/>
      <c r="F116" s="437"/>
      <c r="G116" s="387" t="s">
        <v>762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3201</v>
      </c>
      <c r="AF116" s="282"/>
      <c r="AG116" s="282"/>
      <c r="AH116" s="282"/>
      <c r="AI116" s="282">
        <v>2910</v>
      </c>
      <c r="AJ116" s="282"/>
      <c r="AK116" s="282"/>
      <c r="AL116" s="282"/>
      <c r="AM116" s="282">
        <v>2854</v>
      </c>
      <c r="AN116" s="282"/>
      <c r="AO116" s="282"/>
      <c r="AP116" s="282"/>
      <c r="AQ116" s="218">
        <v>2024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89" t="s">
        <v>728</v>
      </c>
      <c r="AF117" s="550"/>
      <c r="AG117" s="550"/>
      <c r="AH117" s="550"/>
      <c r="AI117" s="589" t="s">
        <v>729</v>
      </c>
      <c r="AJ117" s="550"/>
      <c r="AK117" s="550"/>
      <c r="AL117" s="550"/>
      <c r="AM117" s="589" t="s">
        <v>774</v>
      </c>
      <c r="AN117" s="550"/>
      <c r="AO117" s="550"/>
      <c r="AP117" s="550"/>
      <c r="AQ117" s="550" t="s">
        <v>763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721</v>
      </c>
      <c r="AR149" s="200"/>
      <c r="AS149" s="136" t="s">
        <v>233</v>
      </c>
      <c r="AT149" s="137"/>
      <c r="AU149" s="201">
        <v>3</v>
      </c>
      <c r="AV149" s="201"/>
      <c r="AW149" s="136" t="s">
        <v>179</v>
      </c>
      <c r="AX149" s="196"/>
      <c r="AY149">
        <f>$AY$148</f>
        <v>1</v>
      </c>
    </row>
    <row r="150" spans="1:51" ht="39.75" customHeight="1" x14ac:dyDescent="0.15">
      <c r="A150" s="190"/>
      <c r="B150" s="187"/>
      <c r="C150" s="181"/>
      <c r="D150" s="187"/>
      <c r="E150" s="181"/>
      <c r="F150" s="182"/>
      <c r="G150" s="107" t="s">
        <v>732</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723</v>
      </c>
      <c r="AC150" s="206"/>
      <c r="AD150" s="206"/>
      <c r="AE150" s="207">
        <v>488500</v>
      </c>
      <c r="AF150" s="208"/>
      <c r="AG150" s="208"/>
      <c r="AH150" s="208"/>
      <c r="AI150" s="207">
        <v>498441</v>
      </c>
      <c r="AJ150" s="208"/>
      <c r="AK150" s="208"/>
      <c r="AL150" s="208"/>
      <c r="AM150" s="207">
        <v>485809</v>
      </c>
      <c r="AN150" s="208"/>
      <c r="AO150" s="208"/>
      <c r="AP150" s="208"/>
      <c r="AQ150" s="207" t="s">
        <v>721</v>
      </c>
      <c r="AR150" s="208"/>
      <c r="AS150" s="208"/>
      <c r="AT150" s="208"/>
      <c r="AU150" s="207" t="s">
        <v>721</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723</v>
      </c>
      <c r="AC151" s="214"/>
      <c r="AD151" s="214"/>
      <c r="AE151" s="207">
        <v>457025</v>
      </c>
      <c r="AF151" s="208"/>
      <c r="AG151" s="208"/>
      <c r="AH151" s="208"/>
      <c r="AI151" s="207">
        <v>449020</v>
      </c>
      <c r="AJ151" s="208"/>
      <c r="AK151" s="208"/>
      <c r="AL151" s="208"/>
      <c r="AM151" s="207">
        <v>442020</v>
      </c>
      <c r="AN151" s="208"/>
      <c r="AO151" s="208"/>
      <c r="AP151" s="208"/>
      <c r="AQ151" s="207" t="s">
        <v>721</v>
      </c>
      <c r="AR151" s="208"/>
      <c r="AS151" s="208"/>
      <c r="AT151" s="208"/>
      <c r="AU151" s="207">
        <v>435020</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3.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8"/>
      <c r="E430" s="175" t="s">
        <v>400</v>
      </c>
      <c r="F430" s="894"/>
      <c r="G430" s="895" t="s">
        <v>252</v>
      </c>
      <c r="H430" s="126"/>
      <c r="I430" s="126"/>
      <c r="J430" s="896" t="s">
        <v>721</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776</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776</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776</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776</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776</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776</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26.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742</v>
      </c>
      <c r="AE702" s="342"/>
      <c r="AF702" s="342"/>
      <c r="AG702" s="379" t="s">
        <v>764</v>
      </c>
      <c r="AH702" s="380"/>
      <c r="AI702" s="380"/>
      <c r="AJ702" s="380"/>
      <c r="AK702" s="380"/>
      <c r="AL702" s="380"/>
      <c r="AM702" s="380"/>
      <c r="AN702" s="380"/>
      <c r="AO702" s="380"/>
      <c r="AP702" s="380"/>
      <c r="AQ702" s="380"/>
      <c r="AR702" s="380"/>
      <c r="AS702" s="380"/>
      <c r="AT702" s="380"/>
      <c r="AU702" s="380"/>
      <c r="AV702" s="380"/>
      <c r="AW702" s="380"/>
      <c r="AX702" s="381"/>
    </row>
    <row r="703" spans="1:51" ht="10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742</v>
      </c>
      <c r="AE703" s="323"/>
      <c r="AF703" s="323"/>
      <c r="AG703" s="104" t="s">
        <v>765</v>
      </c>
      <c r="AH703" s="105"/>
      <c r="AI703" s="105"/>
      <c r="AJ703" s="105"/>
      <c r="AK703" s="105"/>
      <c r="AL703" s="105"/>
      <c r="AM703" s="105"/>
      <c r="AN703" s="105"/>
      <c r="AO703" s="105"/>
      <c r="AP703" s="105"/>
      <c r="AQ703" s="105"/>
      <c r="AR703" s="105"/>
      <c r="AS703" s="105"/>
      <c r="AT703" s="105"/>
      <c r="AU703" s="105"/>
      <c r="AV703" s="105"/>
      <c r="AW703" s="105"/>
      <c r="AX703" s="106"/>
    </row>
    <row r="704" spans="1:51" ht="84"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742</v>
      </c>
      <c r="AE704" s="782"/>
      <c r="AF704" s="782"/>
      <c r="AG704" s="168" t="s">
        <v>766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745</v>
      </c>
      <c r="AE705" s="714"/>
      <c r="AF705" s="714"/>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746</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746</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8"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742</v>
      </c>
      <c r="AE708" s="604"/>
      <c r="AF708" s="604"/>
      <c r="AG708" s="741" t="s">
        <v>767</v>
      </c>
      <c r="AH708" s="742"/>
      <c r="AI708" s="742"/>
      <c r="AJ708" s="742"/>
      <c r="AK708" s="742"/>
      <c r="AL708" s="742"/>
      <c r="AM708" s="742"/>
      <c r="AN708" s="742"/>
      <c r="AO708" s="742"/>
      <c r="AP708" s="742"/>
      <c r="AQ708" s="742"/>
      <c r="AR708" s="742"/>
      <c r="AS708" s="742"/>
      <c r="AT708" s="742"/>
      <c r="AU708" s="742"/>
      <c r="AV708" s="742"/>
      <c r="AW708" s="742"/>
      <c r="AX708" s="743"/>
    </row>
    <row r="709" spans="1:50" ht="45.7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768</v>
      </c>
      <c r="AH709" s="105"/>
      <c r="AI709" s="105"/>
      <c r="AJ709" s="105"/>
      <c r="AK709" s="105"/>
      <c r="AL709" s="105"/>
      <c r="AM709" s="105"/>
      <c r="AN709" s="105"/>
      <c r="AO709" s="105"/>
      <c r="AP709" s="105"/>
      <c r="AQ709" s="105"/>
      <c r="AR709" s="105"/>
      <c r="AS709" s="105"/>
      <c r="AT709" s="105"/>
      <c r="AU709" s="105"/>
      <c r="AV709" s="105"/>
      <c r="AW709" s="105"/>
      <c r="AX709" s="106"/>
    </row>
    <row r="710" spans="1:50" ht="44.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769</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742</v>
      </c>
      <c r="AE711" s="323"/>
      <c r="AF711" s="323"/>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745</v>
      </c>
      <c r="AE712" s="782"/>
      <c r="AF712" s="782"/>
      <c r="AG712" s="806" t="s">
        <v>747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745</v>
      </c>
      <c r="AE713" s="323"/>
      <c r="AF713" s="662"/>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5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742</v>
      </c>
      <c r="AE714" s="804"/>
      <c r="AF714" s="805"/>
      <c r="AG714" s="735" t="s">
        <v>771</v>
      </c>
      <c r="AH714" s="736"/>
      <c r="AI714" s="736"/>
      <c r="AJ714" s="736"/>
      <c r="AK714" s="736"/>
      <c r="AL714" s="736"/>
      <c r="AM714" s="736"/>
      <c r="AN714" s="736"/>
      <c r="AO714" s="736"/>
      <c r="AP714" s="736"/>
      <c r="AQ714" s="736"/>
      <c r="AR714" s="736"/>
      <c r="AS714" s="736"/>
      <c r="AT714" s="736"/>
      <c r="AU714" s="736"/>
      <c r="AV714" s="736"/>
      <c r="AW714" s="736"/>
      <c r="AX714" s="737"/>
    </row>
    <row r="715" spans="1:50" ht="90.7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742</v>
      </c>
      <c r="AE715" s="604"/>
      <c r="AF715" s="655"/>
      <c r="AG715" s="741" t="s">
        <v>772</v>
      </c>
      <c r="AH715" s="742"/>
      <c r="AI715" s="742"/>
      <c r="AJ715" s="742"/>
      <c r="AK715" s="742"/>
      <c r="AL715" s="742"/>
      <c r="AM715" s="742"/>
      <c r="AN715" s="742"/>
      <c r="AO715" s="742"/>
      <c r="AP715" s="742"/>
      <c r="AQ715" s="742"/>
      <c r="AR715" s="742"/>
      <c r="AS715" s="742"/>
      <c r="AT715" s="742"/>
      <c r="AU715" s="742"/>
      <c r="AV715" s="742"/>
      <c r="AW715" s="742"/>
      <c r="AX715" s="743"/>
    </row>
    <row r="716" spans="1:50" ht="50.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742</v>
      </c>
      <c r="AE716" s="626"/>
      <c r="AF716" s="626"/>
      <c r="AG716" s="104" t="s">
        <v>773</v>
      </c>
      <c r="AH716" s="105"/>
      <c r="AI716" s="105"/>
      <c r="AJ716" s="105"/>
      <c r="AK716" s="105"/>
      <c r="AL716" s="105"/>
      <c r="AM716" s="105"/>
      <c r="AN716" s="105"/>
      <c r="AO716" s="105"/>
      <c r="AP716" s="105"/>
      <c r="AQ716" s="105"/>
      <c r="AR716" s="105"/>
      <c r="AS716" s="105"/>
      <c r="AT716" s="105"/>
      <c r="AU716" s="105"/>
      <c r="AV716" s="105"/>
      <c r="AW716" s="105"/>
      <c r="AX716" s="106"/>
    </row>
    <row r="717" spans="1:50" ht="113.25"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779</v>
      </c>
      <c r="AE717" s="323"/>
      <c r="AF717" s="323"/>
      <c r="AG717" s="104" t="s">
        <v>781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747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742</v>
      </c>
      <c r="AE719" s="604"/>
      <c r="AF719" s="604"/>
      <c r="AG719" s="128" t="s">
        <v>775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711</v>
      </c>
      <c r="D721" s="294"/>
      <c r="E721" s="294"/>
      <c r="F721" s="295"/>
      <c r="G721" s="284"/>
      <c r="H721" s="285"/>
      <c r="I721" s="77" t="str">
        <f>IF(OR(G721="　", G721=""), "", "-")</f>
        <v/>
      </c>
      <c r="J721" s="288">
        <v>567</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5" customHeight="1" x14ac:dyDescent="0.15">
      <c r="A726" s="639" t="s">
        <v>48</v>
      </c>
      <c r="B726" s="798"/>
      <c r="C726" s="811" t="s">
        <v>53</v>
      </c>
      <c r="D726" s="833"/>
      <c r="E726" s="833"/>
      <c r="F726" s="834"/>
      <c r="G726" s="576" t="s">
        <v>782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777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721</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734</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735</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736</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737</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738</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739</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740</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741</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509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515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749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750</v>
      </c>
      <c r="H789" s="670"/>
      <c r="I789" s="670"/>
      <c r="J789" s="670"/>
      <c r="K789" s="671"/>
      <c r="L789" s="663" t="s">
        <v>752</v>
      </c>
      <c r="M789" s="664"/>
      <c r="N789" s="664"/>
      <c r="O789" s="664"/>
      <c r="P789" s="664"/>
      <c r="Q789" s="664"/>
      <c r="R789" s="664"/>
      <c r="S789" s="664"/>
      <c r="T789" s="664"/>
      <c r="U789" s="664"/>
      <c r="V789" s="664"/>
      <c r="W789" s="664"/>
      <c r="X789" s="665"/>
      <c r="Y789" s="382">
        <v>2860</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t="s">
        <v>750</v>
      </c>
      <c r="H790" s="606"/>
      <c r="I790" s="606"/>
      <c r="J790" s="606"/>
      <c r="K790" s="607"/>
      <c r="L790" s="597" t="s">
        <v>755</v>
      </c>
      <c r="M790" s="598"/>
      <c r="N790" s="598"/>
      <c r="O790" s="598"/>
      <c r="P790" s="598"/>
      <c r="Q790" s="598"/>
      <c r="R790" s="598"/>
      <c r="S790" s="598"/>
      <c r="T790" s="598"/>
      <c r="U790" s="598"/>
      <c r="V790" s="598"/>
      <c r="W790" s="598"/>
      <c r="X790" s="599"/>
      <c r="Y790" s="600">
        <v>1488</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750</v>
      </c>
      <c r="H791" s="606"/>
      <c r="I791" s="606"/>
      <c r="J791" s="606"/>
      <c r="K791" s="607"/>
      <c r="L791" s="597" t="s">
        <v>753</v>
      </c>
      <c r="M791" s="598"/>
      <c r="N791" s="598"/>
      <c r="O791" s="598"/>
      <c r="P791" s="598"/>
      <c r="Q791" s="598"/>
      <c r="R791" s="598"/>
      <c r="S791" s="598"/>
      <c r="T791" s="598"/>
      <c r="U791" s="598"/>
      <c r="V791" s="598"/>
      <c r="W791" s="598"/>
      <c r="X791" s="599"/>
      <c r="Y791" s="600">
        <v>1185</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751</v>
      </c>
      <c r="H792" s="606"/>
      <c r="I792" s="606"/>
      <c r="J792" s="606"/>
      <c r="K792" s="607"/>
      <c r="L792" s="597" t="s">
        <v>754</v>
      </c>
      <c r="M792" s="598"/>
      <c r="N792" s="598"/>
      <c r="O792" s="598"/>
      <c r="P792" s="598"/>
      <c r="Q792" s="598"/>
      <c r="R792" s="598"/>
      <c r="S792" s="598"/>
      <c r="T792" s="598"/>
      <c r="U792" s="598"/>
      <c r="V792" s="598"/>
      <c r="W792" s="598"/>
      <c r="X792" s="599"/>
      <c r="Y792" s="600">
        <v>811</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6344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7.75" customHeight="1" x14ac:dyDescent="0.15">
      <c r="A845" s="370">
        <v>1</v>
      </c>
      <c r="B845" s="370">
        <v>1</v>
      </c>
      <c r="C845" s="358" t="s">
        <v>756</v>
      </c>
      <c r="D845" s="343"/>
      <c r="E845" s="343"/>
      <c r="F845" s="343"/>
      <c r="G845" s="343"/>
      <c r="H845" s="343"/>
      <c r="I845" s="343"/>
      <c r="J845" s="344">
        <v>7013305001903</v>
      </c>
      <c r="K845" s="345"/>
      <c r="L845" s="345"/>
      <c r="M845" s="345"/>
      <c r="N845" s="345"/>
      <c r="O845" s="345"/>
      <c r="P845" s="359" t="s">
        <v>757</v>
      </c>
      <c r="Q845" s="346"/>
      <c r="R845" s="346"/>
      <c r="S845" s="346"/>
      <c r="T845" s="346"/>
      <c r="U845" s="346"/>
      <c r="V845" s="346"/>
      <c r="W845" s="346"/>
      <c r="X845" s="346"/>
      <c r="Y845" s="347">
        <v>6344</v>
      </c>
      <c r="Z845" s="348"/>
      <c r="AA845" s="348"/>
      <c r="AB845" s="349"/>
      <c r="AC845" s="350" t="s">
        <v>758</v>
      </c>
      <c r="AD845" s="351"/>
      <c r="AE845" s="351"/>
      <c r="AF845" s="351"/>
      <c r="AG845" s="351"/>
      <c r="AH845" s="366" t="s">
        <v>759</v>
      </c>
      <c r="AI845" s="367"/>
      <c r="AJ845" s="367"/>
      <c r="AK845" s="367"/>
      <c r="AL845" s="354" t="s">
        <v>759</v>
      </c>
      <c r="AM845" s="355"/>
      <c r="AN845" s="355"/>
      <c r="AO845" s="356"/>
      <c r="AP845" s="357" t="s">
        <v>747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747</v>
      </c>
      <c r="F1110" s="369"/>
      <c r="G1110" s="369"/>
      <c r="H1110" s="369"/>
      <c r="I1110" s="369"/>
      <c r="J1110" s="344" t="s">
        <v>759</v>
      </c>
      <c r="K1110" s="345"/>
      <c r="L1110" s="345"/>
      <c r="M1110" s="345"/>
      <c r="N1110" s="345"/>
      <c r="O1110" s="345"/>
      <c r="P1110" s="359" t="s">
        <v>747</v>
      </c>
      <c r="Q1110" s="346"/>
      <c r="R1110" s="346"/>
      <c r="S1110" s="346"/>
      <c r="T1110" s="346"/>
      <c r="U1110" s="346"/>
      <c r="V1110" s="346"/>
      <c r="W1110" s="346"/>
      <c r="X1110" s="346"/>
      <c r="Y1110" s="347" t="s">
        <v>759</v>
      </c>
      <c r="Z1110" s="348"/>
      <c r="AA1110" s="348"/>
      <c r="AB1110" s="349"/>
      <c r="AC1110" s="350"/>
      <c r="AD1110" s="351"/>
      <c r="AE1110" s="351"/>
      <c r="AF1110" s="351"/>
      <c r="AG1110" s="351"/>
      <c r="AH1110" s="352" t="s">
        <v>759</v>
      </c>
      <c r="AI1110" s="353"/>
      <c r="AJ1110" s="353"/>
      <c r="AK1110" s="353"/>
      <c r="AL1110" s="354" t="s">
        <v>776</v>
      </c>
      <c r="AM1110" s="355"/>
      <c r="AN1110" s="355"/>
      <c r="AO1110" s="356"/>
      <c r="AP1110" s="357" t="s">
        <v>776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47:AO874">
    <cfRule type="expression" dxfId="2497" priority="6627">
      <formula>IF(AND(AL847&gt;=0, RIGHT(TEXT(AL847,"0.#"),1)&lt;&gt;"."),TRUE,FALSE)</formula>
    </cfRule>
    <cfRule type="expression" dxfId="2496" priority="6628">
      <formula>IF(AND(AL847&gt;=0, RIGHT(TEXT(AL847,"0.#"),1)="."),TRUE,FALSE)</formula>
    </cfRule>
    <cfRule type="expression" dxfId="2495" priority="6629">
      <formula>IF(AND(AL847&lt;0, RIGHT(TEXT(AL847,"0.#"),1)&lt;&gt;"."),TRUE,FALSE)</formula>
    </cfRule>
    <cfRule type="expression" dxfId="2494" priority="6630">
      <formula>IF(AND(AL847&lt;0, RIGHT(TEXT(AL847,"0.#"),1)="."),TRUE,FALSE)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458">
    <cfRule type="expression" dxfId="701" priority="1">
      <formula>IF(RIGHT(TEXT(AE458,"0.#"),1)=".",FALSE,TRUE)</formula>
    </cfRule>
    <cfRule type="expression" dxfId="700" priority="2">
      <formula>IF(RIGHT(TEXT(AE458,"0.#"),1)=".",TRUE,FALSE)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391</v>
      </c>
      <c r="AF2" s="1027"/>
      <c r="AG2" s="1027"/>
      <c r="AH2" s="1027"/>
      <c r="AI2" s="1027" t="s">
        <v>413</v>
      </c>
      <c r="AJ2" s="1027"/>
      <c r="AK2" s="1027"/>
      <c r="AL2" s="556"/>
      <c r="AM2" s="1027" t="s">
        <v>510</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391</v>
      </c>
      <c r="AF9" s="1027"/>
      <c r="AG9" s="1027"/>
      <c r="AH9" s="1027"/>
      <c r="AI9" s="1027" t="s">
        <v>413</v>
      </c>
      <c r="AJ9" s="1027"/>
      <c r="AK9" s="1027"/>
      <c r="AL9" s="556"/>
      <c r="AM9" s="1027" t="s">
        <v>510</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391</v>
      </c>
      <c r="AF16" s="1027"/>
      <c r="AG16" s="1027"/>
      <c r="AH16" s="1027"/>
      <c r="AI16" s="1027" t="s">
        <v>413</v>
      </c>
      <c r="AJ16" s="1027"/>
      <c r="AK16" s="1027"/>
      <c r="AL16" s="556"/>
      <c r="AM16" s="1027" t="s">
        <v>510</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391</v>
      </c>
      <c r="AF23" s="1027"/>
      <c r="AG23" s="1027"/>
      <c r="AH23" s="1027"/>
      <c r="AI23" s="1027" t="s">
        <v>413</v>
      </c>
      <c r="AJ23" s="1027"/>
      <c r="AK23" s="1027"/>
      <c r="AL23" s="556"/>
      <c r="AM23" s="1027" t="s">
        <v>510</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391</v>
      </c>
      <c r="AF30" s="1027"/>
      <c r="AG30" s="1027"/>
      <c r="AH30" s="1027"/>
      <c r="AI30" s="1027" t="s">
        <v>413</v>
      </c>
      <c r="AJ30" s="1027"/>
      <c r="AK30" s="1027"/>
      <c r="AL30" s="556"/>
      <c r="AM30" s="1027" t="s">
        <v>510</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391</v>
      </c>
      <c r="AF37" s="1027"/>
      <c r="AG37" s="1027"/>
      <c r="AH37" s="1027"/>
      <c r="AI37" s="1027" t="s">
        <v>413</v>
      </c>
      <c r="AJ37" s="1027"/>
      <c r="AK37" s="1027"/>
      <c r="AL37" s="556"/>
      <c r="AM37" s="1027" t="s">
        <v>510</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391</v>
      </c>
      <c r="AF44" s="1027"/>
      <c r="AG44" s="1027"/>
      <c r="AH44" s="1027"/>
      <c r="AI44" s="1027" t="s">
        <v>413</v>
      </c>
      <c r="AJ44" s="1027"/>
      <c r="AK44" s="1027"/>
      <c r="AL44" s="556"/>
      <c r="AM44" s="1027" t="s">
        <v>510</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391</v>
      </c>
      <c r="AF51" s="1027"/>
      <c r="AG51" s="1027"/>
      <c r="AH51" s="1027"/>
      <c r="AI51" s="1027" t="s">
        <v>413</v>
      </c>
      <c r="AJ51" s="1027"/>
      <c r="AK51" s="1027"/>
      <c r="AL51" s="556"/>
      <c r="AM51" s="1027" t="s">
        <v>510</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391</v>
      </c>
      <c r="AF58" s="1027"/>
      <c r="AG58" s="1027"/>
      <c r="AH58" s="1027"/>
      <c r="AI58" s="1027" t="s">
        <v>413</v>
      </c>
      <c r="AJ58" s="1027"/>
      <c r="AK58" s="1027"/>
      <c r="AL58" s="556"/>
      <c r="AM58" s="1027" t="s">
        <v>510</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391</v>
      </c>
      <c r="AF65" s="1027"/>
      <c r="AG65" s="1027"/>
      <c r="AH65" s="1027"/>
      <c r="AI65" s="1027" t="s">
        <v>413</v>
      </c>
      <c r="AJ65" s="1027"/>
      <c r="AK65" s="1027"/>
      <c r="AL65" s="556"/>
      <c r="AM65" s="1027" t="s">
        <v>510</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穂波(sakurai-honami)</dc:creator>
  <cp:lastModifiedBy>厚生労働省ネットワークシステム</cp:lastModifiedBy>
  <cp:lastPrinted>2021-06-21T02:41:07Z</cp:lastPrinted>
  <dcterms:created xsi:type="dcterms:W3CDTF">2012-03-13T00:50:25Z</dcterms:created>
  <dcterms:modified xsi:type="dcterms:W3CDTF">2021-06-22T04:35:13Z</dcterms:modified>
</cp:coreProperties>
</file>