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<sst xmlns="http://schemas.openxmlformats.org/spreadsheetml/2006/main" count="3040" uniqueCount="780">
  <si>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</si>
  <si>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</si>
  <si>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</si>
  <si>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</si>
  <si>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</si>
  <si>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</si>
  <si>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</si>
  <si>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</si>
  <si>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</si>
  <si>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</si>
  <si>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</si>
  <si>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</si>
  <si>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</si>
  <si>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</si>
  <si>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</si>
  <si>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</si>
  <si>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</si>
  <si>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</si>
  <si>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</si>
  <si>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</si>
  <si>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</si>
  <si>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</si>
  <si>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</si>
  <si>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</si>
  <si>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</si>
  <si>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</si>
  <si>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</si>
  <si>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</si>
  <si>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</si>
  <si>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</si>
  <si>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</si>
  <si>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</si>
  <si>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</si>
  <si>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</si>
  <si>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</si>
  <si>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</si>
  <si>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</si>
  <si>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</si>
  <si>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</si>
  <si>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</si>
  <si>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</si>
  <si>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</si>
  <si>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</si>
  <si>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</si>
  <si>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</si>
  <si>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</si>
  <si>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</si>
  <si>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</si>
  <si>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</si>
  <si>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</si>
  <si>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</si>
  <si>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</si>
  <si>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</si>
  <si>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</si>
  <si>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</si>
  <si>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</si>
  <si>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</si>
  <si>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</si>
  <si>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</si>
  <si>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</si>
  <si>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</si>
  <si>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</si>
  <si>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</si>
  <si>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</si>
  <si>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</si>
  <si>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</si>
  <si>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</si>
  <si>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</si>
  <si>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</si>
  <si>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</si>
  <si>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</si>
  <si>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</si>
  <si>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</si>
  <si>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</si>
  <si>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</si>
  <si>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</si>
  <si>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</si>
  <si>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</si>
  <si>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</si>
  <si>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</si>
  <si>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</si>
  <si>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</si>
  <si>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</si>
  <si>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</si>
  <si>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</si>
  <si>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</si>
  <si>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</si>
  <si>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</si>
  <si>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</si>
  <si>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</si>
  <si>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</si>
  <si>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</si>
  <si>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</si>
  <si>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</si>
  <si>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</si>
  <si>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</si>
  <si>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</si>
  <si>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</si>
  <si>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</si>
  <si>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</si>
  <si>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</si>
  <si>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</si>
  <si>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</si>
  <si>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</si>
  <si>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</si>
  <si>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</si>
  <si>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</si>
  <si>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</si>
  <si>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</si>
  <si>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</si>
  <si>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</si>
  <si>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</si>
  <si>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</si>
  <si>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</si>
  <si>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</si>
  <si>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</si>
  <si>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</si>
  <si>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</si>
  <si>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</si>
  <si>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</si>
  <si>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</si>
  <si>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</si>
  <si>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</si>
  <si>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</si>
  <si>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</si>
  <si>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</si>
  <si>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</si>
  <si>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</si>
  <si>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</si>
  <si>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</si>
  <si>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</si>
  <si>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</si>
  <si>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</si>
  <si>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</si>
  <si>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</si>
  <si>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</si>
  <si>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</si>
  <si>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</si>
  <si>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</si>
  <si>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</si>
  <si>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</si>
  <si>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</si>
  <si>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</si>
  <si>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</si>
  <si>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</si>
  <si>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</si>
  <si>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</si>
  <si>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</si>
  <si>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</si>
  <si>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</si>
  <si>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</si>
  <si>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</si>
  <si>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</si>
  <si>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</si>
  <si>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</si>
  <si>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</si>
  <si>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</si>
  <si>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</si>
  <si>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</si>
  <si>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</si>
  <si>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</si>
  <si>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</si>
  <si>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</si>
  <si>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</si>
  <si>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</si>
  <si>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</si>
  <si>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</si>
  <si>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</si>
  <si>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</si>
  <si>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</si>
  <si>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</si>
  <si>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</si>
  <si>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</si>
  <si>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</si>
  <si>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</si>
  <si>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</si>
  <si>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</si>
  <si>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</si>
  <si>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</si>
  <si>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</si>
  <si>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</si>
  <si>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</si>
  <si>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</si>
  <si>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</si>
  <si>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</si>
  <si>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</si>
  <si>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</si>
  <si>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</si>
  <si>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</si>
  <si>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</si>
  <si>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</si>
  <si>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</si>
  <si>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</si>
  <si>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</si>
  <si>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</si>
  <si>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</si>
  <si>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</si>
  <si>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</si>
  <si>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</si>
  <si>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</si>
  <si>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</si>
  <si>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</si>
  <si>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</si>
  <si>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</si>
  <si>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</si>
  <si>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</si>
  <si>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</si>
  <si>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</si>
  <si>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</si>
  <si>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</si>
  <si>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</si>
  <si>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</si>
  <si>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</si>
  <si>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</si>
  <si>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</si>
  <si>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</si>
  <si>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</si>
  <si>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</si>
  <si>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</si>
  <si>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</si>
  <si>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</si>
  <si>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</si>
  <si>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</si>
  <si>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</si>
  <si>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</si>
  <si>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</si>
  <si>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</si>
  <si>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</si>
  <si>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</si>
  <si>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</si>
  <si>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</si>
  <si>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</si>
  <si>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</si>
  <si>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</si>
  <si>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</si>
  <si>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</si>
  <si>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</si>
  <si>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</si>
  <si>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</si>
  <si>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</si>
  <si>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</si>
  <si>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</si>
  <si>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</si>
  <si>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</si>
  <si>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</si>
  <si>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</si>
  <si>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</si>
  <si>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</si>
  <si>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</si>
  <si>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</si>
  <si>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</si>
  <si>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</si>
  <si>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</si>
  <si>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</si>
  <si>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</si>
  <si>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</si>
  <si>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</si>
  <si>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</si>
  <si>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</si>
  <si>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</si>
  <si>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</si>
  <si>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</si>
  <si>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</si>
  <si>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</si>
  <si>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</si>
  <si>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</si>
  <si>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</si>
  <si>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</si>
  <si>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</si>
  <si>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</si>
  <si>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</si>
  <si>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</si>
  <si>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</si>
  <si>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</si>
  <si>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</si>
  <si>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</si>
  <si>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</si>
  <si>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</si>
  <si>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</si>
  <si>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</si>
  <si>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</si>
  <si>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</si>
  <si>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</si>
  <si>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</si>
  <si>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</si>
  <si>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</si>
  <si>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</si>
  <si>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</si>
  <si>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</si>
  <si>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</si>
  <si>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</si>
  <si>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</si>
  <si>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</si>
  <si>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</si>
  <si>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</si>
  <si>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</si>
  <si>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</si>
  <si>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</si>
  <si>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</si>
  <si>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</si>
  <si>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</si>
  <si>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</si>
  <si>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</si>
  <si>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</si>
  <si>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</si>
  <si>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</si>
  <si>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</si>
  <si>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</si>
  <si>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</si>
  <si>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</si>
  <si>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</si>
  <si>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</si>
  <si>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</si>
  <si>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</si>
  <si>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</si>
  <si>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</si>
  <si>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</si>
  <si>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</si>
  <si>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</si>
  <si>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</si>
  <si>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</si>
  <si>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</si>
  <si>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</si>
  <si>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</si>
  <si>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</si>
  <si>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</si>
  <si>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</si>
  <si>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</si>
  <si>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</si>
  <si>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</si>
  <si>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</si>
  <si>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</si>
  <si>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</si>
  <si>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</si>
  <si>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</si>
  <si>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</si>
  <si>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</si>
  <si>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</si>
  <si>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</si>
  <si>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</si>
  <si>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</si>
  <si>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</si>
  <si>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</si>
  <si>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</si>
  <si>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</si>
  <si>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</si>
  <si>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</si>
  <si>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</si>
  <si>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</si>
  <si>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</si>
  <si>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</si>
  <si>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</si>
  <si>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</si>
  <si>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</si>
  <si>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</si>
  <si>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</si>
  <si>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</si>
  <si>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</si>
  <si>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</si>
  <si>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</si>
  <si>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</si>
  <si>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</si>
  <si>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</si>
  <si>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</si>
  <si>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</si>
  <si>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</si>
  <si>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</si>
  <si>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</si>
  <si>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</si>
  <si>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</si>
  <si>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</si>
  <si>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</si>
  <si>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</si>
  <si>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</si>
  <si>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</si>
  <si>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</si>
  <si>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</si>
  <si>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</si>
  <si>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</si>
  <si>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</si>
  <si>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</si>
  <si>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</si>
  <si>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</si>
  <si>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</si>
  <si>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</si>
  <si>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</si>
  <si>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</si>
  <si>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</si>
  <si>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</si>
  <si>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</si>
  <si>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</si>
  <si>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</si>
  <si>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</si>
  <si>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</si>
  <si>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</si>
  <si>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</si>
  <si>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</si>
  <si>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</si>
  <si>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</si>
  <si>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</si>
  <si>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</si>
  <si>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</si>
  <si>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</si>
  <si>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</si>
  <si>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</si>
  <si>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</si>
  <si>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</si>
  <si>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</si>
  <si>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</si>
  <si>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</si>
  <si>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</si>
  <si>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</si>
  <si>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</si>
  <si>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</si>
  <si>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</si>
  <si>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</si>
  <si>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</si>
  <si>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</si>
  <si>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</si>
  <si>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</si>
  <si>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</si>
  <si>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</si>
  <si>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</si>
  <si>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</si>
  <si>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</si>
  <si>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</si>
  <si>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</si>
  <si>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</si>
  <si>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</si>
  <si>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</si>
  <si>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</si>
  <si>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</si>
  <si>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</si>
  <si>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</si>
  <si>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</si>
  <si>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</si>
  <si>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</si>
  <si>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</si>
  <si>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</si>
  <si>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</si>
  <si>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</si>
  <si>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</si>
  <si>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</si>
  <si>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</si>
  <si>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</si>
  <si>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</si>
  <si>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</si>
  <si>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</si>
  <si>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</si>
  <si>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</si>
  <si>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</si>
  <si>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</si>
  <si>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</si>
  <si>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</si>
  <si>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</si>
  <si>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</si>
  <si>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</si>
  <si>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</si>
  <si>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</si>
  <si>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</si>
  <si>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</si>
  <si>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</si>
  <si>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</si>
  <si>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</si>
  <si>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</si>
  <si>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</si>
  <si>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</si>
  <si>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</si>
  <si>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</si>
  <si>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</si>
  <si>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</si>
  <si>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</si>
  <si>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</si>
  <si>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</si>
  <si>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</si>
  <si>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</si>
  <si>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</si>
  <si>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</si>
  <si>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</si>
  <si>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</si>
  <si>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</si>
  <si>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</si>
  <si>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</si>
  <si>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</si>
  <si>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</si>
  <si>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</si>
  <si>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</si>
  <si>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</si>
  <si>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</si>
  <si>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</si>
  <si>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</si>
  <si>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</si>
  <si>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</si>
  <si>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</si>
  <si>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</si>
  <si>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</si>
  <si>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</si>
  <si>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</si>
  <si>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</si>
  <si>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</si>
  <si>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</si>
  <si>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</si>
  <si>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</si>
  <si>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</si>
  <si>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</si>
  <si>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</si>
  <si>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</si>
  <si>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</si>
  <si>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</si>
  <si>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</si>
  <si>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</si>
  <si>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</si>
  <si>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</si>
  <si>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</si>
  <si>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</si>
  <si>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</si>
  <si>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</si>
  <si>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</si>
  <si>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</si>
  <si>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</si>
  <si>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</si>
  <si>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</si>
  <si>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</si>
  <si>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</si>
  <si>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</si>
  <si>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</si>
  <si>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</si>
  <si>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</si>
  <si>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</si>
  <si>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</si>
  <si>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</si>
  <si>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</si>
  <si>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</si>
  <si>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</si>
  <si>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</si>
  <si>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</si>
  <si>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</si>
  <si>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</si>
  <si>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</si>
  <si>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</si>
  <si>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</si>
  <si>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</si>
  <si>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</si>
  <si>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</si>
  <si>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</si>
  <si>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</si>
  <si>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</si>
  <si>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</si>
  <si>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</si>
  <si>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</si>
  <si>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</si>
  <si>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</si>
  <si>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</si>
  <si>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</si>
  <si>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</si>
  <si>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</si>
  <si>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</si>
  <si>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</si>
  <si>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</si>
  <si>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</si>
  <si>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</si>
  <si>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</si>
  <si>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</si>
  <si>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</si>
  <si>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</si>
  <si>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</si>
  <si>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</si>
  <si>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</si>
  <si>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</si>
  <si>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</si>
  <si>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</si>
  <si>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</si>
  <si>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</si>
  <si>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</si>
  <si>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</si>
  <si>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</si>
  <si>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</si>
  <si>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</si>
  <si>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</si>
  <si>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</si>
  <si>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</si>
  <si>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</si>
  <si>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</si>
  <si>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</si>
  <si>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</si>
  <si>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</si>
  <si>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</si>
  <si>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</si>
  <si>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</si>
  <si>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</si>
  <si>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</si>
  <si>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</si>
  <si>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</si>
  <si>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</si>
  <si>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</si>
  <si>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</si>
  <si>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</si>
  <si>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</si>
  <si>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</si>
  <si>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</si>
  <si>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</si>
  <si>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</si>
  <si>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</si>
  <si>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</si>
  <si>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</si>
  <si>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</si>
  <si>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</si>
  <si>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</si>
  <si>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</si>
  <si>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</si>
  <si>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</si>
  <si>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</si>
  <si>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</si>
  <si>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</si>
  <si>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</si>
  <si>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</si>
  <si>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</si>
  <si>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</si>
  <si>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</si>
  <si>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</si>
  <si>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</si>
  <si>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</si>
  <si>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</si>
  <si>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</si>
  <si>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</si>
  <si>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</si>
  <si>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</si>
  <si>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</si>
  <si>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</si>
  <si>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</si>
  <si>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</si>
  <si>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</si>
  <si>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</si>
  <si>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</si>
  <si>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</si>
  <si>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</si>
  <si>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</si>
  <si>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</si>
  <si>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</si>
  <si>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</si>
  <si>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</si>
  <si>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</si>
  <si>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</si>
  <si>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</si>
  <si>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</si>
  <si>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</si>
  <si>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</si>
  <si>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</si>
  <si>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</si>
  <si>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</si>
  <si>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</si>
  <si>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</si>
  <si>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</si>
  <si>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</si>
  <si>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</si>
  <si>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</si>
  <si>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</si>
  <si>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</si>
  <si>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</si>
  <si>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</si>
  <si>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</si>
  <si>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</si>
  <si>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</si>
  <si>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</si>
  <si>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</si>
  <si>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</si>
  <si>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</si>
  <si>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</si>
  <si>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</si>
  <si>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</si>
  <si>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</si>
  <si>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</si>
  <si>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</si>
  <si>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</si>
  <si>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</si>
  <si>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</si>
  <si>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</si>
  <si>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</si>
  <si>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</si>
  <si>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</si>
  <si>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</si>
  <si>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</si>
  <si>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</si>
  <si>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</si>
  <si>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</si>
  <si>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</si>
  <si>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</si>
  <si>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</si>
  <si>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</si>
  <si>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</si>
  <si>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</si>
  <si>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</si>
  <si>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</si>
  <si>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</si>
  <si>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</si>
  <si>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</si>
  <si>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</si>
  <si>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</si>
  <si>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</si>
  <si>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</si>
  <si>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</si>
  <si>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</si>
  <si>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</si>
  <si>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</si>
  <si>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</si>
  <si>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</si>
  <si>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</si>
  <si>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</si>
  <si>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</si>
  <si>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</si>
  <si>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</si>
  <si>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</si>
  <si>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中小企業退職金共済等事業に必要な経費（労災勘定）</t>
  </si>
  <si>
    <t>雇用環境・均等局</t>
  </si>
  <si>
    <t>勤労者生活課長
鈴木　一光</t>
  </si>
  <si>
    <t>昭和63年度</t>
  </si>
  <si>
    <t>終了予定なし</t>
  </si>
  <si>
    <t>勤労者生活課</t>
  </si>
  <si>
    <t>労働者災害補償保険法第29条第１項第３号</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</si>
  <si>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</si>
  <si>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</si>
  <si>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</si>
  <si>
    <t>-</t>
  </si>
  <si>
    <t>中小企業退職金共済事業費等補助金</t>
  </si>
  <si>
    <t>人</t>
  </si>
  <si>
    <t>業務実績等報告書</t>
  </si>
  <si>
    <t>訪問件数</t>
  </si>
  <si>
    <t>円/人</t>
  </si>
  <si>
    <t>X/Y</t>
    <phoneticPr fontId="5"/>
  </si>
  <si>
    <t>1,244,418千円/
377,908人</t>
  </si>
  <si>
    <t>1,224,672千円/
383,483人</t>
  </si>
  <si>
    <t>働き方改革により多様で柔軟な働き方を実現するとともに、勤労者生活の充実を図ること（Ⅳ-３）</t>
  </si>
  <si>
    <t>豊かで安定した勤労者生活の実現を図ること（Ⅳ-３-２）</t>
  </si>
  <si>
    <t>中小企業退職金共済制度での新規被共済者数</t>
  </si>
  <si>
    <t>中小企業退職金共済等事業に必要な経費（雇用勘定）</t>
  </si>
  <si>
    <t>600</t>
  </si>
  <si>
    <t>536</t>
  </si>
  <si>
    <t>441</t>
  </si>
  <si>
    <t>451</t>
  </si>
  <si>
    <t>464</t>
  </si>
  <si>
    <t>463</t>
  </si>
  <si>
    <t>466</t>
  </si>
  <si>
    <t>492</t>
  </si>
  <si>
    <t>○</t>
  </si>
  <si>
    <t>‐</t>
  </si>
  <si>
    <t>無</t>
  </si>
  <si>
    <t>－</t>
    <phoneticPr fontId="5"/>
  </si>
  <si>
    <t>助成費</t>
    <rPh sb="0" eb="3">
      <t>ジョセイヒ</t>
    </rPh>
    <phoneticPr fontId="5"/>
  </si>
  <si>
    <t>新規加入掛金助成費</t>
    <phoneticPr fontId="5"/>
  </si>
  <si>
    <t>事業費</t>
    <rPh sb="0" eb="3">
      <t>ジギョウヒ</t>
    </rPh>
    <phoneticPr fontId="5"/>
  </si>
  <si>
    <t>基幹的業務に係る事務的経費</t>
    <phoneticPr fontId="5"/>
  </si>
  <si>
    <t>A.独立行政法人勤労者退職金共済機構</t>
    <phoneticPr fontId="5"/>
  </si>
  <si>
    <t>独立行政法人勤労者退職金共済機構</t>
    <phoneticPr fontId="5"/>
  </si>
  <si>
    <t>中小企業退職金共済制度に係る共済契約の締結、掛金収納、退職金の支給等の業務等</t>
    <phoneticPr fontId="5"/>
  </si>
  <si>
    <t>補助金等交付</t>
  </si>
  <si>
    <t>620,942千円/325,000人</t>
    <rPh sb="7" eb="9">
      <t>センエン</t>
    </rPh>
    <rPh sb="17" eb="18">
      <t>ニン</t>
    </rPh>
    <phoneticPr fontId="5"/>
  </si>
  <si>
    <t>厚労</t>
  </si>
  <si>
    <t xml:space="preserve">新たに加入する被共済者を331,000人以上とする。
</t>
    <phoneticPr fontId="5"/>
  </si>
  <si>
    <t xml:space="preserve">新規被共済者数
</t>
    <phoneticPr fontId="5"/>
  </si>
  <si>
    <t>X：基幹的業務に係る事務費補助 （一般の中小企業退職金共済）（労災・雇用）
／ Y：新規被共済者数
※掛金助成費についてはコスト計算になじまないため計算式から除いている。　　　　　　　　　　　　</t>
    <phoneticPr fontId="5"/>
  </si>
  <si>
    <t>1,207,596千円/
367,510人</t>
    <rPh sb="9" eb="11">
      <t>センエン</t>
    </rPh>
    <rPh sb="20" eb="21">
      <t>ニン</t>
    </rPh>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</si>
  <si>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</si>
  <si>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</si>
  <si>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　退職金は、事業主負担でまかなわれるべきものであることから、事業主負担で運営されている労災勘定から補助を行うことは妥当である。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</si>
  <si>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</si>
  <si>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</si>
  <si>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</si>
  <si>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令和２年度末で、約354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</si>
  <si>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交付先において、一般競争入札の積極的な推進及び退職金未請求対策に係る請求勧奨の外部委託化を進めることでコスト削減を図っている。</t>
    <phoneticPr fontId="5"/>
  </si>
  <si>
    <t>　短期的な景気変動による中小企業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111.0%）</t>
    <phoneticPr fontId="5"/>
  </si>
  <si>
    <t>　中小企業退職金共済制度は、（独）勤労者退職金共済機構でのみ実施できるものであり、成果実績及び活動実績を踏まえて実効性が高い手段となっている。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</si>
  <si>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</si>
  <si>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　労働災害の防止に資するものについては労災勘定で、雇用の安定に資するものについては雇用勘定により支出している。</t>
    <rPh sb="1" eb="3">
      <t>ロウドウ</t>
    </rPh>
    <rPh sb="3" eb="5">
      <t>サイガイ</t>
    </rPh>
    <rPh sb="6" eb="8">
      <t>ボウシ</t>
    </rPh>
    <rPh sb="9" eb="10">
      <t>シ</t>
    </rPh>
    <phoneticPr fontId="5"/>
  </si>
  <si>
    <t>-</t>
    <phoneticPr fontId="5"/>
  </si>
  <si>
    <t>点検対象外</t>
    <rPh sb="0" eb="5">
      <t>テンケンタイショウガイ</t>
    </rPh>
    <phoneticPr fontId="5"/>
  </si>
  <si>
    <t>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交付等を行うことで、中小企業退職金共済事業で、より効果的な加入促進と適切な制度運営を行うことができる。また、中小企業退職金共済制度の在籍被共済者数が増加し、一層の中小企業の従業員の福祉の増進と中小企業の振興を図ることができる。</t>
    <phoneticPr fontId="5"/>
  </si>
  <si>
    <t>普及推進員等1人当たりの未加入企業に対する訪問件数を平均月15件以上とする。　</t>
    <phoneticPr fontId="5"/>
  </si>
  <si>
    <t>　本事業は、国費投入の必要性があり、事業の効率性について問題がないことが認められる。成果実績について令和２年度は目標を達成した（達成率111.0%）。活動実績については、新型コロナウィルス感染症拡大防止の観点から、相手方が対面での訪問を希望しない場合には電話及び文書での加入勧奨に代えたため、普及推進員等１人あたりの訪問件数は平均月14.1件となり目標未達成となった（達成率94.0％）ものの、電話及び文書での加入勧奨を取り入れた結果、普及推進員等１人あたりの加入勧奨件数は平均月16.0件となった。事業の有効性も認められ事業実施の必要があることから、引き続き適切な予算編成を行う。</t>
    <rPh sb="184" eb="187">
      <t>タッセイリツ</t>
    </rPh>
    <phoneticPr fontId="5"/>
  </si>
  <si>
    <t>×</t>
  </si>
  <si>
    <t>　新型コロナウィルス感染症拡大防止の観点から、相手方が対面での訪問を希望しない場合には電話及び文書での加入勧奨に代えたため、普及推進員等１人あたりの訪問件数は平均月14.1件となり目標未達成となった。（見込みに対する活動実績94.0％）
　なお、電話及び文書での加入勧奨を取り入れた結果、普及推進員等１人あたりの加入勧奨件数は平均月16.0件となった。</t>
    <rPh sb="62" eb="64">
      <t>フキュウ</t>
    </rPh>
    <rPh sb="64" eb="67">
      <t>スイシンイン</t>
    </rPh>
    <rPh sb="67" eb="68">
      <t>トウ</t>
    </rPh>
    <rPh sb="69" eb="70">
      <t>ニン</t>
    </rPh>
    <rPh sb="74" eb="76">
      <t>ホウモン</t>
    </rPh>
    <rPh sb="76" eb="78">
      <t>ケンスウ</t>
    </rPh>
    <rPh sb="79" eb="81">
      <t>ヘイキン</t>
    </rPh>
    <rPh sb="81" eb="82">
      <t>ツキ</t>
    </rPh>
    <rPh sb="86" eb="87">
      <t>ケン</t>
    </rPh>
    <rPh sb="101" eb="103">
      <t>ミコ</t>
    </rPh>
    <rPh sb="105" eb="106">
      <t>タイ</t>
    </rPh>
    <rPh sb="108" eb="110">
      <t>カツドウ</t>
    </rPh>
    <rPh sb="110" eb="11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</si>
</sst>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29</xdr:col>
      <xdr:colOff>22423</xdr:colOff>
      <xdr:row>748</xdr:row>
      <xdr:rowOff>342490</xdr:rowOff>
    </xdr:to>
    <xdr:sp macro="" textlink="">
      <xdr:nvSpPr>
        <xdr:cNvPr id="2" name="正方形/長方形 1"/>
        <xdr:cNvSpPr/>
      </xdr:nvSpPr>
      <xdr:spPr>
        <a:xfrm>
          <a:off x="2041071" y="43760571"/>
          <a:ext cx="3900459" cy="342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13</xdr:col>
      <xdr:colOff>5496</xdr:colOff>
      <xdr:row>749</xdr:row>
      <xdr:rowOff>133296</xdr:rowOff>
    </xdr:from>
    <xdr:to>
      <xdr:col>41</xdr:col>
      <xdr:colOff>53245</xdr:colOff>
      <xdr:row>757</xdr:row>
      <xdr:rowOff>117340</xdr:rowOff>
    </xdr:to>
    <xdr:grpSp>
      <xdr:nvGrpSpPr>
        <xdr:cNvPr id="3" name="グループ化 63"/>
        <xdr:cNvGrpSpPr>
          <a:grpSpLocks/>
        </xdr:cNvGrpSpPr>
      </xdr:nvGrpSpPr>
      <xdr:grpSpPr bwMode="auto">
        <a:xfrm>
          <a:off x="2578483" y="47671705"/>
          <a:ext cx="5589567" cy="2754953"/>
          <a:chOff x="1474307" y="21181430"/>
          <a:chExt cx="3502976" cy="3010367"/>
        </a:xfrm>
      </xdr:grpSpPr>
      <xdr:sp macro="" textlink="">
        <xdr:nvSpPr>
          <xdr:cNvPr id="4" name="テキスト ボックス 3"/>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２，０９２百万円</a:t>
            </a:r>
            <a:endParaRPr kumimoji="1" lang="ja-JP" altLang="en-US" sz="1100"/>
          </a:p>
        </xdr:txBody>
      </xdr:sp>
      <xdr:grpSp>
        <xdr:nvGrpSpPr>
          <xdr:cNvPr id="5" name="グループ化 44"/>
          <xdr:cNvGrpSpPr>
            <a:grpSpLocks/>
          </xdr:cNvGrpSpPr>
        </xdr:nvGrpSpPr>
        <xdr:grpSpPr bwMode="auto">
          <a:xfrm>
            <a:off x="1503892" y="22200169"/>
            <a:ext cx="3473391" cy="1991628"/>
            <a:chOff x="1503892" y="22200169"/>
            <a:chExt cx="3473391" cy="1991628"/>
          </a:xfrm>
        </xdr:grpSpPr>
        <xdr:cxnSp macro="">
          <xdr:nvCxnSpPr>
            <xdr:cNvPr id="6"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２，０９２</a:t>
              </a:r>
              <a:r>
                <a:rPr kumimoji="1" lang="ja-JP" altLang="en-US" sz="1100">
                  <a:solidFill>
                    <a:schemeClr val="tx1"/>
                  </a:solidFill>
                </a:rPr>
                <a:t>百万円</a:t>
              </a:r>
              <a:endParaRPr kumimoji="1" lang="ja-JP" altLang="en-US" sz="1100"/>
            </a:p>
          </xdr:txBody>
        </xdr:sp>
        <xdr:sp macro="" textlink="">
          <xdr:nvSpPr>
            <xdr:cNvPr id="8"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9" name="テキスト ボックス 8"/>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0" name="テキスト ボックス 9"/>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7" zoomScaleNormal="75" zoomScaleSheetLayoutView="77"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756</v>
      </c>
      <c r="AK2" s="946"/>
      <c r="AL2" s="946"/>
      <c r="AM2" s="946"/>
      <c r="AN2" s="98" t="s">
        <v>407</v>
      </c>
      <c r="AO2" s="946">
        <v>20</v>
      </c>
      <c r="AP2" s="946"/>
      <c r="AQ2" s="946"/>
      <c r="AR2" s="99" t="s">
        <v>710</v>
      </c>
      <c r="AS2" s="952">
        <v>567</v>
      </c>
      <c r="AT2" s="952"/>
      <c r="AU2" s="952"/>
      <c r="AV2" s="98" t="str">
        <f>IF(AW2="","","-")</f>
        <v/>
      </c>
      <c r="AW2" s="912"/>
      <c r="AX2" s="912"/>
    </row>
    <row r="3" spans="1:50" ht="21" customHeight="1" thickBot="1" x14ac:dyDescent="0.2">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715</v>
      </c>
      <c r="H5" s="839"/>
      <c r="I5" s="839"/>
      <c r="J5" s="839"/>
      <c r="K5" s="839"/>
      <c r="L5" s="839"/>
      <c r="M5" s="840" t="s">
        <v>66</v>
      </c>
      <c r="N5" s="841"/>
      <c r="O5" s="841"/>
      <c r="P5" s="841"/>
      <c r="Q5" s="841"/>
      <c r="R5" s="842"/>
      <c r="S5" s="843" t="s">
        <v>716</v>
      </c>
      <c r="T5" s="839"/>
      <c r="U5" s="839"/>
      <c r="V5" s="839"/>
      <c r="W5" s="839"/>
      <c r="X5" s="844"/>
      <c r="Y5" s="700" t="s">
        <v>3</v>
      </c>
      <c r="Z5" s="545"/>
      <c r="AA5" s="545"/>
      <c r="AB5" s="545"/>
      <c r="AC5" s="545"/>
      <c r="AD5" s="546"/>
      <c r="AE5" s="701" t="s">
        <v>717</v>
      </c>
      <c r="AF5" s="701"/>
      <c r="AG5" s="701"/>
      <c r="AH5" s="701"/>
      <c r="AI5" s="701"/>
      <c r="AJ5" s="701"/>
      <c r="AK5" s="701"/>
      <c r="AL5" s="701"/>
      <c r="AM5" s="701"/>
      <c r="AN5" s="701"/>
      <c r="AO5" s="701"/>
      <c r="AP5" s="702"/>
      <c r="AQ5" s="703" t="s">
        <v>714</v>
      </c>
      <c r="AR5" s="704"/>
      <c r="AS5" s="704"/>
      <c r="AT5" s="704"/>
      <c r="AU5" s="704"/>
      <c r="AV5" s="704"/>
      <c r="AW5" s="704"/>
      <c r="AX5" s="705"/>
    </row>
    <row r="6" spans="1:50" ht="39" customHeight="1" x14ac:dyDescent="0.15">
      <c r="A6" s="708" t="s">
        <v>4</v>
      </c>
      <c r="B6" s="709"/>
      <c r="C6" s="709"/>
      <c r="D6" s="709"/>
      <c r="E6" s="709"/>
      <c r="F6" s="709"/>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4" t="s">
        <v>390</v>
      </c>
      <c r="Z7" s="442"/>
      <c r="AA7" s="442"/>
      <c r="AB7" s="442"/>
      <c r="AC7" s="442"/>
      <c r="AD7" s="925"/>
      <c r="AE7" s="913" t="s">
        <v>719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720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2181</v>
      </c>
      <c r="Q13" s="660"/>
      <c r="R13" s="660"/>
      <c r="S13" s="660"/>
      <c r="T13" s="660"/>
      <c r="U13" s="660"/>
      <c r="V13" s="661"/>
      <c r="W13" s="659">
        <v>2298</v>
      </c>
      <c r="X13" s="660"/>
      <c r="Y13" s="660"/>
      <c r="Z13" s="660"/>
      <c r="AA13" s="660"/>
      <c r="AB13" s="660"/>
      <c r="AC13" s="661"/>
      <c r="AD13" s="659">
        <v>2094</v>
      </c>
      <c r="AE13" s="660"/>
      <c r="AF13" s="660"/>
      <c r="AG13" s="660"/>
      <c r="AH13" s="660"/>
      <c r="AI13" s="660"/>
      <c r="AJ13" s="661"/>
      <c r="AK13" s="659">
        <v>1642</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722</v>
      </c>
      <c r="Q14" s="660"/>
      <c r="R14" s="660"/>
      <c r="S14" s="660"/>
      <c r="T14" s="660"/>
      <c r="U14" s="660"/>
      <c r="V14" s="661"/>
      <c r="W14" s="659" t="s">
        <v>722</v>
      </c>
      <c r="X14" s="660"/>
      <c r="Y14" s="660"/>
      <c r="Z14" s="660"/>
      <c r="AA14" s="660"/>
      <c r="AB14" s="660"/>
      <c r="AC14" s="661"/>
      <c r="AD14" s="659" t="s">
        <v>722</v>
      </c>
      <c r="AE14" s="660"/>
      <c r="AF14" s="660"/>
      <c r="AG14" s="660"/>
      <c r="AH14" s="660"/>
      <c r="AI14" s="660"/>
      <c r="AJ14" s="661"/>
      <c r="AK14" s="659" t="s">
        <v>773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722</v>
      </c>
      <c r="Q15" s="660"/>
      <c r="R15" s="660"/>
      <c r="S15" s="660"/>
      <c r="T15" s="660"/>
      <c r="U15" s="660"/>
      <c r="V15" s="661"/>
      <c r="W15" s="659" t="s">
        <v>722</v>
      </c>
      <c r="X15" s="660"/>
      <c r="Y15" s="660"/>
      <c r="Z15" s="660"/>
      <c r="AA15" s="660"/>
      <c r="AB15" s="660"/>
      <c r="AC15" s="661"/>
      <c r="AD15" s="659" t="s">
        <v>722</v>
      </c>
      <c r="AE15" s="660"/>
      <c r="AF15" s="660"/>
      <c r="AG15" s="660"/>
      <c r="AH15" s="660"/>
      <c r="AI15" s="660"/>
      <c r="AJ15" s="661"/>
      <c r="AK15" s="659" t="s">
        <v>773</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722</v>
      </c>
      <c r="Q16" s="660"/>
      <c r="R16" s="660"/>
      <c r="S16" s="660"/>
      <c r="T16" s="660"/>
      <c r="U16" s="660"/>
      <c r="V16" s="661"/>
      <c r="W16" s="659" t="s">
        <v>722</v>
      </c>
      <c r="X16" s="660"/>
      <c r="Y16" s="660"/>
      <c r="Z16" s="660"/>
      <c r="AA16" s="660"/>
      <c r="AB16" s="660"/>
      <c r="AC16" s="661"/>
      <c r="AD16" s="659" t="s">
        <v>722</v>
      </c>
      <c r="AE16" s="660"/>
      <c r="AF16" s="660"/>
      <c r="AG16" s="660"/>
      <c r="AH16" s="660"/>
      <c r="AI16" s="660"/>
      <c r="AJ16" s="661"/>
      <c r="AK16" s="659" t="s">
        <v>773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722</v>
      </c>
      <c r="Q17" s="660"/>
      <c r="R17" s="660"/>
      <c r="S17" s="660"/>
      <c r="T17" s="660"/>
      <c r="U17" s="660"/>
      <c r="V17" s="661"/>
      <c r="W17" s="659" t="s">
        <v>722</v>
      </c>
      <c r="X17" s="660"/>
      <c r="Y17" s="660"/>
      <c r="Z17" s="660"/>
      <c r="AA17" s="660"/>
      <c r="AB17" s="660"/>
      <c r="AC17" s="661"/>
      <c r="AD17" s="659">
        <v>-2</v>
      </c>
      <c r="AE17" s="660"/>
      <c r="AF17" s="660"/>
      <c r="AG17" s="660"/>
      <c r="AH17" s="660"/>
      <c r="AI17" s="660"/>
      <c r="AJ17" s="661"/>
      <c r="AK17" s="659" t="s">
        <v>773</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77">
        <f>SUM(P13:V17)</f>
        <v>2181</v>
      </c>
      <c r="Q18" s="878"/>
      <c r="R18" s="878"/>
      <c r="S18" s="878"/>
      <c r="T18" s="878"/>
      <c r="U18" s="878"/>
      <c r="V18" s="879"/>
      <c r="W18" s="877">
        <f>SUM(W13:AC17)</f>
        <v>2298</v>
      </c>
      <c r="X18" s="878"/>
      <c r="Y18" s="878"/>
      <c r="Z18" s="878"/>
      <c r="AA18" s="878"/>
      <c r="AB18" s="878"/>
      <c r="AC18" s="879"/>
      <c r="AD18" s="877">
        <f>SUM(AD13:AJ17)</f>
        <v>2092</v>
      </c>
      <c r="AE18" s="878"/>
      <c r="AF18" s="878"/>
      <c r="AG18" s="878"/>
      <c r="AH18" s="878"/>
      <c r="AI18" s="878"/>
      <c r="AJ18" s="879"/>
      <c r="AK18" s="877">
        <f>SUM(AK13:AQ17)</f>
        <v>1642</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2156</v>
      </c>
      <c r="Q19" s="660"/>
      <c r="R19" s="660"/>
      <c r="S19" s="660"/>
      <c r="T19" s="660"/>
      <c r="U19" s="660"/>
      <c r="V19" s="661"/>
      <c r="W19" s="659">
        <v>2115</v>
      </c>
      <c r="X19" s="660"/>
      <c r="Y19" s="660"/>
      <c r="Z19" s="660"/>
      <c r="AA19" s="660"/>
      <c r="AB19" s="660"/>
      <c r="AC19" s="661"/>
      <c r="AD19" s="659">
        <v>2092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0.98853736817973403</v>
      </c>
      <c r="Q20" s="316"/>
      <c r="R20" s="316"/>
      <c r="S20" s="316"/>
      <c r="T20" s="316"/>
      <c r="U20" s="316"/>
      <c r="V20" s="316"/>
      <c r="W20" s="316">
        <f t="shared" ref="W20" si="0">IF(W18=0, "-", SUM(W19)/W18)</f>
        <v>0.92036553524804177</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8"/>
      <c r="G21" s="314" t="s">
        <v>354</v>
      </c>
      <c r="H21" s="315"/>
      <c r="I21" s="315"/>
      <c r="J21" s="315"/>
      <c r="K21" s="315"/>
      <c r="L21" s="315"/>
      <c r="M21" s="315"/>
      <c r="N21" s="315"/>
      <c r="O21" s="315"/>
      <c r="P21" s="316">
        <f>IF(P19=0, "-", SUM(P19)/SUM(P13,P14))</f>
        <v>0.98853736817973403</v>
      </c>
      <c r="Q21" s="316"/>
      <c r="R21" s="316"/>
      <c r="S21" s="316"/>
      <c r="T21" s="316"/>
      <c r="U21" s="316"/>
      <c r="V21" s="316"/>
      <c r="W21" s="316">
        <f t="shared" ref="W21" si="2">IF(W19=0, "-", SUM(W19)/SUM(W13,W14))</f>
        <v>0.92036553524804177</v>
      </c>
      <c r="X21" s="316"/>
      <c r="Y21" s="316"/>
      <c r="Z21" s="316"/>
      <c r="AA21" s="316"/>
      <c r="AB21" s="316"/>
      <c r="AC21" s="316"/>
      <c r="AD21" s="316">
        <f t="shared" ref="AD21" si="3">IF(AD19=0, "-", SUM(AD19)/SUM(AD13,AD14))</f>
        <v>0.99904489016236864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723</v>
      </c>
      <c r="H23" s="972"/>
      <c r="I23" s="972"/>
      <c r="J23" s="972"/>
      <c r="K23" s="972"/>
      <c r="L23" s="972"/>
      <c r="M23" s="972"/>
      <c r="N23" s="972"/>
      <c r="O23" s="973"/>
      <c r="P23" s="921">
        <v>1642</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9"/>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9"/>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7">
        <f>P29-SUM(P23:P27)</f>
        <v>0</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9">
        <f>AK13</f>
        <v>1642</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391</v>
      </c>
      <c r="AF30" s="858"/>
      <c r="AG30" s="858"/>
      <c r="AH30" s="859"/>
      <c r="AI30" s="916" t="s">
        <v>413</v>
      </c>
      <c r="AJ30" s="916"/>
      <c r="AK30" s="916"/>
      <c r="AL30" s="857"/>
      <c r="AM30" s="916" t="s">
        <v>510</v>
      </c>
      <c r="AN30" s="916"/>
      <c r="AO30" s="916"/>
      <c r="AP30" s="857"/>
      <c r="AQ30" s="769" t="s">
        <v>232</v>
      </c>
      <c r="AR30" s="770"/>
      <c r="AS30" s="770"/>
      <c r="AT30" s="771"/>
      <c r="AU30" s="776" t="s">
        <v>134</v>
      </c>
      <c r="AV30" s="776"/>
      <c r="AW30" s="776"/>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722</v>
      </c>
      <c r="AR31" s="201"/>
      <c r="AS31" s="136" t="s">
        <v>233</v>
      </c>
      <c r="AT31" s="137"/>
      <c r="AU31" s="200">
        <v>3</v>
      </c>
      <c r="AV31" s="200"/>
      <c r="AW31" s="395" t="s">
        <v>179</v>
      </c>
      <c r="AX31" s="396"/>
    </row>
    <row r="32" spans="1:50" ht="23.25" customHeight="1" x14ac:dyDescent="0.15">
      <c r="A32" s="400"/>
      <c r="B32" s="398"/>
      <c r="C32" s="398"/>
      <c r="D32" s="398"/>
      <c r="E32" s="398"/>
      <c r="F32" s="399"/>
      <c r="G32" s="566" t="s">
        <v>757</v>
      </c>
      <c r="H32" s="567"/>
      <c r="I32" s="567"/>
      <c r="J32" s="567"/>
      <c r="K32" s="567"/>
      <c r="L32" s="567"/>
      <c r="M32" s="567"/>
      <c r="N32" s="567"/>
      <c r="O32" s="568"/>
      <c r="P32" s="108" t="s">
        <v>758</v>
      </c>
      <c r="Q32" s="108"/>
      <c r="R32" s="108"/>
      <c r="S32" s="108"/>
      <c r="T32" s="108"/>
      <c r="U32" s="108"/>
      <c r="V32" s="108"/>
      <c r="W32" s="108"/>
      <c r="X32" s="109"/>
      <c r="Y32" s="473" t="s">
        <v>12</v>
      </c>
      <c r="Z32" s="533"/>
      <c r="AA32" s="534"/>
      <c r="AB32" s="463" t="s">
        <v>724</v>
      </c>
      <c r="AC32" s="463"/>
      <c r="AD32" s="463"/>
      <c r="AE32" s="218">
        <v>377908</v>
      </c>
      <c r="AF32" s="219"/>
      <c r="AG32" s="219"/>
      <c r="AH32" s="219"/>
      <c r="AI32" s="218">
        <v>383483</v>
      </c>
      <c r="AJ32" s="219"/>
      <c r="AK32" s="219"/>
      <c r="AL32" s="219"/>
      <c r="AM32" s="218">
        <v>367510</v>
      </c>
      <c r="AN32" s="219"/>
      <c r="AO32" s="219"/>
      <c r="AP32" s="219"/>
      <c r="AQ32" s="336" t="s">
        <v>722</v>
      </c>
      <c r="AR32" s="208"/>
      <c r="AS32" s="208"/>
      <c r="AT32" s="337"/>
      <c r="AU32" s="219" t="s">
        <v>722</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v>343000</v>
      </c>
      <c r="AF33" s="219"/>
      <c r="AG33" s="219"/>
      <c r="AH33" s="219"/>
      <c r="AI33" s="218">
        <v>337000</v>
      </c>
      <c r="AJ33" s="219"/>
      <c r="AK33" s="219"/>
      <c r="AL33" s="219"/>
      <c r="AM33" s="218">
        <v>331000</v>
      </c>
      <c r="AN33" s="219"/>
      <c r="AO33" s="219"/>
      <c r="AP33" s="219"/>
      <c r="AQ33" s="336" t="s">
        <v>722</v>
      </c>
      <c r="AR33" s="208"/>
      <c r="AS33" s="208"/>
      <c r="AT33" s="337"/>
      <c r="AU33" s="219">
        <v>325000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110.177259475219</v>
      </c>
      <c r="AF34" s="219"/>
      <c r="AG34" s="219"/>
      <c r="AH34" s="219"/>
      <c r="AI34" s="218">
        <v>113.79317507418401</v>
      </c>
      <c r="AJ34" s="219"/>
      <c r="AK34" s="219"/>
      <c r="AL34" s="219"/>
      <c r="AM34" s="218">
        <v>111.03019999999999</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9"/>
      <c r="AY79">
        <f>COUNTIF($AR$79,"☑")</f>
        <v>0</v>
      </c>
    </row>
    <row r="80" spans="1:51" ht="18.75" hidden="1" customHeight="1" x14ac:dyDescent="0.15">
      <c r="A80" s="863"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4"/>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4"/>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31.5" customHeight="1" x14ac:dyDescent="0.15">
      <c r="A101" s="421"/>
      <c r="B101" s="422"/>
      <c r="C101" s="422"/>
      <c r="D101" s="422"/>
      <c r="E101" s="422"/>
      <c r="F101" s="423"/>
      <c r="G101" s="108" t="s">
        <v>776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18.7</v>
      </c>
      <c r="AF101" s="282"/>
      <c r="AG101" s="282"/>
      <c r="AH101" s="282"/>
      <c r="AI101" s="282">
        <v>18.7</v>
      </c>
      <c r="AJ101" s="282"/>
      <c r="AK101" s="282"/>
      <c r="AL101" s="282"/>
      <c r="AM101" s="282">
        <v>14.1</v>
      </c>
      <c r="AN101" s="282"/>
      <c r="AO101" s="282"/>
      <c r="AP101" s="282"/>
      <c r="AQ101" s="282" t="s">
        <v>722</v>
      </c>
      <c r="AR101" s="282"/>
      <c r="AS101" s="282"/>
      <c r="AT101" s="282"/>
      <c r="AU101" s="218" t="s">
        <v>722</v>
      </c>
      <c r="AV101" s="219"/>
      <c r="AW101" s="219"/>
      <c r="AX101" s="221"/>
    </row>
    <row r="102" spans="1:60" ht="30.7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15</v>
      </c>
      <c r="AF102" s="282"/>
      <c r="AG102" s="282"/>
      <c r="AH102" s="282"/>
      <c r="AI102" s="282">
        <v>15</v>
      </c>
      <c r="AJ102" s="282"/>
      <c r="AK102" s="282"/>
      <c r="AL102" s="282"/>
      <c r="AM102" s="282">
        <v>15</v>
      </c>
      <c r="AN102" s="282"/>
      <c r="AO102" s="282"/>
      <c r="AP102" s="282"/>
      <c r="AQ102" s="282">
        <v>15</v>
      </c>
      <c r="AR102" s="282"/>
      <c r="AS102" s="282"/>
      <c r="AT102" s="282"/>
      <c r="AU102" s="225">
        <v>15</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390" t="s">
        <v>759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3293</v>
      </c>
      <c r="AF116" s="282"/>
      <c r="AG116" s="282"/>
      <c r="AH116" s="282"/>
      <c r="AI116" s="282">
        <v>3194</v>
      </c>
      <c r="AJ116" s="282"/>
      <c r="AK116" s="282"/>
      <c r="AL116" s="282"/>
      <c r="AM116" s="282">
        <v>3286</v>
      </c>
      <c r="AN116" s="282"/>
      <c r="AO116" s="282"/>
      <c r="AP116" s="282"/>
      <c r="AQ116" s="218">
        <v>1911</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92" t="s">
        <v>729</v>
      </c>
      <c r="AF117" s="553"/>
      <c r="AG117" s="553"/>
      <c r="AH117" s="553"/>
      <c r="AI117" s="592" t="s">
        <v>730</v>
      </c>
      <c r="AJ117" s="553"/>
      <c r="AK117" s="553"/>
      <c r="AL117" s="553"/>
      <c r="AM117" s="592" t="s">
        <v>760</v>
      </c>
      <c r="AN117" s="553"/>
      <c r="AO117" s="553"/>
      <c r="AP117" s="553"/>
      <c r="AQ117" s="553" t="s">
        <v>755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722</v>
      </c>
      <c r="AR149" s="200"/>
      <c r="AS149" s="136" t="s">
        <v>233</v>
      </c>
      <c r="AT149" s="137"/>
      <c r="AU149" s="201">
        <v>3</v>
      </c>
      <c r="AV149" s="201"/>
      <c r="AW149" s="136" t="s">
        <v>179</v>
      </c>
      <c r="AX149" s="196"/>
      <c r="AY149">
        <f>$AY$148</f>
        <v>1</v>
      </c>
    </row>
    <row r="150" spans="1:51" ht="39.75" customHeight="1" x14ac:dyDescent="0.15">
      <c r="A150" s="190"/>
      <c r="B150" s="187"/>
      <c r="C150" s="181"/>
      <c r="D150" s="187"/>
      <c r="E150" s="181"/>
      <c r="F150" s="182"/>
      <c r="G150" s="107" t="s">
        <v>733</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724</v>
      </c>
      <c r="AC150" s="206"/>
      <c r="AD150" s="206"/>
      <c r="AE150" s="207">
        <v>377908</v>
      </c>
      <c r="AF150" s="208"/>
      <c r="AG150" s="208"/>
      <c r="AH150" s="208"/>
      <c r="AI150" s="207">
        <v>383483</v>
      </c>
      <c r="AJ150" s="208"/>
      <c r="AK150" s="208"/>
      <c r="AL150" s="208"/>
      <c r="AM150" s="207">
        <v>367510</v>
      </c>
      <c r="AN150" s="208"/>
      <c r="AO150" s="208"/>
      <c r="AP150" s="208"/>
      <c r="AQ150" s="207" t="s">
        <v>722</v>
      </c>
      <c r="AR150" s="208"/>
      <c r="AS150" s="208"/>
      <c r="AT150" s="208"/>
      <c r="AU150" s="207" t="s">
        <v>722</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724</v>
      </c>
      <c r="AC151" s="214"/>
      <c r="AD151" s="214"/>
      <c r="AE151" s="207">
        <v>343000</v>
      </c>
      <c r="AF151" s="208"/>
      <c r="AG151" s="208"/>
      <c r="AH151" s="208"/>
      <c r="AI151" s="207">
        <v>337000</v>
      </c>
      <c r="AJ151" s="208"/>
      <c r="AK151" s="208"/>
      <c r="AL151" s="208"/>
      <c r="AM151" s="207">
        <v>331000</v>
      </c>
      <c r="AN151" s="208"/>
      <c r="AO151" s="208"/>
      <c r="AP151" s="208"/>
      <c r="AQ151" s="207" t="s">
        <v>722</v>
      </c>
      <c r="AR151" s="208"/>
      <c r="AS151" s="208"/>
      <c r="AT151" s="208"/>
      <c r="AU151" s="207">
        <v>325000</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3"/>
      <c r="E430" s="175" t="s">
        <v>400</v>
      </c>
      <c r="F430" s="897"/>
      <c r="G430" s="898" t="s">
        <v>252</v>
      </c>
      <c r="H430" s="126"/>
      <c r="I430" s="126"/>
      <c r="J430" s="899" t="s">
        <v>722</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773</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773</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722</v>
      </c>
      <c r="AF435" s="208"/>
      <c r="AG435" s="208"/>
      <c r="AH435" s="337"/>
      <c r="AI435" s="336" t="s">
        <v>722</v>
      </c>
      <c r="AJ435" s="208"/>
      <c r="AK435" s="208"/>
      <c r="AL435" s="208"/>
      <c r="AM435" s="336" t="s">
        <v>773</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773</v>
      </c>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773</v>
      </c>
      <c r="AN459" s="208"/>
      <c r="AO459" s="208"/>
      <c r="AP459" s="337"/>
      <c r="AQ459" s="336" t="s">
        <v>722</v>
      </c>
      <c r="AR459" s="208"/>
      <c r="AS459" s="208"/>
      <c r="AT459" s="337"/>
      <c r="AU459" s="208" t="s">
        <v>722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722</v>
      </c>
      <c r="AF460" s="208"/>
      <c r="AG460" s="208"/>
      <c r="AH460" s="337"/>
      <c r="AI460" s="336" t="s">
        <v>722</v>
      </c>
      <c r="AJ460" s="208"/>
      <c r="AK460" s="208"/>
      <c r="AL460" s="208"/>
      <c r="AM460" s="336" t="s">
        <v>773</v>
      </c>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227.2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743</v>
      </c>
      <c r="AE702" s="342"/>
      <c r="AF702" s="342"/>
      <c r="AG702" s="382" t="s">
        <v>767</v>
      </c>
      <c r="AH702" s="383"/>
      <c r="AI702" s="383"/>
      <c r="AJ702" s="383"/>
      <c r="AK702" s="383"/>
      <c r="AL702" s="383"/>
      <c r="AM702" s="383"/>
      <c r="AN702" s="383"/>
      <c r="AO702" s="383"/>
      <c r="AP702" s="383"/>
      <c r="AQ702" s="383"/>
      <c r="AR702" s="383"/>
      <c r="AS702" s="383"/>
      <c r="AT702" s="383"/>
      <c r="AU702" s="383"/>
      <c r="AV702" s="383"/>
      <c r="AW702" s="383"/>
      <c r="AX702" s="384"/>
    </row>
    <row r="703" spans="1:51" ht="98.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743</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87"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743</v>
      </c>
      <c r="AE704" s="785"/>
      <c r="AF704" s="785"/>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744</v>
      </c>
      <c r="AE705" s="717"/>
      <c r="AF705" s="717"/>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745</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745</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47.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743</v>
      </c>
      <c r="AE708" s="607"/>
      <c r="AF708" s="607"/>
      <c r="AG708" s="744" t="s">
        <v>763</v>
      </c>
      <c r="AH708" s="745"/>
      <c r="AI708" s="745"/>
      <c r="AJ708" s="745"/>
      <c r="AK708" s="745"/>
      <c r="AL708" s="745"/>
      <c r="AM708" s="745"/>
      <c r="AN708" s="745"/>
      <c r="AO708" s="745"/>
      <c r="AP708" s="745"/>
      <c r="AQ708" s="745"/>
      <c r="AR708" s="745"/>
      <c r="AS708" s="745"/>
      <c r="AT708" s="745"/>
      <c r="AU708" s="745"/>
      <c r="AV708" s="745"/>
      <c r="AW708" s="745"/>
      <c r="AX708" s="746"/>
    </row>
    <row r="709" spans="1:50" ht="34.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764</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743</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743</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744</v>
      </c>
      <c r="AE712" s="785"/>
      <c r="AF712" s="785"/>
      <c r="AG712" s="809" t="s">
        <v>746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744</v>
      </c>
      <c r="AE713" s="323"/>
      <c r="AF713" s="665"/>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743</v>
      </c>
      <c r="AE714" s="807"/>
      <c r="AF714" s="808"/>
      <c r="AG714" s="738" t="s">
        <v>768</v>
      </c>
      <c r="AH714" s="739"/>
      <c r="AI714" s="739"/>
      <c r="AJ714" s="739"/>
      <c r="AK714" s="739"/>
      <c r="AL714" s="739"/>
      <c r="AM714" s="739"/>
      <c r="AN714" s="739"/>
      <c r="AO714" s="739"/>
      <c r="AP714" s="739"/>
      <c r="AQ714" s="739"/>
      <c r="AR714" s="739"/>
      <c r="AS714" s="739"/>
      <c r="AT714" s="739"/>
      <c r="AU714" s="739"/>
      <c r="AV714" s="739"/>
      <c r="AW714" s="739"/>
      <c r="AX714" s="740"/>
    </row>
    <row r="715" spans="1:50" ht="8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743</v>
      </c>
      <c r="AE715" s="607"/>
      <c r="AF715" s="658"/>
      <c r="AG715" s="744" t="s">
        <v>769</v>
      </c>
      <c r="AH715" s="745"/>
      <c r="AI715" s="745"/>
      <c r="AJ715" s="745"/>
      <c r="AK715" s="745"/>
      <c r="AL715" s="745"/>
      <c r="AM715" s="745"/>
      <c r="AN715" s="745"/>
      <c r="AO715" s="745"/>
      <c r="AP715" s="745"/>
      <c r="AQ715" s="745"/>
      <c r="AR715" s="745"/>
      <c r="AS715" s="745"/>
      <c r="AT715" s="745"/>
      <c r="AU715" s="745"/>
      <c r="AV715" s="745"/>
      <c r="AW715" s="745"/>
      <c r="AX715" s="746"/>
    </row>
    <row r="716" spans="1:50" ht="6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743</v>
      </c>
      <c r="AE716" s="629"/>
      <c r="AF716" s="629"/>
      <c r="AG716" s="104" t="s">
        <v>770</v>
      </c>
      <c r="AH716" s="105"/>
      <c r="AI716" s="105"/>
      <c r="AJ716" s="105"/>
      <c r="AK716" s="105"/>
      <c r="AL716" s="105"/>
      <c r="AM716" s="105"/>
      <c r="AN716" s="105"/>
      <c r="AO716" s="105"/>
      <c r="AP716" s="105"/>
      <c r="AQ716" s="105"/>
      <c r="AR716" s="105"/>
      <c r="AS716" s="105"/>
      <c r="AT716" s="105"/>
      <c r="AU716" s="105"/>
      <c r="AV716" s="105"/>
      <c r="AW716" s="105"/>
      <c r="AX716" s="106"/>
    </row>
    <row r="717" spans="1:50" ht="11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778</v>
      </c>
      <c r="AE717" s="323"/>
      <c r="AF717" s="323"/>
      <c r="AG717" s="104" t="s">
        <v>779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744</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743</v>
      </c>
      <c r="AE719" s="607"/>
      <c r="AF719" s="607"/>
      <c r="AG719" s="128" t="s">
        <v>772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711</v>
      </c>
      <c r="D721" s="294"/>
      <c r="E721" s="294"/>
      <c r="F721" s="295"/>
      <c r="G721" s="284"/>
      <c r="H721" s="285"/>
      <c r="I721" s="77" t="str">
        <f>IF(OR(G721="　", G721=""), "", "-")</f>
        <v/>
      </c>
      <c r="J721" s="288">
        <v>568</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7.25" customHeight="1" x14ac:dyDescent="0.15">
      <c r="A726" s="642" t="s">
        <v>48</v>
      </c>
      <c r="B726" s="801"/>
      <c r="C726" s="814" t="s">
        <v>53</v>
      </c>
      <c r="D726" s="836"/>
      <c r="E726" s="836"/>
      <c r="F726" s="837"/>
      <c r="G726" s="579" t="s">
        <v>777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771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774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673</v>
      </c>
      <c r="B737" s="211"/>
      <c r="C737" s="211"/>
      <c r="D737" s="212"/>
      <c r="E737" s="956" t="s">
        <v>722</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735</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736</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737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738</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739</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740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741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742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c r="J746" s="960"/>
      <c r="K746" s="100" t="str">
        <f>IF(I746="","","-")</f>
        <v/>
      </c>
      <c r="L746" s="961">
        <v>508</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514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6" t="s">
        <v>385</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751</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747</v>
      </c>
      <c r="H789" s="673"/>
      <c r="I789" s="673"/>
      <c r="J789" s="673"/>
      <c r="K789" s="674"/>
      <c r="L789" s="666" t="s">
        <v>748</v>
      </c>
      <c r="M789" s="667"/>
      <c r="N789" s="667"/>
      <c r="O789" s="667"/>
      <c r="P789" s="667"/>
      <c r="Q789" s="667"/>
      <c r="R789" s="667"/>
      <c r="S789" s="667"/>
      <c r="T789" s="667"/>
      <c r="U789" s="667"/>
      <c r="V789" s="667"/>
      <c r="W789" s="667"/>
      <c r="X789" s="668"/>
      <c r="Y789" s="385">
        <v>1488</v>
      </c>
      <c r="Z789" s="386"/>
      <c r="AA789" s="386"/>
      <c r="AB789" s="804"/>
      <c r="AC789" s="672"/>
      <c r="AD789" s="673"/>
      <c r="AE789" s="673"/>
      <c r="AF789" s="673"/>
      <c r="AG789" s="674"/>
      <c r="AH789" s="666"/>
      <c r="AI789" s="667"/>
      <c r="AJ789" s="667"/>
      <c r="AK789" s="667"/>
      <c r="AL789" s="667"/>
      <c r="AM789" s="667"/>
      <c r="AN789" s="667"/>
      <c r="AO789" s="667"/>
      <c r="AP789" s="667"/>
      <c r="AQ789" s="667"/>
      <c r="AR789" s="667"/>
      <c r="AS789" s="667"/>
      <c r="AT789" s="668"/>
      <c r="AU789" s="385"/>
      <c r="AV789" s="386"/>
      <c r="AW789" s="386"/>
      <c r="AX789" s="387"/>
    </row>
    <row r="790" spans="1:51" ht="24.75" customHeight="1" x14ac:dyDescent="0.15">
      <c r="A790" s="633"/>
      <c r="B790" s="634"/>
      <c r="C790" s="634"/>
      <c r="D790" s="634"/>
      <c r="E790" s="634"/>
      <c r="F790" s="635"/>
      <c r="G790" s="608" t="s">
        <v>749</v>
      </c>
      <c r="H790" s="609"/>
      <c r="I790" s="609"/>
      <c r="J790" s="609"/>
      <c r="K790" s="610"/>
      <c r="L790" s="600" t="s">
        <v>750</v>
      </c>
      <c r="M790" s="601"/>
      <c r="N790" s="601"/>
      <c r="O790" s="601"/>
      <c r="P790" s="601"/>
      <c r="Q790" s="601"/>
      <c r="R790" s="601"/>
      <c r="S790" s="601"/>
      <c r="T790" s="601"/>
      <c r="U790" s="601"/>
      <c r="V790" s="601"/>
      <c r="W790" s="601"/>
      <c r="X790" s="602"/>
      <c r="Y790" s="603">
        <v>604</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2092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5"/>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9.25" customHeight="1" x14ac:dyDescent="0.15">
      <c r="A845" s="370">
        <v>1</v>
      </c>
      <c r="B845" s="370">
        <v>1</v>
      </c>
      <c r="C845" s="358" t="s">
        <v>752</v>
      </c>
      <c r="D845" s="343"/>
      <c r="E845" s="343"/>
      <c r="F845" s="343"/>
      <c r="G845" s="343"/>
      <c r="H845" s="343"/>
      <c r="I845" s="343"/>
      <c r="J845" s="344">
        <v>7013305001903</v>
      </c>
      <c r="K845" s="345"/>
      <c r="L845" s="345"/>
      <c r="M845" s="345"/>
      <c r="N845" s="345"/>
      <c r="O845" s="345"/>
      <c r="P845" s="377" t="s">
        <v>753</v>
      </c>
      <c r="Q845" s="378"/>
      <c r="R845" s="378"/>
      <c r="S845" s="378"/>
      <c r="T845" s="378"/>
      <c r="U845" s="378"/>
      <c r="V845" s="378"/>
      <c r="W845" s="378"/>
      <c r="X845" s="378"/>
      <c r="Y845" s="347">
        <v>2092</v>
      </c>
      <c r="Z845" s="348"/>
      <c r="AA845" s="348"/>
      <c r="AB845" s="349"/>
      <c r="AC845" s="903" t="s">
        <v>754</v>
      </c>
      <c r="AD845" s="904"/>
      <c r="AE845" s="904"/>
      <c r="AF845" s="904"/>
      <c r="AG845" s="904"/>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cfRule type="expression" dxfId="2795" priority="13693">
      <formula>IF(RIGHT(TEXT(Y791,"0.#"),1)=".",FALSE,TRUE)</formula>
    </cfRule>
    <cfRule type="expression" dxfId="2794" priority="13694">
      <formula>IF(RIGHT(TEXT(Y791,"0.#"),1)=".",TRUE,FALSE)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1:AO1139">
    <cfRule type="expression" dxfId="2409" priority="2875">
      <formula>IF(AND(AL1111&gt;=0, RIGHT(TEXT(AL1111,"0.#"),1)&lt;&gt;"."),TRUE,FALSE)</formula>
    </cfRule>
    <cfRule type="expression" dxfId="2408" priority="2876">
      <formula>IF(AND(AL1111&gt;=0, RIGHT(TEXT(AL1111,"0.#"),1)="."),TRUE,FALSE)</formula>
    </cfRule>
    <cfRule type="expression" dxfId="2407" priority="2877">
      <formula>IF(AND(AL1111&lt;0, RIGHT(TEXT(AL1111,"0.#"),1)&lt;&gt;"."),TRUE,FALSE)</formula>
    </cfRule>
    <cfRule type="expression" dxfId="2406" priority="2878">
      <formula>IF(AND(AL1111&lt;0, RIGHT(TEXT(AL1111,"0.#"),1)="."),TRUE,FALSE)</formula>
    </cfRule>
  </conditionalFormatting>
  <conditionalFormatting sqref="Y1111:Y1139">
    <cfRule type="expression" dxfId="2405" priority="2873">
      <formula>IF(RIGHT(TEXT(Y1111,"0.#"),1)=".",FALSE,TRUE)</formula>
    </cfRule>
    <cfRule type="expression" dxfId="2404" priority="2874">
      <formula>IF(RIGHT(TEXT(Y1111,"0.#"),1)=".",TRUE,FALSE)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t="s">
        <v>743</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労働保険特別会計労災勘定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8"/>
      <c r="AA2" s="829"/>
      <c r="AB2" s="1026" t="s">
        <v>11</v>
      </c>
      <c r="AC2" s="1027"/>
      <c r="AD2" s="1028"/>
      <c r="AE2" s="1032" t="s">
        <v>391</v>
      </c>
      <c r="AF2" s="1032"/>
      <c r="AG2" s="1032"/>
      <c r="AH2" s="1032"/>
      <c r="AI2" s="1032" t="s">
        <v>413</v>
      </c>
      <c r="AJ2" s="1032"/>
      <c r="AK2" s="1032"/>
      <c r="AL2" s="559"/>
      <c r="AM2" s="1032" t="s">
        <v>510</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6"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8"/>
      <c r="AA9" s="829"/>
      <c r="AB9" s="1026" t="s">
        <v>11</v>
      </c>
      <c r="AC9" s="1027"/>
      <c r="AD9" s="1028"/>
      <c r="AE9" s="1032" t="s">
        <v>391</v>
      </c>
      <c r="AF9" s="1032"/>
      <c r="AG9" s="1032"/>
      <c r="AH9" s="1032"/>
      <c r="AI9" s="1032" t="s">
        <v>413</v>
      </c>
      <c r="AJ9" s="1032"/>
      <c r="AK9" s="1032"/>
      <c r="AL9" s="559"/>
      <c r="AM9" s="1032" t="s">
        <v>510</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6"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8"/>
      <c r="AA16" s="829"/>
      <c r="AB16" s="1026" t="s">
        <v>11</v>
      </c>
      <c r="AC16" s="1027"/>
      <c r="AD16" s="1028"/>
      <c r="AE16" s="1032" t="s">
        <v>391</v>
      </c>
      <c r="AF16" s="1032"/>
      <c r="AG16" s="1032"/>
      <c r="AH16" s="1032"/>
      <c r="AI16" s="1032" t="s">
        <v>413</v>
      </c>
      <c r="AJ16" s="1032"/>
      <c r="AK16" s="1032"/>
      <c r="AL16" s="559"/>
      <c r="AM16" s="1032" t="s">
        <v>510</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6"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8"/>
      <c r="AA23" s="829"/>
      <c r="AB23" s="1026" t="s">
        <v>11</v>
      </c>
      <c r="AC23" s="1027"/>
      <c r="AD23" s="1028"/>
      <c r="AE23" s="1032" t="s">
        <v>391</v>
      </c>
      <c r="AF23" s="1032"/>
      <c r="AG23" s="1032"/>
      <c r="AH23" s="1032"/>
      <c r="AI23" s="1032" t="s">
        <v>413</v>
      </c>
      <c r="AJ23" s="1032"/>
      <c r="AK23" s="1032"/>
      <c r="AL23" s="559"/>
      <c r="AM23" s="1032" t="s">
        <v>510</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6"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8"/>
      <c r="AA30" s="829"/>
      <c r="AB30" s="1026" t="s">
        <v>11</v>
      </c>
      <c r="AC30" s="1027"/>
      <c r="AD30" s="1028"/>
      <c r="AE30" s="1032" t="s">
        <v>391</v>
      </c>
      <c r="AF30" s="1032"/>
      <c r="AG30" s="1032"/>
      <c r="AH30" s="1032"/>
      <c r="AI30" s="1032" t="s">
        <v>413</v>
      </c>
      <c r="AJ30" s="1032"/>
      <c r="AK30" s="1032"/>
      <c r="AL30" s="559"/>
      <c r="AM30" s="1032" t="s">
        <v>510</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6"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8"/>
      <c r="AA37" s="829"/>
      <c r="AB37" s="1026" t="s">
        <v>11</v>
      </c>
      <c r="AC37" s="1027"/>
      <c r="AD37" s="1028"/>
      <c r="AE37" s="1032" t="s">
        <v>391</v>
      </c>
      <c r="AF37" s="1032"/>
      <c r="AG37" s="1032"/>
      <c r="AH37" s="1032"/>
      <c r="AI37" s="1032" t="s">
        <v>413</v>
      </c>
      <c r="AJ37" s="1032"/>
      <c r="AK37" s="1032"/>
      <c r="AL37" s="559"/>
      <c r="AM37" s="1032" t="s">
        <v>510</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6"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8"/>
      <c r="AA44" s="829"/>
      <c r="AB44" s="1026" t="s">
        <v>11</v>
      </c>
      <c r="AC44" s="1027"/>
      <c r="AD44" s="1028"/>
      <c r="AE44" s="1032" t="s">
        <v>391</v>
      </c>
      <c r="AF44" s="1032"/>
      <c r="AG44" s="1032"/>
      <c r="AH44" s="1032"/>
      <c r="AI44" s="1032" t="s">
        <v>413</v>
      </c>
      <c r="AJ44" s="1032"/>
      <c r="AK44" s="1032"/>
      <c r="AL44" s="559"/>
      <c r="AM44" s="1032" t="s">
        <v>510</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6"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8"/>
      <c r="AA51" s="829"/>
      <c r="AB51" s="559" t="s">
        <v>11</v>
      </c>
      <c r="AC51" s="1027"/>
      <c r="AD51" s="1028"/>
      <c r="AE51" s="1032" t="s">
        <v>391</v>
      </c>
      <c r="AF51" s="1032"/>
      <c r="AG51" s="1032"/>
      <c r="AH51" s="1032"/>
      <c r="AI51" s="1032" t="s">
        <v>413</v>
      </c>
      <c r="AJ51" s="1032"/>
      <c r="AK51" s="1032"/>
      <c r="AL51" s="559"/>
      <c r="AM51" s="1032" t="s">
        <v>510</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6"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8"/>
      <c r="AA58" s="829"/>
      <c r="AB58" s="1026" t="s">
        <v>11</v>
      </c>
      <c r="AC58" s="1027"/>
      <c r="AD58" s="1028"/>
      <c r="AE58" s="1032" t="s">
        <v>391</v>
      </c>
      <c r="AF58" s="1032"/>
      <c r="AG58" s="1032"/>
      <c r="AH58" s="1032"/>
      <c r="AI58" s="1032" t="s">
        <v>413</v>
      </c>
      <c r="AJ58" s="1032"/>
      <c r="AK58" s="1032"/>
      <c r="AL58" s="559"/>
      <c r="AM58" s="1032" t="s">
        <v>510</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6"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8"/>
      <c r="AA65" s="829"/>
      <c r="AB65" s="1026" t="s">
        <v>11</v>
      </c>
      <c r="AC65" s="1027"/>
      <c r="AD65" s="1028"/>
      <c r="AE65" s="1032" t="s">
        <v>391</v>
      </c>
      <c r="AF65" s="1032"/>
      <c r="AG65" s="1032"/>
      <c r="AH65" s="1032"/>
      <c r="AI65" s="1032" t="s">
        <v>413</v>
      </c>
      <c r="AJ65" s="1032"/>
      <c r="AK65" s="1032"/>
      <c r="AL65" s="559"/>
      <c r="AM65" s="1032" t="s">
        <v>510</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穂波(sakurai-honami)</dc:creator>
  <cp:lastModifiedBy>厚生労働省ネットワークシステム</cp:lastModifiedBy>
  <cp:lastPrinted>2021-06-21T02:38:35Z</cp:lastPrinted>
  <dcterms:created xsi:type="dcterms:W3CDTF">2012-03-13T00:50:25Z</dcterms:created>
  <dcterms:modified xsi:type="dcterms:W3CDTF">2021-06-22T04:34:24Z</dcterms:modified>
</cp:coreProperties>
</file>