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雇均\点検対象外\"/>
    </mc:Choice>
  </mc:AlternateContent>
  <bookViews>
    <workbookView xWindow="744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645" i="3"/>
  <c r="AY50" i="3"/>
  <c r="AY235" i="3"/>
  <c r="AY255" i="3"/>
  <c r="AY369" i="3"/>
  <c r="AY213" i="3"/>
  <c r="AY417"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<sst xmlns="http://schemas.openxmlformats.org/spreadsheetml/2006/main" count="3181" uniqueCount="781">
  <si>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</si>
  <si>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</si>
  <si>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</si>
  <si>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</si>
  <si>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</si>
  <si>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</si>
  <si>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</si>
  <si>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</si>
  <si>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</si>
  <si>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</si>
  <si>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</si>
  <si>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</si>
  <si>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</si>
  <si>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</si>
  <si>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</si>
  <si>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</si>
  <si>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</si>
  <si>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</si>
  <si>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</si>
  <si>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</si>
  <si>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</si>
  <si>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</si>
  <si>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</si>
  <si>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</si>
  <si>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</si>
  <si>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</si>
  <si>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</si>
  <si>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</si>
  <si>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</si>
  <si>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</si>
  <si>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</si>
  <si>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</si>
  <si>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</si>
  <si>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</si>
  <si>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</si>
  <si>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</si>
  <si>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</si>
  <si>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</si>
  <si>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</si>
  <si>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</si>
  <si>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</si>
  <si>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</si>
  <si>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</si>
  <si>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</si>
  <si>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</si>
  <si>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</si>
  <si>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</si>
  <si>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</si>
  <si>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</si>
  <si>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</si>
  <si>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</si>
  <si>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</si>
  <si>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</si>
  <si>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</si>
  <si>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</si>
  <si>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</si>
  <si>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</si>
  <si>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</si>
  <si>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</si>
  <si>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</si>
  <si>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</si>
  <si>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</si>
  <si>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</si>
  <si>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</si>
  <si>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</si>
  <si>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</si>
  <si>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</si>
  <si>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</si>
  <si>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</si>
  <si>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</si>
  <si>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</si>
  <si>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</si>
  <si>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</si>
  <si>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</si>
  <si>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</si>
  <si>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</si>
  <si>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</si>
  <si>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</si>
  <si>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</si>
  <si>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</si>
  <si>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</si>
  <si>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</si>
  <si>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</si>
  <si>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</si>
  <si>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</si>
  <si>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</si>
  <si>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</si>
  <si>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</si>
  <si>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</si>
  <si>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</si>
  <si>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</si>
  <si>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</si>
  <si>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</si>
  <si>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</si>
  <si>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</si>
  <si>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</si>
  <si>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</si>
  <si>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</si>
  <si>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</si>
  <si>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</si>
  <si>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</si>
  <si>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</si>
  <si>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</si>
  <si>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</si>
  <si>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</si>
  <si>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</si>
  <si>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</si>
  <si>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</si>
  <si>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</si>
  <si>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</si>
  <si>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</si>
  <si>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</si>
  <si>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</si>
  <si>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</si>
  <si>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</si>
  <si>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</si>
  <si>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</si>
  <si>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</si>
  <si>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</si>
  <si>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</si>
  <si>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</si>
  <si>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</si>
  <si>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</si>
  <si>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</si>
  <si>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</si>
  <si>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</si>
  <si>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</si>
  <si>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</si>
  <si>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</si>
  <si>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</si>
  <si>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</si>
  <si>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</si>
  <si>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</si>
  <si>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</si>
  <si>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</si>
  <si>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</si>
  <si>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</si>
  <si>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</si>
  <si>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</si>
  <si>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</si>
  <si>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</si>
  <si>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</si>
  <si>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</si>
  <si>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</si>
  <si>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</si>
  <si>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</si>
  <si>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</si>
  <si>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</si>
  <si>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</si>
  <si>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</si>
  <si>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</si>
  <si>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</si>
  <si>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</si>
  <si>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</si>
  <si>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</si>
  <si>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</si>
  <si>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</si>
  <si>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</si>
  <si>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</si>
  <si>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</si>
  <si>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</si>
  <si>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</si>
  <si>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</si>
  <si>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</si>
  <si>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</si>
  <si>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</si>
  <si>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</si>
  <si>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</si>
  <si>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</si>
  <si>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</si>
  <si>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</si>
  <si>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</si>
  <si>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</si>
  <si>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</si>
  <si>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</si>
  <si>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</si>
  <si>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</si>
  <si>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</si>
  <si>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</si>
  <si>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</si>
  <si>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</si>
  <si>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</si>
  <si>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</si>
  <si>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</si>
  <si>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</si>
  <si>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</si>
  <si>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</si>
  <si>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</si>
  <si>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</si>
  <si>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</si>
  <si>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</si>
  <si>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</si>
  <si>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</si>
  <si>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</si>
  <si>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</si>
  <si>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</si>
  <si>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</si>
  <si>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</si>
  <si>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</si>
  <si>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</si>
  <si>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</si>
  <si>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</si>
  <si>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</si>
  <si>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</si>
  <si>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</si>
  <si>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</si>
  <si>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</si>
  <si>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</si>
  <si>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</si>
  <si>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</si>
  <si>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</si>
  <si>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</si>
  <si>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</si>
  <si>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</si>
  <si>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</si>
  <si>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</si>
  <si>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</si>
  <si>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</si>
  <si>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</si>
  <si>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</si>
  <si>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</si>
  <si>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</si>
  <si>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</si>
  <si>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</si>
  <si>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</si>
  <si>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</si>
  <si>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</si>
  <si>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</si>
  <si>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</si>
  <si>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</si>
  <si>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</si>
  <si>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</si>
  <si>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</si>
  <si>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</si>
  <si>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</si>
  <si>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</si>
  <si>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</si>
  <si>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</si>
  <si>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</si>
  <si>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</si>
  <si>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</si>
  <si>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</si>
  <si>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</si>
  <si>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</si>
  <si>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</si>
  <si>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</si>
  <si>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</si>
  <si>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</si>
  <si>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</si>
  <si>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</si>
  <si>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</si>
  <si>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</si>
  <si>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</si>
  <si>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</si>
  <si>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</si>
  <si>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</si>
  <si>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</si>
  <si>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</si>
  <si>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</si>
  <si>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</si>
  <si>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</si>
  <si>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</si>
  <si>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</si>
  <si>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</si>
  <si>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</si>
  <si>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</si>
  <si>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</si>
  <si>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</si>
  <si>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</si>
  <si>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</si>
  <si>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</si>
  <si>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</si>
  <si>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</si>
  <si>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</si>
  <si>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</si>
  <si>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</si>
  <si>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</si>
  <si>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</si>
  <si>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</si>
  <si>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</si>
  <si>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</si>
  <si>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</si>
  <si>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</si>
  <si>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</si>
  <si>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</si>
  <si>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</si>
  <si>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</si>
  <si>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</si>
  <si>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</si>
  <si>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</si>
  <si>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</si>
  <si>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</si>
  <si>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</si>
  <si>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</si>
  <si>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</si>
  <si>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</si>
  <si>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</si>
  <si>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</si>
  <si>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</si>
  <si>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</si>
  <si>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</si>
  <si>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</si>
  <si>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</si>
  <si>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</si>
  <si>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</si>
  <si>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</si>
  <si>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</si>
  <si>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</si>
  <si>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</si>
  <si>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</si>
  <si>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</si>
  <si>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</si>
  <si>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</si>
  <si>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</si>
  <si>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</si>
  <si>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</si>
  <si>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</si>
  <si>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</si>
  <si>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</si>
  <si>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</si>
  <si>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</si>
  <si>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</si>
  <si>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</si>
  <si>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</si>
  <si>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</si>
  <si>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</si>
  <si>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</si>
  <si>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</si>
  <si>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</si>
  <si>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</si>
  <si>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</si>
  <si>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</si>
  <si>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</si>
  <si>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</si>
  <si>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</si>
  <si>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</si>
  <si>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</si>
  <si>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</si>
  <si>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</si>
  <si>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</si>
  <si>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</si>
  <si>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</si>
  <si>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</si>
  <si>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</si>
  <si>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</si>
  <si>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</si>
  <si>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</si>
  <si>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</si>
  <si>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</si>
  <si>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</si>
  <si>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</si>
  <si>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</si>
  <si>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</si>
  <si>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</si>
  <si>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</si>
  <si>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</si>
  <si>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</si>
  <si>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</si>
  <si>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</si>
  <si>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</si>
  <si>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</si>
  <si>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</si>
  <si>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</si>
  <si>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</si>
  <si>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</si>
  <si>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</si>
  <si>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</si>
  <si>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</si>
  <si>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</si>
  <si>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</si>
  <si>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</si>
  <si>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</si>
  <si>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</si>
  <si>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</si>
  <si>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</si>
  <si>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</si>
  <si>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</si>
  <si>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</si>
  <si>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</si>
  <si>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</si>
  <si>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</si>
  <si>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</si>
  <si>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</si>
  <si>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</si>
  <si>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</si>
  <si>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</si>
  <si>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</si>
  <si>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</si>
  <si>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</si>
  <si>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</si>
  <si>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</si>
  <si>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</si>
  <si>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</si>
  <si>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</si>
  <si>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</si>
  <si>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</si>
  <si>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</si>
  <si>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</si>
  <si>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</si>
  <si>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</si>
  <si>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</si>
  <si>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</si>
  <si>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</si>
  <si>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</si>
  <si>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</si>
  <si>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</si>
  <si>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</si>
  <si>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</si>
  <si>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</si>
  <si>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</si>
  <si>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</si>
  <si>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</si>
  <si>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</si>
  <si>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</si>
  <si>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</si>
  <si>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</si>
  <si>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</si>
  <si>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</si>
  <si>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</si>
  <si>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</si>
  <si>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</si>
  <si>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</si>
  <si>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</si>
  <si>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</si>
  <si>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</si>
  <si>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</si>
  <si>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</si>
  <si>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</si>
  <si>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</si>
  <si>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</si>
  <si>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</si>
  <si>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</si>
  <si>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</si>
  <si>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</si>
  <si>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</si>
  <si>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</si>
  <si>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</si>
  <si>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</si>
  <si>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</si>
  <si>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</si>
  <si>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</si>
  <si>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</si>
  <si>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</si>
  <si>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</si>
  <si>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</si>
  <si>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</si>
  <si>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</si>
  <si>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</si>
  <si>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</si>
  <si>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</si>
  <si>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</si>
  <si>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</si>
  <si>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</si>
  <si>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</si>
  <si>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</si>
  <si>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</si>
  <si>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</si>
  <si>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</si>
  <si>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</si>
  <si>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</si>
  <si>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</si>
  <si>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</si>
  <si>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</si>
  <si>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</si>
  <si>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</si>
  <si>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</si>
  <si>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</si>
  <si>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</si>
  <si>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</si>
  <si>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</si>
  <si>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</si>
  <si>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</si>
  <si>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</si>
  <si>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</si>
  <si>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</si>
  <si>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</si>
  <si>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</si>
  <si>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</si>
  <si>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</si>
  <si>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</si>
  <si>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</si>
  <si>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</si>
  <si>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</si>
  <si>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</si>
  <si>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</si>
  <si>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</si>
  <si>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</si>
  <si>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</si>
  <si>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</si>
  <si>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</si>
  <si>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</si>
  <si>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</si>
  <si>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</si>
  <si>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</si>
  <si>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</si>
  <si>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</si>
  <si>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</si>
  <si>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</si>
  <si>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</si>
  <si>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</si>
  <si>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</si>
  <si>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</si>
  <si>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</si>
  <si>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</si>
  <si>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</si>
  <si>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</si>
  <si>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</si>
  <si>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</si>
  <si>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</si>
  <si>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</si>
  <si>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</si>
  <si>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</si>
  <si>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</si>
  <si>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</si>
  <si>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</si>
  <si>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</si>
  <si>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</si>
  <si>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</si>
  <si>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</si>
  <si>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</si>
  <si>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</si>
  <si>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</si>
  <si>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</si>
  <si>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</si>
  <si>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</si>
  <si>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</si>
  <si>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</si>
  <si>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</si>
  <si>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</si>
  <si>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</si>
  <si>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</si>
  <si>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</si>
  <si>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</si>
  <si>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</si>
  <si>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</si>
  <si>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</si>
  <si>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</si>
  <si>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</si>
  <si>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</si>
  <si>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</si>
  <si>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</si>
  <si>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</si>
  <si>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</si>
  <si>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</si>
  <si>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</si>
  <si>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</si>
  <si>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</si>
  <si>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</si>
  <si>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</si>
  <si>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</si>
  <si>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</si>
  <si>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</si>
  <si>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</si>
  <si>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</si>
  <si>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</si>
  <si>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</si>
  <si>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</si>
  <si>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</si>
  <si>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</si>
  <si>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</si>
  <si>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</si>
  <si>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</si>
  <si>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</si>
  <si>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</si>
  <si>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</si>
  <si>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</si>
  <si>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</si>
  <si>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</si>
  <si>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</si>
  <si>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</si>
  <si>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</si>
  <si>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</si>
  <si>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</si>
  <si>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</si>
  <si>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</si>
  <si>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</si>
  <si>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</si>
  <si>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</si>
  <si>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</si>
  <si>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</si>
  <si>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</si>
  <si>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</si>
  <si>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</si>
  <si>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</si>
  <si>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</si>
  <si>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</si>
  <si>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</si>
  <si>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</si>
  <si>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</si>
  <si>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</si>
  <si>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</si>
  <si>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</si>
  <si>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</si>
  <si>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</si>
  <si>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</si>
  <si>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</si>
  <si>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</si>
  <si>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</si>
  <si>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</si>
  <si>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</si>
  <si>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</si>
  <si>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</si>
  <si>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</si>
  <si>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</si>
  <si>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</si>
  <si>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</si>
  <si>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</si>
  <si>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</si>
  <si>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</si>
  <si>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</si>
  <si>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</si>
  <si>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</si>
  <si>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</si>
  <si>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</si>
  <si>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</si>
  <si>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</si>
  <si>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</si>
  <si>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</si>
  <si>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</si>
  <si>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</si>
  <si>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</si>
  <si>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</si>
  <si>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</si>
  <si>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</si>
  <si>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</si>
  <si>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</si>
  <si>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</si>
  <si>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</si>
  <si>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</si>
  <si>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</si>
  <si>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</si>
  <si>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</si>
  <si>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</si>
  <si>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</si>
  <si>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</si>
  <si>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</si>
  <si>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</si>
  <si>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</si>
  <si>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</si>
  <si>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</si>
  <si>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</si>
  <si>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</si>
  <si>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</si>
  <si>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</si>
  <si>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</si>
  <si>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</si>
  <si>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</si>
  <si>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</si>
  <si>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</si>
  <si>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</si>
  <si>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</si>
  <si>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</si>
  <si>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</si>
  <si>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</si>
  <si>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</si>
  <si>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</si>
  <si>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</si>
  <si>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</si>
  <si>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</si>
  <si>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</si>
  <si>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</si>
  <si>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</si>
  <si>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</si>
  <si>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</si>
  <si>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</si>
  <si>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</si>
  <si>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</si>
  <si>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</si>
  <si>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</si>
  <si>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</si>
  <si>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</si>
  <si>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</si>
  <si>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</si>
  <si>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</si>
  <si>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</si>
  <si>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</si>
  <si>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</si>
  <si>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</si>
  <si>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</si>
  <si>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</si>
  <si>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</si>
  <si>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</si>
  <si>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</si>
  <si>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</si>
  <si>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</si>
  <si>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</si>
  <si>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</si>
  <si>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</si>
  <si>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</si>
  <si>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</si>
  <si>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</si>
  <si>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</si>
  <si>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</si>
  <si>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</si>
  <si>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</si>
  <si>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</si>
  <si>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</si>
  <si>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</si>
  <si>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</si>
  <si>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</si>
  <si>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</si>
  <si>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</si>
  <si>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</si>
  <si>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</si>
  <si>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</si>
  <si>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</si>
  <si>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</si>
  <si>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</si>
  <si>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</si>
  <si>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</si>
  <si>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</si>
  <si>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中小企業・小規模事業者等に対する働き方改革推進支援事業</t>
  </si>
  <si>
    <t>雇用環境・均等局
労働基準局</t>
  </si>
  <si>
    <t>有期・短時間労働課長
牧野 利香
労働条件政策課長
黒澤　朗</t>
  </si>
  <si>
    <t>平成29年度</t>
  </si>
  <si>
    <t>終了予定なし</t>
  </si>
  <si>
    <t>有期・短時間労働課
労働条件政策課</t>
  </si>
  <si>
    <t>労働者災害補償保険法第29条第1項第3号
雇用保険法第62条第1項第5号</t>
  </si>
  <si>
    <t>「ニッポン一億総活躍プラン」（平成28年６月２日閣議決定）
「経済財政運営と改革の基本方針2018」（平成30年６月15日閣議決定）
「働き方改革実行計画」（平成29年３月28日働き方改革実現会議決定）</t>
  </si>
  <si>
    <t>-</t>
  </si>
  <si>
    <t>高年齢者等雇用安定促進事業委託費</t>
  </si>
  <si>
    <t>労働時間等設定改善援助事業委託費</t>
  </si>
  <si>
    <t>労働保険業務庁費</t>
  </si>
  <si>
    <t>職員旅費</t>
  </si>
  <si>
    <t>諸謝金</t>
  </si>
  <si>
    <t>厚生労働省雇用環境・均等局調べ</t>
  </si>
  <si>
    <t>働き方改革推進支援センターの相談件数（常駐型専門家）</t>
  </si>
  <si>
    <t>件数</t>
  </si>
  <si>
    <t>相談件数１件当たりのコスト
X：事業委託費／
Y：相談件数＋専門家派遣件数　　　　　　　　　　　　　　　</t>
    <phoneticPr fontId="5"/>
  </si>
  <si>
    <t>円</t>
  </si>
  <si>
    <t>　X/Y</t>
    <phoneticPr fontId="5"/>
  </si>
  <si>
    <t>899,034,777／29,161</t>
  </si>
  <si>
    <t>4,057,332,078／45,163</t>
  </si>
  <si>
    <t>非正規雇用労働者（短時間労働者・有期雇用労働者・派遣労働者）の雇用の安定及び人材の育成・待遇の改善を図ること(Ⅳ－２)</t>
  </si>
  <si>
    <t>非正規雇用労働者（短時間労働者・有期雇用労働者・派遣労働者）の雇用の安定及び人材の育成・待遇の改善を図ること(Ⅳ－２－１)</t>
  </si>
  <si>
    <t>新29-0033</t>
  </si>
  <si>
    <t>594</t>
  </si>
  <si>
    <t>○</t>
  </si>
  <si>
    <t>厚労</t>
  </si>
  <si>
    <t>-</t>
    <phoneticPr fontId="5"/>
  </si>
  <si>
    <t>○</t>
    <phoneticPr fontId="5"/>
  </si>
  <si>
    <t>「働き方改革関連法」が2019年４月から順次施行されており、中小企業等からのニーズの高い事業と考えられる。</t>
    <phoneticPr fontId="5"/>
  </si>
  <si>
    <t>「働き方改革関連法」が2019年４月から順次施行されている中で、中小企業等の働き方改革を推進するために、国が実施すべき事業である。</t>
    <phoneticPr fontId="5"/>
  </si>
  <si>
    <t>事業主が納付した労働保険料を財源としており妥当である。</t>
    <phoneticPr fontId="5"/>
  </si>
  <si>
    <t>地域の事情に応じて事業を実施する上で、各都道府県労働局を活用するのは合理的である。</t>
    <phoneticPr fontId="5"/>
  </si>
  <si>
    <t>委託終了後に経費の精算を行うことから、費目・使途は必要なものに限定される。</t>
    <phoneticPr fontId="5"/>
  </si>
  <si>
    <t>一般競争入札（総合評価落札方式）により、コスト削減に努めている。</t>
    <phoneticPr fontId="5"/>
  </si>
  <si>
    <t>‐</t>
  </si>
  <si>
    <t>国と地方の関係機関が一体となってサービスを提供することで、利用者のニーズにきめ細かく応えられている。</t>
    <phoneticPr fontId="5"/>
  </si>
  <si>
    <t>A.全国社会保険労務士会</t>
    <phoneticPr fontId="5"/>
  </si>
  <si>
    <t>事業費</t>
    <phoneticPr fontId="5"/>
  </si>
  <si>
    <t>管理費</t>
    <phoneticPr fontId="5"/>
  </si>
  <si>
    <t>消費税</t>
    <phoneticPr fontId="5"/>
  </si>
  <si>
    <t>専門家謝金等に係る経費</t>
    <phoneticPr fontId="5"/>
  </si>
  <si>
    <t>人件費等に係る経費</t>
    <phoneticPr fontId="5"/>
  </si>
  <si>
    <t>全国社会保険労務士会連合会</t>
    <phoneticPr fontId="5"/>
  </si>
  <si>
    <t>派遣型専門家による支援</t>
    <phoneticPr fontId="5"/>
  </si>
  <si>
    <t>事業管理、受託者への指導等</t>
    <phoneticPr fontId="5"/>
  </si>
  <si>
    <t>働き方改革推進支援センターの運営</t>
    <phoneticPr fontId="5"/>
  </si>
  <si>
    <t>働き方改革推進支援センターにおいて、相談を受けた事業主に対して「満足度調査」を実施し、働き方改革を実施するに当たっての相談対応について、「有益であった」「概ね有益であった」との回答した者の割合　80％以上</t>
    <phoneticPr fontId="5"/>
  </si>
  <si>
    <t>働き方改革推進支援センターにおいて、相談を受けた事業主に対して「満足度調査」を実施し、働き方改革を実施するに当たっての相談対応について、「有益であった」「概ね有益であった」との回答した者の割合
※「有益であった」「概ね有益であった」との回答者数／当該質問の回答者数</t>
    <phoneticPr fontId="5"/>
  </si>
  <si>
    <t>-</t>
    <phoneticPr fontId="5"/>
  </si>
  <si>
    <t>無</t>
  </si>
  <si>
    <t>成果目標を上回る実績を上げており、適当である。</t>
    <rPh sb="0" eb="2">
      <t>セイカ</t>
    </rPh>
    <rPh sb="2" eb="4">
      <t>モクヒョウ</t>
    </rPh>
    <rPh sb="5" eb="7">
      <t>ウワマワ</t>
    </rPh>
    <rPh sb="8" eb="10">
      <t>ジッセキ</t>
    </rPh>
    <rPh sb="11" eb="12">
      <t>ア</t>
    </rPh>
    <rPh sb="17" eb="19">
      <t>テキトウ</t>
    </rPh>
    <phoneticPr fontId="5"/>
  </si>
  <si>
    <t>委託先の選定について、一般競争入札の実施により競争性を確保しているが、結果的に一者応札となった契約単位もある。今後は公示期間を長く設定、類似の事業の応札者への声掛け等により一定の改善を図っていきたい。</t>
    <phoneticPr fontId="5"/>
  </si>
  <si>
    <t>△</t>
  </si>
  <si>
    <t>有</t>
  </si>
  <si>
    <t>47都道府県に「働き方改革推進支援センター」を設置し、①長時間労働の是正、②同一労働同一賃金の実現、③生産性向上による賃金引上げ、④人手不足の緩和などの労務管理に関する課題に対応するため、就業規則や賃金制度等の見直し方などについて、
○窓口相談や企業の取組事例や労働関係助成金の活用方法等に関するセミナーの実施
○労務管理などの専門家が事業所への個別訪問などにより、36協定届・就業規則作成ツールや業種別同一労働同一賃金マニュアル等を活用したコンサルティングの実施
○各地域の商工会議所・商工会・中央会・市区町村等への専門家派遣による相談窓口への派遣
などの、技術的な相談支援を行う。</t>
    <phoneticPr fontId="5"/>
  </si>
  <si>
    <t>精査中</t>
    <rPh sb="0" eb="2">
      <t>セイサ</t>
    </rPh>
    <rPh sb="2" eb="3">
      <t>チュウ</t>
    </rPh>
    <phoneticPr fontId="5"/>
  </si>
  <si>
    <t>当初見込みを上回る活動実績を上げており、適当である。</t>
    <rPh sb="0" eb="2">
      <t>トウショ</t>
    </rPh>
    <rPh sb="2" eb="4">
      <t>ミコ</t>
    </rPh>
    <rPh sb="6" eb="8">
      <t>ウワマワ</t>
    </rPh>
    <rPh sb="9" eb="11">
      <t>カツドウ</t>
    </rPh>
    <rPh sb="11" eb="13">
      <t>ジッセキ</t>
    </rPh>
    <rPh sb="14" eb="15">
      <t>ア</t>
    </rPh>
    <rPh sb="20" eb="22">
      <t>テキトウ</t>
    </rPh>
    <phoneticPr fontId="5"/>
  </si>
  <si>
    <t>B.</t>
    <phoneticPr fontId="5"/>
  </si>
  <si>
    <t>本事業については、成果目標、活動実績ともに達成した。
「働き方改革関連法」の着実な履行確保に向け、取組を進める中小企業等への支援が必要となるため、引き続き中小企業等に対する支援策として広く周知を図り、効果的に活用することが求められる。</t>
    <rPh sb="21" eb="23">
      <t>タッセイ</t>
    </rPh>
    <rPh sb="38" eb="40">
      <t>チャクジツ</t>
    </rPh>
    <rPh sb="41" eb="43">
      <t>リコウ</t>
    </rPh>
    <rPh sb="43" eb="45">
      <t>カクホ</t>
    </rPh>
    <rPh sb="46" eb="47">
      <t>ム</t>
    </rPh>
    <rPh sb="49" eb="51">
      <t>トリクミ</t>
    </rPh>
    <rPh sb="52" eb="53">
      <t>スス</t>
    </rPh>
    <rPh sb="73" eb="74">
      <t>ヒ</t>
    </rPh>
    <rPh sb="75" eb="76">
      <t>ツヅ</t>
    </rPh>
    <phoneticPr fontId="5"/>
  </si>
  <si>
    <t>引き続き、労働局を通じて積極的な周知の他、中小企業団体等の関係機関と連携を図り、適正な執行に努めてまいりたい。</t>
    <phoneticPr fontId="5"/>
  </si>
  <si>
    <t>「働き方改革関連法」が2019年４月から順次施行されている中で、中小企業等における法の着実な履行確保を図るために、優先度の高い政策である。</t>
    <rPh sb="36" eb="37">
      <t>トウ</t>
    </rPh>
    <rPh sb="41" eb="42">
      <t>ホウ</t>
    </rPh>
    <rPh sb="43" eb="45">
      <t>チャクジツ</t>
    </rPh>
    <rPh sb="46" eb="48">
      <t>リコウ</t>
    </rPh>
    <rPh sb="48" eb="50">
      <t>カクホ</t>
    </rPh>
    <rPh sb="51" eb="52">
      <t>ハカ</t>
    </rPh>
    <phoneticPr fontId="5"/>
  </si>
  <si>
    <t>平成31年４月以降、働き方改革関連法が順次施行されてきたところであり、我が国における雇用の７割を占める中小企業・小規模事業者等についても着実な履行確保を図る必要があることから、「働き方改革推進支援センター」において相談支援を図る。</t>
    <phoneticPr fontId="5"/>
  </si>
  <si>
    <t>働き方改革に向け、非正規雇用労働者の処遇改善、長時間労働の是正、生産性向上による賃金引上げ、人手不足の緩和に関する技術的な相談など総合的な支援を行うため、47都道府県に「働き方改革推進支援センター」を設置し、関係機関と連携を図りつつ、労務管理・企業経営等の専門家による個別相談支援や電話相談等を実施する。また、商工会議所・商工会・中央会等におけるセミナー・出張相談会を実施するとともに、生活衛生関係営業者等の収益力向上等に関するセミナー等への専門家の派遣を行う。</t>
    <rPh sb="138" eb="140">
      <t>シエン</t>
    </rPh>
    <phoneticPr fontId="5"/>
  </si>
  <si>
    <t>働き方改革推進支援センターの派遣専門家による相談件数</t>
    <rPh sb="14" eb="16">
      <t>ハケン</t>
    </rPh>
    <rPh sb="22" eb="24">
      <t>ソウダン</t>
    </rPh>
    <phoneticPr fontId="5"/>
  </si>
  <si>
    <t>/66,743</t>
    <phoneticPr fontId="5"/>
  </si>
  <si>
    <t>-</t>
    <phoneticPr fontId="5"/>
  </si>
  <si>
    <t>点検対象外</t>
    <rPh sb="0" eb="5">
      <t>テンケンタイショウガイ</t>
    </rPh>
    <phoneticPr fontId="5"/>
  </si>
  <si>
    <t>6,519,844,000/37,000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</si>
</sst>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188799</xdr:colOff>
      <xdr:row>749</xdr:row>
      <xdr:rowOff>166688</xdr:rowOff>
    </xdr:from>
    <xdr:to>
      <xdr:col>48</xdr:col>
      <xdr:colOff>183129</xdr:colOff>
      <xdr:row>760</xdr:row>
      <xdr:rowOff>166688</xdr:rowOff>
    </xdr:to>
    <xdr:sp macro="" textlink="">
      <xdr:nvSpPr>
        <xdr:cNvPr id="2" name="正方形/長方形 1"/>
        <xdr:cNvSpPr/>
      </xdr:nvSpPr>
      <xdr:spPr>
        <a:xfrm>
          <a:off x="1605643" y="42219563"/>
          <a:ext cx="8292986" cy="392906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176893</xdr:colOff>
      <xdr:row>750</xdr:row>
      <xdr:rowOff>95250</xdr:rowOff>
    </xdr:from>
    <xdr:to>
      <xdr:col>34</xdr:col>
      <xdr:colOff>176893</xdr:colOff>
      <xdr:row>753</xdr:row>
      <xdr:rowOff>95250</xdr:rowOff>
    </xdr:to>
    <xdr:sp macro="" textlink="">
      <xdr:nvSpPr>
        <xdr:cNvPr id="3" name="テキスト ボックス 2"/>
        <xdr:cNvSpPr txBox="1"/>
      </xdr:nvSpPr>
      <xdr:spPr>
        <a:xfrm>
          <a:off x="2422072" y="42073286"/>
          <a:ext cx="4694464" cy="106135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厚生労働本省</a:t>
          </a:r>
          <a:endParaRPr kumimoji="1" lang="en-US" altLang="ja-JP" sz="2400"/>
        </a:p>
        <a:p>
          <a:pPr algn="ctr"/>
          <a:r>
            <a:rPr kumimoji="1" lang="ja-JP" altLang="en-US" sz="2400"/>
            <a:t>○百万円</a:t>
          </a:r>
        </a:p>
      </xdr:txBody>
    </xdr:sp>
    <xdr:clientData/>
  </xdr:twoCellAnchor>
  <xdr:twoCellAnchor>
    <xdr:from>
      <xdr:col>19</xdr:col>
      <xdr:colOff>17609</xdr:colOff>
      <xdr:row>756</xdr:row>
      <xdr:rowOff>95250</xdr:rowOff>
    </xdr:from>
    <xdr:to>
      <xdr:col>34</xdr:col>
      <xdr:colOff>176893</xdr:colOff>
      <xdr:row>759</xdr:row>
      <xdr:rowOff>95250</xdr:rowOff>
    </xdr:to>
    <xdr:sp macro="" textlink="">
      <xdr:nvSpPr>
        <xdr:cNvPr id="4" name="テキスト ボックス 3"/>
        <xdr:cNvSpPr txBox="1"/>
      </xdr:nvSpPr>
      <xdr:spPr>
        <a:xfrm>
          <a:off x="3895645" y="44196000"/>
          <a:ext cx="3220891" cy="106135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800">
              <a:solidFill>
                <a:schemeClr val="dk1"/>
              </a:solidFill>
              <a:latin typeface="+mn-lt"/>
              <a:ea typeface="+mn-ea"/>
              <a:cs typeface="+mn-cs"/>
            </a:rPr>
            <a:t>Ｂ</a:t>
          </a:r>
          <a:r>
            <a:rPr kumimoji="1" lang="ja-JP" altLang="en-US" sz="1800">
              <a:solidFill>
                <a:schemeClr val="dk1"/>
              </a:solidFill>
              <a:latin typeface="+mn-lt"/>
              <a:ea typeface="+mn-ea"/>
              <a:cs typeface="+mn-cs"/>
            </a:rPr>
            <a:t>　</a:t>
          </a:r>
          <a:r>
            <a:rPr kumimoji="1" lang="ja-JP" altLang="en-US" sz="1800"/>
            <a:t>都道府県労働局（</a:t>
          </a:r>
          <a:r>
            <a:rPr kumimoji="1" lang="en-US" altLang="ja-JP" sz="1800"/>
            <a:t>47</a:t>
          </a:r>
          <a:r>
            <a:rPr kumimoji="1" lang="ja-JP" altLang="en-US" sz="1800"/>
            <a:t>局）</a:t>
          </a:r>
          <a:r>
            <a:rPr kumimoji="1" lang="en-US" altLang="ja-JP" sz="1800"/>
            <a:t/>
          </a:r>
          <a:br>
            <a:rPr kumimoji="1" lang="en-US" altLang="ja-JP" sz="1800"/>
          </a:br>
          <a:r>
            <a:rPr kumimoji="1" lang="ja-JP" altLang="en-US" sz="1800"/>
            <a:t>○百万円</a:t>
          </a:r>
        </a:p>
      </xdr:txBody>
    </xdr:sp>
    <xdr:clientData/>
  </xdr:twoCellAnchor>
  <xdr:twoCellAnchor>
    <xdr:from>
      <xdr:col>38</xdr:col>
      <xdr:colOff>176894</xdr:colOff>
      <xdr:row>750</xdr:row>
      <xdr:rowOff>95250</xdr:rowOff>
    </xdr:from>
    <xdr:to>
      <xdr:col>46</xdr:col>
      <xdr:colOff>176893</xdr:colOff>
      <xdr:row>753</xdr:row>
      <xdr:rowOff>95250</xdr:rowOff>
    </xdr:to>
    <xdr:sp macro="" textlink="">
      <xdr:nvSpPr>
        <xdr:cNvPr id="5" name="テキスト ボックス 4"/>
        <xdr:cNvSpPr txBox="1"/>
      </xdr:nvSpPr>
      <xdr:spPr>
        <a:xfrm>
          <a:off x="7932965" y="42073286"/>
          <a:ext cx="1632857" cy="106135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本省事務費</a:t>
          </a:r>
          <a:endParaRPr kumimoji="1" lang="en-US" altLang="ja-JP" sz="1400"/>
        </a:p>
        <a:p>
          <a:pPr algn="ctr"/>
          <a:r>
            <a:rPr kumimoji="1" lang="ja-JP" altLang="en-US" sz="1400"/>
            <a:t>○百万円</a:t>
          </a:r>
        </a:p>
      </xdr:txBody>
    </xdr:sp>
    <xdr:clientData/>
  </xdr:twoCellAnchor>
  <xdr:twoCellAnchor>
    <xdr:from>
      <xdr:col>38</xdr:col>
      <xdr:colOff>176894</xdr:colOff>
      <xdr:row>756</xdr:row>
      <xdr:rowOff>95250</xdr:rowOff>
    </xdr:from>
    <xdr:to>
      <xdr:col>46</xdr:col>
      <xdr:colOff>176894</xdr:colOff>
      <xdr:row>759</xdr:row>
      <xdr:rowOff>95250</xdr:rowOff>
    </xdr:to>
    <xdr:sp macro="" textlink="">
      <xdr:nvSpPr>
        <xdr:cNvPr id="6" name="テキスト ボックス 5"/>
        <xdr:cNvSpPr txBox="1"/>
      </xdr:nvSpPr>
      <xdr:spPr>
        <a:xfrm>
          <a:off x="7932965" y="44196000"/>
          <a:ext cx="1632858" cy="106135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Ｄ　労働局事務費</a:t>
          </a:r>
          <a:endParaRPr kumimoji="1" lang="en-US" altLang="ja-JP" sz="1400"/>
        </a:p>
        <a:p>
          <a:pPr algn="ctr"/>
          <a:r>
            <a:rPr kumimoji="1" lang="ja-JP" altLang="en-US" sz="1400"/>
            <a:t>○百万円</a:t>
          </a:r>
        </a:p>
      </xdr:txBody>
    </xdr:sp>
    <xdr:clientData/>
  </xdr:twoCellAnchor>
  <xdr:twoCellAnchor>
    <xdr:from>
      <xdr:col>27</xdr:col>
      <xdr:colOff>29039</xdr:colOff>
      <xdr:row>753</xdr:row>
      <xdr:rowOff>221877</xdr:rowOff>
    </xdr:from>
    <xdr:to>
      <xdr:col>31</xdr:col>
      <xdr:colOff>161226</xdr:colOff>
      <xdr:row>756</xdr:row>
      <xdr:rowOff>30870</xdr:rowOff>
    </xdr:to>
    <xdr:sp macro="" textlink="">
      <xdr:nvSpPr>
        <xdr:cNvPr id="7" name="右矢印 6"/>
        <xdr:cNvSpPr/>
      </xdr:nvSpPr>
      <xdr:spPr>
        <a:xfrm rot="5400000">
          <a:off x="5579065" y="43222137"/>
          <a:ext cx="870350" cy="94861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176893</xdr:colOff>
      <xdr:row>751</xdr:row>
      <xdr:rowOff>95251</xdr:rowOff>
    </xdr:from>
    <xdr:to>
      <xdr:col>37</xdr:col>
      <xdr:colOff>176893</xdr:colOff>
      <xdr:row>751</xdr:row>
      <xdr:rowOff>95251</xdr:rowOff>
    </xdr:to>
    <xdr:cxnSp macro="">
      <xdr:nvCxnSpPr>
        <xdr:cNvPr id="8" name="直線矢印コネクタ 7"/>
        <xdr:cNvCxnSpPr/>
      </xdr:nvCxnSpPr>
      <xdr:spPr>
        <a:xfrm>
          <a:off x="7320643" y="42427072"/>
          <a:ext cx="408214"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176893</xdr:colOff>
      <xdr:row>757</xdr:row>
      <xdr:rowOff>95250</xdr:rowOff>
    </xdr:from>
    <xdr:to>
      <xdr:col>37</xdr:col>
      <xdr:colOff>176893</xdr:colOff>
      <xdr:row>757</xdr:row>
      <xdr:rowOff>95250</xdr:rowOff>
    </xdr:to>
    <xdr:cxnSp macro="">
      <xdr:nvCxnSpPr>
        <xdr:cNvPr id="9" name="直線矢印コネクタ 8"/>
        <xdr:cNvCxnSpPr/>
      </xdr:nvCxnSpPr>
      <xdr:spPr>
        <a:xfrm>
          <a:off x="7320643" y="44549786"/>
          <a:ext cx="408214"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53508</xdr:colOff>
      <xdr:row>755</xdr:row>
      <xdr:rowOff>98915</xdr:rowOff>
    </xdr:from>
    <xdr:to>
      <xdr:col>27</xdr:col>
      <xdr:colOff>199147</xdr:colOff>
      <xdr:row>756</xdr:row>
      <xdr:rowOff>111394</xdr:rowOff>
    </xdr:to>
    <xdr:sp macro="" textlink="">
      <xdr:nvSpPr>
        <xdr:cNvPr id="10" name="正方形/長方形 9"/>
        <xdr:cNvSpPr/>
      </xdr:nvSpPr>
      <xdr:spPr>
        <a:xfrm>
          <a:off x="4135651" y="43845879"/>
          <a:ext cx="1574389" cy="3662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clientData/>
  </xdr:twoCellAnchor>
  <xdr:twoCellAnchor>
    <xdr:from>
      <xdr:col>8</xdr:col>
      <xdr:colOff>200359</xdr:colOff>
      <xdr:row>749</xdr:row>
      <xdr:rowOff>221907</xdr:rowOff>
    </xdr:from>
    <xdr:to>
      <xdr:col>16</xdr:col>
      <xdr:colOff>126804</xdr:colOff>
      <xdr:row>750</xdr:row>
      <xdr:rowOff>228467</xdr:rowOff>
    </xdr:to>
    <xdr:sp macro="" textlink="">
      <xdr:nvSpPr>
        <xdr:cNvPr id="11" name="正方形/長方形 10"/>
        <xdr:cNvSpPr/>
      </xdr:nvSpPr>
      <xdr:spPr>
        <a:xfrm>
          <a:off x="1833216" y="41846157"/>
          <a:ext cx="1559302" cy="3603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600">
              <a:solidFill>
                <a:sysClr val="windowText" lastClr="000000"/>
              </a:solidFill>
            </a:rPr>
            <a:t>国</a:t>
          </a:r>
          <a:endParaRPr kumimoji="1" lang="en-US" altLang="ja-JP" sz="1600">
            <a:solidFill>
              <a:sysClr val="windowText" lastClr="000000"/>
            </a:solidFill>
          </a:endParaRPr>
        </a:p>
      </xdr:txBody>
    </xdr:sp>
    <xdr:clientData/>
  </xdr:twoCellAnchor>
  <xdr:twoCellAnchor>
    <xdr:from>
      <xdr:col>26</xdr:col>
      <xdr:colOff>147946</xdr:colOff>
      <xdr:row>759</xdr:row>
      <xdr:rowOff>210509</xdr:rowOff>
    </xdr:from>
    <xdr:to>
      <xdr:col>32</xdr:col>
      <xdr:colOff>1844</xdr:colOff>
      <xdr:row>762</xdr:row>
      <xdr:rowOff>80490</xdr:rowOff>
    </xdr:to>
    <xdr:sp macro="" textlink="">
      <xdr:nvSpPr>
        <xdr:cNvPr id="12" name="右矢印 11"/>
        <xdr:cNvSpPr/>
      </xdr:nvSpPr>
      <xdr:spPr>
        <a:xfrm rot="5400000">
          <a:off x="5528334" y="45299014"/>
          <a:ext cx="931338" cy="1078541"/>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166513</xdr:colOff>
      <xdr:row>753</xdr:row>
      <xdr:rowOff>240549</xdr:rowOff>
    </xdr:from>
    <xdr:to>
      <xdr:col>17</xdr:col>
      <xdr:colOff>37361</xdr:colOff>
      <xdr:row>762</xdr:row>
      <xdr:rowOff>95257</xdr:rowOff>
    </xdr:to>
    <xdr:sp macro="" textlink="">
      <xdr:nvSpPr>
        <xdr:cNvPr id="13" name="右矢印 12"/>
        <xdr:cNvSpPr/>
      </xdr:nvSpPr>
      <xdr:spPr>
        <a:xfrm rot="5400000">
          <a:off x="1440047" y="44251587"/>
          <a:ext cx="3038779" cy="1095490"/>
        </a:xfrm>
        <a:prstGeom prst="rightArrow">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69206</xdr:colOff>
      <xdr:row>764</xdr:row>
      <xdr:rowOff>67740</xdr:rowOff>
    </xdr:from>
    <xdr:to>
      <xdr:col>43</xdr:col>
      <xdr:colOff>45204</xdr:colOff>
      <xdr:row>766</xdr:row>
      <xdr:rowOff>72276</xdr:rowOff>
    </xdr:to>
    <xdr:sp macro="" textlink="">
      <xdr:nvSpPr>
        <xdr:cNvPr id="14" name="テキスト ボックス 13"/>
        <xdr:cNvSpPr txBox="1"/>
      </xdr:nvSpPr>
      <xdr:spPr>
        <a:xfrm>
          <a:off x="5171885" y="46998776"/>
          <a:ext cx="3649926" cy="133803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2400">
              <a:solidFill>
                <a:schemeClr val="dk1"/>
              </a:solidFill>
              <a:latin typeface="+mn-lt"/>
              <a:ea typeface="+mn-ea"/>
              <a:cs typeface="+mn-cs"/>
            </a:rPr>
            <a:t>Ｃ</a:t>
          </a:r>
          <a:r>
            <a:rPr kumimoji="1" lang="ja-JP" altLang="en-US" sz="2400">
              <a:solidFill>
                <a:schemeClr val="dk1"/>
              </a:solidFill>
              <a:latin typeface="+mn-lt"/>
              <a:ea typeface="+mn-ea"/>
              <a:cs typeface="+mn-cs"/>
            </a:rPr>
            <a:t>　</a:t>
          </a:r>
          <a:r>
            <a:rPr kumimoji="1" lang="ja-JP" altLang="en-US" sz="2400"/>
            <a:t>民間事業者（</a:t>
          </a:r>
          <a:r>
            <a:rPr kumimoji="1" lang="en-US" altLang="ja-JP" sz="2400"/>
            <a:t>47</a:t>
          </a:r>
          <a:r>
            <a:rPr kumimoji="1" lang="ja-JP" altLang="en-US" sz="2400"/>
            <a:t>社）</a:t>
          </a:r>
          <a:endParaRPr kumimoji="1" lang="en-US" altLang="ja-JP" sz="2400"/>
        </a:p>
        <a:p>
          <a:pPr algn="ctr"/>
          <a:r>
            <a:rPr kumimoji="1" lang="ja-JP" altLang="en-US" sz="2400"/>
            <a:t>○百万円</a:t>
          </a:r>
        </a:p>
      </xdr:txBody>
    </xdr:sp>
    <xdr:clientData/>
  </xdr:twoCellAnchor>
  <xdr:twoCellAnchor>
    <xdr:from>
      <xdr:col>9</xdr:col>
      <xdr:colOff>0</xdr:colOff>
      <xdr:row>762</xdr:row>
      <xdr:rowOff>326571</xdr:rowOff>
    </xdr:from>
    <xdr:to>
      <xdr:col>29</xdr:col>
      <xdr:colOff>197029</xdr:colOff>
      <xdr:row>763</xdr:row>
      <xdr:rowOff>333131</xdr:rowOff>
    </xdr:to>
    <xdr:sp macro="" textlink="">
      <xdr:nvSpPr>
        <xdr:cNvPr id="15" name="正方形/長方形 14"/>
        <xdr:cNvSpPr/>
      </xdr:nvSpPr>
      <xdr:spPr>
        <a:xfrm>
          <a:off x="1836964" y="46550035"/>
          <a:ext cx="4279172" cy="3603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一般競争契約（総合評価）</a:t>
          </a:r>
          <a:r>
            <a:rPr kumimoji="1" lang="en-US" altLang="ja-JP" sz="1600">
              <a:solidFill>
                <a:sysClr val="windowText" lastClr="000000"/>
              </a:solidFill>
            </a:rPr>
            <a:t>】</a:t>
          </a:r>
        </a:p>
      </xdr:txBody>
    </xdr:sp>
    <xdr:clientData/>
  </xdr:twoCellAnchor>
  <xdr:twoCellAnchor>
    <xdr:from>
      <xdr:col>9</xdr:col>
      <xdr:colOff>27214</xdr:colOff>
      <xdr:row>764</xdr:row>
      <xdr:rowOff>68035</xdr:rowOff>
    </xdr:from>
    <xdr:to>
      <xdr:col>22</xdr:col>
      <xdr:colOff>153505</xdr:colOff>
      <xdr:row>766</xdr:row>
      <xdr:rowOff>59548</xdr:rowOff>
    </xdr:to>
    <xdr:sp macro="" textlink="">
      <xdr:nvSpPr>
        <xdr:cNvPr id="16" name="テキスト ボックス 15"/>
        <xdr:cNvSpPr txBox="1"/>
      </xdr:nvSpPr>
      <xdr:spPr>
        <a:xfrm>
          <a:off x="1864178" y="46999071"/>
          <a:ext cx="2779684" cy="132501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Ａ　全国社会保険労務士会連合会　</a:t>
          </a:r>
          <a:endParaRPr kumimoji="1" lang="en-US" altLang="ja-JP" sz="2000"/>
        </a:p>
        <a:p>
          <a:pPr algn="ctr"/>
          <a:r>
            <a:rPr kumimoji="1" lang="ja-JP" altLang="en-US" sz="2000"/>
            <a:t>○百万円</a:t>
          </a:r>
        </a:p>
      </xdr:txBody>
    </xdr:sp>
    <xdr:clientData/>
  </xdr:twoCellAnchor>
  <xdr:twoCellAnchor>
    <xdr:from>
      <xdr:col>25</xdr:col>
      <xdr:colOff>68035</xdr:colOff>
      <xdr:row>762</xdr:row>
      <xdr:rowOff>312965</xdr:rowOff>
    </xdr:from>
    <xdr:to>
      <xdr:col>46</xdr:col>
      <xdr:colOff>60957</xdr:colOff>
      <xdr:row>763</xdr:row>
      <xdr:rowOff>319525</xdr:rowOff>
    </xdr:to>
    <xdr:sp macro="" textlink="">
      <xdr:nvSpPr>
        <xdr:cNvPr id="18" name="正方形/長方形 17"/>
        <xdr:cNvSpPr/>
      </xdr:nvSpPr>
      <xdr:spPr>
        <a:xfrm>
          <a:off x="5170714" y="46536429"/>
          <a:ext cx="4279172" cy="3603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一般競争契約（総合評価）</a:t>
          </a:r>
          <a:r>
            <a:rPr kumimoji="1" lang="en-US" altLang="ja-JP" sz="1600">
              <a:solidFill>
                <a:sysClr val="windowText" lastClr="000000"/>
              </a:solidFill>
            </a:rPr>
            <a:t>】</a:t>
          </a:r>
        </a:p>
      </xdr:txBody>
    </xdr:sp>
    <xdr:clientData/>
  </xdr:twoCellAnchor>
  <xdr:twoCellAnchor>
    <xdr:from>
      <xdr:col>7</xdr:col>
      <xdr:colOff>81642</xdr:colOff>
      <xdr:row>766</xdr:row>
      <xdr:rowOff>204108</xdr:rowOff>
    </xdr:from>
    <xdr:to>
      <xdr:col>49</xdr:col>
      <xdr:colOff>455620</xdr:colOff>
      <xdr:row>771</xdr:row>
      <xdr:rowOff>81992</xdr:rowOff>
    </xdr:to>
    <xdr:sp macro="" textlink="">
      <xdr:nvSpPr>
        <xdr:cNvPr id="19" name="テキスト ボックス 18"/>
        <xdr:cNvSpPr txBox="1"/>
      </xdr:nvSpPr>
      <xdr:spPr>
        <a:xfrm>
          <a:off x="1510392" y="48468644"/>
          <a:ext cx="8946478" cy="197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概要</a:t>
          </a:r>
          <a:endParaRPr kumimoji="1" lang="en-US" altLang="ja-JP" sz="1100"/>
        </a:p>
        <a:p>
          <a:pPr algn="l"/>
          <a:r>
            <a:rPr kumimoji="1" lang="en-US" altLang="ja-JP" sz="1100"/>
            <a:t>A</a:t>
          </a:r>
          <a:r>
            <a:rPr kumimoji="1" lang="ja-JP" altLang="en-US" sz="1100"/>
            <a:t>：「働き方改革推進支援センター」を通じて、個々の中小企業・小規模事業者等の様々な課題に応じたコンサルティングの実施や、各地域の商工会議所・商工会・中央会・市区町村等の相談窓口に、労務管理等の専門家を派遣し、全国津々浦々に必要な支援を届ける。さらに、派遣型専門家が中小企業・小規模事業者等を訪問し、働き方改革の周知を含めた、プッシュ型の支援を行う。</a:t>
          </a:r>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C</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都道府県に「働き方改革推進支援センター」を設置し、長時間労働の是正、同一労働同一賃金の実現、生産性向上による賃金引上げ、人手不足の緩和などの労務管理に関する課題について、労務管理等の専門家による</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協定届・就業規則作成ツールや業種別同一労働同一賃金マニュアル等を活用した窓口相談や企業の取組事例や労働関係助成金の活用方法などに関するセミナーの実施、生活衛生関係営業者等の収益力向上等に関するセミナー等を行う。</a:t>
          </a:r>
          <a:endParaRPr kumimoji="1" lang="en-US" altLang="ja-JP" sz="1100"/>
        </a:p>
        <a:p>
          <a:pPr algn="l"/>
          <a:r>
            <a:rPr kumimoji="1" lang="en-US" altLang="ja-JP" sz="1100"/>
            <a:t>D</a:t>
          </a:r>
          <a:r>
            <a:rPr kumimoji="1" lang="ja-JP" altLang="en-US" sz="1100"/>
            <a:t>：都道府県労働局の賃金職員等に要する経費（行政経費）</a:t>
          </a:r>
        </a:p>
      </xdr:txBody>
    </xdr:sp>
    <xdr:clientData/>
  </xdr:twoCellAnchor>
  <xdr:twoCellAnchor>
    <xdr:from>
      <xdr:col>34</xdr:col>
      <xdr:colOff>59531</xdr:colOff>
      <xdr:row>16</xdr:row>
      <xdr:rowOff>0</xdr:rowOff>
    </xdr:from>
    <xdr:to>
      <xdr:col>38</xdr:col>
      <xdr:colOff>47625</xdr:colOff>
      <xdr:row>17</xdr:row>
      <xdr:rowOff>23813</xdr:rowOff>
    </xdr:to>
    <xdr:sp macro="" textlink="">
      <xdr:nvSpPr>
        <xdr:cNvPr id="17" name="正方形/長方形 16"/>
        <xdr:cNvSpPr/>
      </xdr:nvSpPr>
      <xdr:spPr>
        <a:xfrm>
          <a:off x="6941344" y="7834313"/>
          <a:ext cx="797719" cy="3333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確認中</a:t>
          </a:r>
        </a:p>
      </xdr:txBody>
    </xdr:sp>
    <xdr:clientData/>
  </xdr:twoCellAnchor>
  <xdr:twoCellAnchor>
    <xdr:from>
      <xdr:col>38</xdr:col>
      <xdr:colOff>35718</xdr:colOff>
      <xdr:row>115</xdr:row>
      <xdr:rowOff>95250</xdr:rowOff>
    </xdr:from>
    <xdr:to>
      <xdr:col>42</xdr:col>
      <xdr:colOff>23812</xdr:colOff>
      <xdr:row>116</xdr:row>
      <xdr:rowOff>130968</xdr:rowOff>
    </xdr:to>
    <xdr:sp macro="" textlink="">
      <xdr:nvSpPr>
        <xdr:cNvPr id="20" name="正方形/長方形 19"/>
        <xdr:cNvSpPr/>
      </xdr:nvSpPr>
      <xdr:spPr>
        <a:xfrm>
          <a:off x="7727156" y="17918906"/>
          <a:ext cx="797719" cy="3333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集計中</a:t>
          </a:r>
        </a:p>
      </xdr:txBody>
    </xdr:sp>
    <xdr:clientData/>
  </xdr:twoCellAnchor>
  <xdr:twoCellAnchor>
    <xdr:from>
      <xdr:col>30</xdr:col>
      <xdr:colOff>117432</xdr:colOff>
      <xdr:row>17</xdr:row>
      <xdr:rowOff>274006</xdr:rowOff>
    </xdr:from>
    <xdr:to>
      <xdr:col>34</xdr:col>
      <xdr:colOff>105525</xdr:colOff>
      <xdr:row>18</xdr:row>
      <xdr:rowOff>296677</xdr:rowOff>
    </xdr:to>
    <xdr:sp macro="" textlink="">
      <xdr:nvSpPr>
        <xdr:cNvPr id="21" name="正方形/長方形 20"/>
        <xdr:cNvSpPr/>
      </xdr:nvSpPr>
      <xdr:spPr>
        <a:xfrm>
          <a:off x="5989007" y="8415924"/>
          <a:ext cx="770970" cy="33582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集計中</a:t>
          </a:r>
        </a:p>
      </xdr:txBody>
    </xdr:sp>
    <xdr:clientData/>
  </xdr:twoCellAnchor>
  <xdr:twoCellAnchor>
    <xdr:from>
      <xdr:col>7</xdr:col>
      <xdr:colOff>104384</xdr:colOff>
      <xdr:row>748</xdr:row>
      <xdr:rowOff>13048</xdr:rowOff>
    </xdr:from>
    <xdr:to>
      <xdr:col>11</xdr:col>
      <xdr:colOff>92477</xdr:colOff>
      <xdr:row>748</xdr:row>
      <xdr:rowOff>348869</xdr:rowOff>
    </xdr:to>
    <xdr:sp macro="" textlink="">
      <xdr:nvSpPr>
        <xdr:cNvPr id="24" name="正方形/長方形 23"/>
        <xdr:cNvSpPr/>
      </xdr:nvSpPr>
      <xdr:spPr>
        <a:xfrm>
          <a:off x="1474418" y="45772192"/>
          <a:ext cx="770970" cy="33582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3" zoomScaleNormal="75" zoomScaleSheetLayoutView="73"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738</v>
      </c>
      <c r="AK2" s="940"/>
      <c r="AL2" s="940"/>
      <c r="AM2" s="940"/>
      <c r="AN2" s="98" t="s">
        <v>406</v>
      </c>
      <c r="AO2" s="940">
        <v>20</v>
      </c>
      <c r="AP2" s="940"/>
      <c r="AQ2" s="940"/>
      <c r="AR2" s="99" t="s">
        <v>709</v>
      </c>
      <c r="AS2" s="946">
        <v>558</v>
      </c>
      <c r="AT2" s="946"/>
      <c r="AU2" s="946"/>
      <c r="AV2" s="98" t="str">
        <f>IF(AW2="","","-")</f>
        <v/>
      </c>
      <c r="AW2" s="906"/>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59.25"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89" t="str">
        <f>入力規則等!F39</f>
        <v>労働保険特別会計労災勘定、労働保険特別会計雇用勘定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86.2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48.75" customHeight="1" x14ac:dyDescent="0.15">
      <c r="A9" s="844" t="s">
        <v>23</v>
      </c>
      <c r="B9" s="845"/>
      <c r="C9" s="845"/>
      <c r="D9" s="845"/>
      <c r="E9" s="845"/>
      <c r="F9" s="845"/>
      <c r="G9" s="846" t="s">
        <v>774</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94.5" customHeight="1" x14ac:dyDescent="0.15">
      <c r="A10" s="658" t="s">
        <v>30</v>
      </c>
      <c r="B10" s="659"/>
      <c r="C10" s="659"/>
      <c r="D10" s="659"/>
      <c r="E10" s="659"/>
      <c r="F10" s="659"/>
      <c r="G10" s="752" t="s">
        <v>767</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1546</v>
      </c>
      <c r="Q13" s="656"/>
      <c r="R13" s="656"/>
      <c r="S13" s="656"/>
      <c r="T13" s="656"/>
      <c r="U13" s="656"/>
      <c r="V13" s="657"/>
      <c r="W13" s="655">
        <v>7626</v>
      </c>
      <c r="X13" s="656"/>
      <c r="Y13" s="656"/>
      <c r="Z13" s="656"/>
      <c r="AA13" s="656"/>
      <c r="AB13" s="656"/>
      <c r="AC13" s="657"/>
      <c r="AD13" s="655">
        <v>9097</v>
      </c>
      <c r="AE13" s="656"/>
      <c r="AF13" s="656"/>
      <c r="AG13" s="656"/>
      <c r="AH13" s="656"/>
      <c r="AI13" s="656"/>
      <c r="AJ13" s="657"/>
      <c r="AK13" s="655">
        <v>6679</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719</v>
      </c>
      <c r="Q14" s="656"/>
      <c r="R14" s="656"/>
      <c r="S14" s="656"/>
      <c r="T14" s="656"/>
      <c r="U14" s="656"/>
      <c r="V14" s="657"/>
      <c r="W14" s="655" t="s">
        <v>719</v>
      </c>
      <c r="X14" s="656"/>
      <c r="Y14" s="656"/>
      <c r="Z14" s="656"/>
      <c r="AA14" s="656"/>
      <c r="AB14" s="656"/>
      <c r="AC14" s="657"/>
      <c r="AD14" s="655" t="s">
        <v>719</v>
      </c>
      <c r="AE14" s="656"/>
      <c r="AF14" s="656"/>
      <c r="AG14" s="656"/>
      <c r="AH14" s="656"/>
      <c r="AI14" s="656"/>
      <c r="AJ14" s="657"/>
      <c r="AK14" s="655" t="s">
        <v>739</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719</v>
      </c>
      <c r="Q15" s="656"/>
      <c r="R15" s="656"/>
      <c r="S15" s="656"/>
      <c r="T15" s="656"/>
      <c r="U15" s="656"/>
      <c r="V15" s="657"/>
      <c r="W15" s="655" t="s">
        <v>719</v>
      </c>
      <c r="X15" s="656"/>
      <c r="Y15" s="656"/>
      <c r="Z15" s="656"/>
      <c r="AA15" s="656"/>
      <c r="AB15" s="656"/>
      <c r="AC15" s="657"/>
      <c r="AD15" s="655" t="s">
        <v>719</v>
      </c>
      <c r="AE15" s="656"/>
      <c r="AF15" s="656"/>
      <c r="AG15" s="656"/>
      <c r="AH15" s="656"/>
      <c r="AI15" s="656"/>
      <c r="AJ15" s="657"/>
      <c r="AK15" s="655" t="s">
        <v>739</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719</v>
      </c>
      <c r="Q16" s="656"/>
      <c r="R16" s="656"/>
      <c r="S16" s="656"/>
      <c r="T16" s="656"/>
      <c r="U16" s="656"/>
      <c r="V16" s="657"/>
      <c r="W16" s="655" t="s">
        <v>719</v>
      </c>
      <c r="X16" s="656"/>
      <c r="Y16" s="656"/>
      <c r="Z16" s="656"/>
      <c r="AA16" s="656"/>
      <c r="AB16" s="656"/>
      <c r="AC16" s="657"/>
      <c r="AD16" s="655" t="s">
        <v>719</v>
      </c>
      <c r="AE16" s="656"/>
      <c r="AF16" s="656"/>
      <c r="AG16" s="656"/>
      <c r="AH16" s="656"/>
      <c r="AI16" s="656"/>
      <c r="AJ16" s="657"/>
      <c r="AK16" s="655" t="s">
        <v>739</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719</v>
      </c>
      <c r="Q17" s="656"/>
      <c r="R17" s="656"/>
      <c r="S17" s="656"/>
      <c r="T17" s="656"/>
      <c r="U17" s="656"/>
      <c r="V17" s="657"/>
      <c r="W17" s="655">
        <v>-1585</v>
      </c>
      <c r="X17" s="656"/>
      <c r="Y17" s="656"/>
      <c r="Z17" s="656"/>
      <c r="AA17" s="656"/>
      <c r="AB17" s="656"/>
      <c r="AC17" s="657"/>
      <c r="AD17" s="655">
        <v>-1348</v>
      </c>
      <c r="AE17" s="656"/>
      <c r="AF17" s="656"/>
      <c r="AG17" s="656"/>
      <c r="AH17" s="656"/>
      <c r="AI17" s="656"/>
      <c r="AJ17" s="657"/>
      <c r="AK17" s="655" t="s">
        <v>739</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1546</v>
      </c>
      <c r="Q18" s="874"/>
      <c r="R18" s="874"/>
      <c r="S18" s="874"/>
      <c r="T18" s="874"/>
      <c r="U18" s="874"/>
      <c r="V18" s="875"/>
      <c r="W18" s="873">
        <f>SUM(W13:AC17)</f>
        <v>6041</v>
      </c>
      <c r="X18" s="874"/>
      <c r="Y18" s="874"/>
      <c r="Z18" s="874"/>
      <c r="AA18" s="874"/>
      <c r="AB18" s="874"/>
      <c r="AC18" s="875"/>
      <c r="AD18" s="873">
        <f>SUM(AD13:AJ17)</f>
        <v>7749</v>
      </c>
      <c r="AE18" s="874"/>
      <c r="AF18" s="874"/>
      <c r="AG18" s="874"/>
      <c r="AH18" s="874"/>
      <c r="AI18" s="874"/>
      <c r="AJ18" s="875"/>
      <c r="AK18" s="873">
        <f>SUM(AK13:AQ17)</f>
        <v>6679</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1000</v>
      </c>
      <c r="Q19" s="656"/>
      <c r="R19" s="656"/>
      <c r="S19" s="656"/>
      <c r="T19" s="656"/>
      <c r="U19" s="656"/>
      <c r="V19" s="657"/>
      <c r="W19" s="655">
        <v>4159</v>
      </c>
      <c r="X19" s="656"/>
      <c r="Y19" s="656"/>
      <c r="Z19" s="656"/>
      <c r="AA19" s="656"/>
      <c r="AB19" s="656"/>
      <c r="AC19" s="657"/>
      <c r="AD19" s="655"/>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0.64683053040103489</v>
      </c>
      <c r="Q20" s="316"/>
      <c r="R20" s="316"/>
      <c r="S20" s="316"/>
      <c r="T20" s="316"/>
      <c r="U20" s="316"/>
      <c r="V20" s="316"/>
      <c r="W20" s="316">
        <f t="shared" ref="W20" si="0">IF(W18=0, "-", SUM(W19)/W18)</f>
        <v>0.68846217513656682</v>
      </c>
      <c r="X20" s="316"/>
      <c r="Y20" s="316"/>
      <c r="Z20" s="316"/>
      <c r="AA20" s="316"/>
      <c r="AB20" s="316"/>
      <c r="AC20" s="316"/>
      <c r="AD20" s="316">
        <f t="shared" ref="AD20" si="1">IF(AD18=0, "-", SUM(AD19)/AD18)</f>
        <v>0</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0.64683053040103489</v>
      </c>
      <c r="Q21" s="316"/>
      <c r="R21" s="316"/>
      <c r="S21" s="316"/>
      <c r="T21" s="316"/>
      <c r="U21" s="316"/>
      <c r="V21" s="316"/>
      <c r="W21" s="316">
        <f t="shared" ref="W21" si="2">IF(W19=0, "-", SUM(W19)/SUM(W13,W14))</f>
        <v>0.54537109887227908</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720</v>
      </c>
      <c r="H23" s="966"/>
      <c r="I23" s="966"/>
      <c r="J23" s="966"/>
      <c r="K23" s="966"/>
      <c r="L23" s="966"/>
      <c r="M23" s="966"/>
      <c r="N23" s="966"/>
      <c r="O23" s="967"/>
      <c r="P23" s="915">
        <v>3260</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721</v>
      </c>
      <c r="H24" s="932"/>
      <c r="I24" s="932"/>
      <c r="J24" s="932"/>
      <c r="K24" s="932"/>
      <c r="L24" s="932"/>
      <c r="M24" s="932"/>
      <c r="N24" s="932"/>
      <c r="O24" s="933"/>
      <c r="P24" s="655">
        <v>3260</v>
      </c>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722</v>
      </c>
      <c r="H25" s="932"/>
      <c r="I25" s="932"/>
      <c r="J25" s="932"/>
      <c r="K25" s="932"/>
      <c r="L25" s="932"/>
      <c r="M25" s="932"/>
      <c r="N25" s="932"/>
      <c r="O25" s="933"/>
      <c r="P25" s="655">
        <v>150</v>
      </c>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723</v>
      </c>
      <c r="H26" s="932"/>
      <c r="I26" s="932"/>
      <c r="J26" s="932"/>
      <c r="K26" s="932"/>
      <c r="L26" s="932"/>
      <c r="M26" s="932"/>
      <c r="N26" s="932"/>
      <c r="O26" s="933"/>
      <c r="P26" s="655">
        <v>8</v>
      </c>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724</v>
      </c>
      <c r="H27" s="932"/>
      <c r="I27" s="932"/>
      <c r="J27" s="932"/>
      <c r="K27" s="932"/>
      <c r="L27" s="932"/>
      <c r="M27" s="932"/>
      <c r="N27" s="932"/>
      <c r="O27" s="933"/>
      <c r="P27" s="655">
        <v>1</v>
      </c>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6679</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719</v>
      </c>
      <c r="AR31" s="201"/>
      <c r="AS31" s="136" t="s">
        <v>233</v>
      </c>
      <c r="AT31" s="137"/>
      <c r="AU31" s="200">
        <v>3</v>
      </c>
      <c r="AV31" s="200"/>
      <c r="AW31" s="392" t="s">
        <v>179</v>
      </c>
      <c r="AX31" s="393"/>
    </row>
    <row r="32" spans="1:50" ht="67.5" customHeight="1" x14ac:dyDescent="0.15">
      <c r="A32" s="397"/>
      <c r="B32" s="395"/>
      <c r="C32" s="395"/>
      <c r="D32" s="395"/>
      <c r="E32" s="395"/>
      <c r="F32" s="396"/>
      <c r="G32" s="563" t="s">
        <v>759</v>
      </c>
      <c r="H32" s="564"/>
      <c r="I32" s="564"/>
      <c r="J32" s="564"/>
      <c r="K32" s="564"/>
      <c r="L32" s="564"/>
      <c r="M32" s="564"/>
      <c r="N32" s="564"/>
      <c r="O32" s="565"/>
      <c r="P32" s="108" t="s">
        <v>760</v>
      </c>
      <c r="Q32" s="108"/>
      <c r="R32" s="108"/>
      <c r="S32" s="108"/>
      <c r="T32" s="108"/>
      <c r="U32" s="108"/>
      <c r="V32" s="108"/>
      <c r="W32" s="108"/>
      <c r="X32" s="109"/>
      <c r="Y32" s="470" t="s">
        <v>12</v>
      </c>
      <c r="Z32" s="530"/>
      <c r="AA32" s="531"/>
      <c r="AB32" s="460" t="s">
        <v>371</v>
      </c>
      <c r="AC32" s="460"/>
      <c r="AD32" s="460"/>
      <c r="AE32" s="218">
        <v>98.6</v>
      </c>
      <c r="AF32" s="219"/>
      <c r="AG32" s="219"/>
      <c r="AH32" s="219"/>
      <c r="AI32" s="218">
        <v>98.2</v>
      </c>
      <c r="AJ32" s="219"/>
      <c r="AK32" s="219"/>
      <c r="AL32" s="219"/>
      <c r="AM32" s="218">
        <v>98.8</v>
      </c>
      <c r="AN32" s="219"/>
      <c r="AO32" s="219"/>
      <c r="AP32" s="219"/>
      <c r="AQ32" s="336" t="s">
        <v>719</v>
      </c>
      <c r="AR32" s="208"/>
      <c r="AS32" s="208"/>
      <c r="AT32" s="337"/>
      <c r="AU32" s="219" t="s">
        <v>719</v>
      </c>
      <c r="AV32" s="219"/>
      <c r="AW32" s="219"/>
      <c r="AX32" s="221"/>
    </row>
    <row r="33" spans="1:51" ht="67.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371</v>
      </c>
      <c r="AC33" s="522"/>
      <c r="AD33" s="522"/>
      <c r="AE33" s="218">
        <v>80</v>
      </c>
      <c r="AF33" s="219"/>
      <c r="AG33" s="219"/>
      <c r="AH33" s="219"/>
      <c r="AI33" s="218">
        <v>80</v>
      </c>
      <c r="AJ33" s="219"/>
      <c r="AK33" s="219"/>
      <c r="AL33" s="219"/>
      <c r="AM33" s="218">
        <v>80</v>
      </c>
      <c r="AN33" s="219"/>
      <c r="AO33" s="219"/>
      <c r="AP33" s="219"/>
      <c r="AQ33" s="336" t="s">
        <v>719</v>
      </c>
      <c r="AR33" s="208"/>
      <c r="AS33" s="208"/>
      <c r="AT33" s="337"/>
      <c r="AU33" s="219">
        <v>80</v>
      </c>
      <c r="AV33" s="219"/>
      <c r="AW33" s="219"/>
      <c r="AX33" s="221"/>
    </row>
    <row r="34" spans="1:51" ht="67.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123</v>
      </c>
      <c r="AF34" s="219"/>
      <c r="AG34" s="219"/>
      <c r="AH34" s="219"/>
      <c r="AI34" s="218">
        <v>123</v>
      </c>
      <c r="AJ34" s="219"/>
      <c r="AK34" s="219"/>
      <c r="AL34" s="219"/>
      <c r="AM34" s="218">
        <v>124</v>
      </c>
      <c r="AN34" s="219"/>
      <c r="AO34" s="219"/>
      <c r="AP34" s="219"/>
      <c r="AQ34" s="336" t="s">
        <v>719</v>
      </c>
      <c r="AR34" s="208"/>
      <c r="AS34" s="208"/>
      <c r="AT34" s="337"/>
      <c r="AU34" s="219" t="s">
        <v>719</v>
      </c>
      <c r="AV34" s="219"/>
      <c r="AW34" s="219"/>
      <c r="AX34" s="221"/>
    </row>
    <row r="35" spans="1:51" ht="23.25" customHeight="1" x14ac:dyDescent="0.15">
      <c r="A35" s="228" t="s">
        <v>380</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v>13279</v>
      </c>
      <c r="AF101" s="282"/>
      <c r="AG101" s="282"/>
      <c r="AH101" s="282"/>
      <c r="AI101" s="282">
        <v>19532</v>
      </c>
      <c r="AJ101" s="282"/>
      <c r="AK101" s="282"/>
      <c r="AL101" s="282"/>
      <c r="AM101" s="282">
        <v>25846</v>
      </c>
      <c r="AN101" s="282"/>
      <c r="AO101" s="282"/>
      <c r="AP101" s="282"/>
      <c r="AQ101" s="282" t="s">
        <v>761</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v>10000</v>
      </c>
      <c r="AF102" s="282"/>
      <c r="AG102" s="282"/>
      <c r="AH102" s="282"/>
      <c r="AI102" s="282">
        <v>10000</v>
      </c>
      <c r="AJ102" s="282"/>
      <c r="AK102" s="282"/>
      <c r="AL102" s="282"/>
      <c r="AM102" s="282">
        <v>10000</v>
      </c>
      <c r="AN102" s="282"/>
      <c r="AO102" s="282"/>
      <c r="AP102" s="282"/>
      <c r="AQ102" s="282">
        <v>10000</v>
      </c>
      <c r="AR102" s="282"/>
      <c r="AS102" s="282"/>
      <c r="AT102" s="282"/>
      <c r="AU102" s="225"/>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x14ac:dyDescent="0.15">
      <c r="A104" s="418"/>
      <c r="B104" s="419"/>
      <c r="C104" s="419"/>
      <c r="D104" s="419"/>
      <c r="E104" s="419"/>
      <c r="F104" s="420"/>
      <c r="G104" s="108" t="s">
        <v>776</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727</v>
      </c>
      <c r="AC104" s="545"/>
      <c r="AD104" s="546"/>
      <c r="AE104" s="282">
        <v>15882</v>
      </c>
      <c r="AF104" s="282"/>
      <c r="AG104" s="282"/>
      <c r="AH104" s="282"/>
      <c r="AI104" s="282">
        <v>25631</v>
      </c>
      <c r="AJ104" s="282"/>
      <c r="AK104" s="282"/>
      <c r="AL104" s="282"/>
      <c r="AM104" s="282">
        <v>40897</v>
      </c>
      <c r="AN104" s="282"/>
      <c r="AO104" s="282"/>
      <c r="AP104" s="282"/>
      <c r="AQ104" s="282" t="s">
        <v>761</v>
      </c>
      <c r="AR104" s="282"/>
      <c r="AS104" s="282"/>
      <c r="AT104" s="282"/>
      <c r="AU104" s="282"/>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727</v>
      </c>
      <c r="AC105" s="468"/>
      <c r="AD105" s="469"/>
      <c r="AE105" s="282">
        <v>5000</v>
      </c>
      <c r="AF105" s="282"/>
      <c r="AG105" s="282"/>
      <c r="AH105" s="282"/>
      <c r="AI105" s="282">
        <v>37000</v>
      </c>
      <c r="AJ105" s="282"/>
      <c r="AK105" s="282"/>
      <c r="AL105" s="282"/>
      <c r="AM105" s="282">
        <v>30000</v>
      </c>
      <c r="AN105" s="282"/>
      <c r="AO105" s="282"/>
      <c r="AP105" s="282"/>
      <c r="AQ105" s="282">
        <v>27000</v>
      </c>
      <c r="AR105" s="282"/>
      <c r="AS105" s="282"/>
      <c r="AT105" s="282"/>
      <c r="AU105" s="282"/>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30830</v>
      </c>
      <c r="AF116" s="282"/>
      <c r="AG116" s="282"/>
      <c r="AH116" s="282"/>
      <c r="AI116" s="282">
        <v>89838</v>
      </c>
      <c r="AJ116" s="282"/>
      <c r="AK116" s="282"/>
      <c r="AL116" s="282"/>
      <c r="AM116" s="282"/>
      <c r="AN116" s="282"/>
      <c r="AO116" s="282"/>
      <c r="AP116" s="282"/>
      <c r="AQ116" s="218">
        <v>176212</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731</v>
      </c>
      <c r="AF117" s="550"/>
      <c r="AG117" s="550"/>
      <c r="AH117" s="550"/>
      <c r="AI117" s="550" t="s">
        <v>732</v>
      </c>
      <c r="AJ117" s="550"/>
      <c r="AK117" s="550"/>
      <c r="AL117" s="550"/>
      <c r="AM117" s="550" t="s">
        <v>777</v>
      </c>
      <c r="AN117" s="550"/>
      <c r="AO117" s="550"/>
      <c r="AP117" s="550"/>
      <c r="AQ117" s="550" t="s">
        <v>780</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t="s">
        <v>719</v>
      </c>
      <c r="AV133" s="201"/>
      <c r="AW133" s="136" t="s">
        <v>179</v>
      </c>
      <c r="AX133" s="196"/>
      <c r="AY133">
        <f>$AY$132</f>
        <v>1</v>
      </c>
    </row>
    <row r="134" spans="1:51" ht="39.75"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778</v>
      </c>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778</v>
      </c>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54.75" customHeight="1" x14ac:dyDescent="0.15">
      <c r="A188" s="190"/>
      <c r="B188" s="187"/>
      <c r="C188" s="181"/>
      <c r="D188" s="187"/>
      <c r="E188" s="128" t="s">
        <v>775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5.25" customHeight="1" x14ac:dyDescent="0.15">
      <c r="A430" s="190"/>
      <c r="B430" s="187"/>
      <c r="C430" s="179" t="s">
        <v>671</v>
      </c>
      <c r="D430" s="927"/>
      <c r="E430" s="175" t="s">
        <v>399</v>
      </c>
      <c r="F430" s="893"/>
      <c r="G430" s="894" t="s">
        <v>252</v>
      </c>
      <c r="H430" s="126"/>
      <c r="I430" s="126"/>
      <c r="J430" s="895" t="s">
        <v>719</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t="s">
        <v>739</v>
      </c>
      <c r="AN433" s="208"/>
      <c r="AO433" s="208"/>
      <c r="AP433" s="337"/>
      <c r="AQ433" s="336" t="s">
        <v>719</v>
      </c>
      <c r="AR433" s="208"/>
      <c r="AS433" s="208"/>
      <c r="AT433" s="337"/>
      <c r="AU433" s="208" t="s">
        <v>719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t="s">
        <v>739</v>
      </c>
      <c r="AN434" s="208"/>
      <c r="AO434" s="208"/>
      <c r="AP434" s="337"/>
      <c r="AQ434" s="336" t="s">
        <v>719</v>
      </c>
      <c r="AR434" s="208"/>
      <c r="AS434" s="208"/>
      <c r="AT434" s="337"/>
      <c r="AU434" s="208" t="s">
        <v>719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719</v>
      </c>
      <c r="AF435" s="208"/>
      <c r="AG435" s="208"/>
      <c r="AH435" s="337"/>
      <c r="AI435" s="336" t="s">
        <v>719</v>
      </c>
      <c r="AJ435" s="208"/>
      <c r="AK435" s="208"/>
      <c r="AL435" s="208"/>
      <c r="AM435" s="336" t="s">
        <v>739</v>
      </c>
      <c r="AN435" s="208"/>
      <c r="AO435" s="208"/>
      <c r="AP435" s="337"/>
      <c r="AQ435" s="336" t="s">
        <v>719</v>
      </c>
      <c r="AR435" s="208"/>
      <c r="AS435" s="208"/>
      <c r="AT435" s="337"/>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5"/>
      <c r="AJ457" s="335"/>
      <c r="AK457" s="335"/>
      <c r="AL457" s="157"/>
      <c r="AM457" s="335"/>
      <c r="AN457" s="335"/>
      <c r="AO457" s="335"/>
      <c r="AP457" s="157"/>
      <c r="AQ457" s="250" t="s">
        <v>719</v>
      </c>
      <c r="AR457" s="201"/>
      <c r="AS457" s="136" t="s">
        <v>233</v>
      </c>
      <c r="AT457" s="137"/>
      <c r="AU457" s="201" t="s">
        <v>719</v>
      </c>
      <c r="AV457" s="201"/>
      <c r="AW457" s="136" t="s">
        <v>179</v>
      </c>
      <c r="AX457" s="196"/>
      <c r="AY457">
        <f>$AY$456</f>
        <v>1</v>
      </c>
    </row>
    <row r="458" spans="1:51" ht="23.25" customHeight="1" x14ac:dyDescent="0.15">
      <c r="A458" s="190"/>
      <c r="B458" s="187"/>
      <c r="C458" s="181"/>
      <c r="D458" s="187"/>
      <c r="E458" s="338"/>
      <c r="F458" s="339"/>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t="s">
        <v>739</v>
      </c>
      <c r="AN458" s="208"/>
      <c r="AO458" s="208"/>
      <c r="AP458" s="337"/>
      <c r="AQ458" s="336" t="s">
        <v>719</v>
      </c>
      <c r="AR458" s="208"/>
      <c r="AS458" s="208"/>
      <c r="AT458" s="337"/>
      <c r="AU458" s="208" t="s">
        <v>719</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t="s">
        <v>739</v>
      </c>
      <c r="AN459" s="208"/>
      <c r="AO459" s="208"/>
      <c r="AP459" s="337"/>
      <c r="AQ459" s="336" t="s">
        <v>719</v>
      </c>
      <c r="AR459" s="208"/>
      <c r="AS459" s="208"/>
      <c r="AT459" s="337"/>
      <c r="AU459" s="208" t="s">
        <v>719</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719</v>
      </c>
      <c r="AF460" s="208"/>
      <c r="AG460" s="208"/>
      <c r="AH460" s="337"/>
      <c r="AI460" s="336" t="s">
        <v>719</v>
      </c>
      <c r="AJ460" s="208"/>
      <c r="AK460" s="208"/>
      <c r="AL460" s="208"/>
      <c r="AM460" s="336" t="s">
        <v>739</v>
      </c>
      <c r="AN460" s="208"/>
      <c r="AO460" s="208"/>
      <c r="AP460" s="337"/>
      <c r="AQ460" s="336" t="s">
        <v>719</v>
      </c>
      <c r="AR460" s="208"/>
      <c r="AS460" s="208"/>
      <c r="AT460" s="337"/>
      <c r="AU460" s="208" t="s">
        <v>719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778</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740</v>
      </c>
      <c r="AE702" s="342"/>
      <c r="AF702" s="342"/>
      <c r="AG702" s="379" t="s">
        <v>741</v>
      </c>
      <c r="AH702" s="380"/>
      <c r="AI702" s="380"/>
      <c r="AJ702" s="380"/>
      <c r="AK702" s="380"/>
      <c r="AL702" s="380"/>
      <c r="AM702" s="380"/>
      <c r="AN702" s="380"/>
      <c r="AO702" s="380"/>
      <c r="AP702" s="380"/>
      <c r="AQ702" s="380"/>
      <c r="AR702" s="380"/>
      <c r="AS702" s="380"/>
      <c r="AT702" s="380"/>
      <c r="AU702" s="380"/>
      <c r="AV702" s="380"/>
      <c r="AW702" s="380"/>
      <c r="AX702" s="381"/>
    </row>
    <row r="703" spans="1:51" ht="47.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740</v>
      </c>
      <c r="AE703" s="323"/>
      <c r="AF703" s="323"/>
      <c r="AG703" s="104" t="s">
        <v>742</v>
      </c>
      <c r="AH703" s="105"/>
      <c r="AI703" s="105"/>
      <c r="AJ703" s="105"/>
      <c r="AK703" s="105"/>
      <c r="AL703" s="105"/>
      <c r="AM703" s="105"/>
      <c r="AN703" s="105"/>
      <c r="AO703" s="105"/>
      <c r="AP703" s="105"/>
      <c r="AQ703" s="105"/>
      <c r="AR703" s="105"/>
      <c r="AS703" s="105"/>
      <c r="AT703" s="105"/>
      <c r="AU703" s="105"/>
      <c r="AV703" s="105"/>
      <c r="AW703" s="105"/>
      <c r="AX703" s="106"/>
    </row>
    <row r="704" spans="1:51" ht="42.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740</v>
      </c>
      <c r="AE704" s="781"/>
      <c r="AF704" s="781"/>
      <c r="AG704" s="168" t="s">
        <v>773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765</v>
      </c>
      <c r="AE705" s="713"/>
      <c r="AF705" s="713"/>
      <c r="AG705" s="128" t="s">
        <v>764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766</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762</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737</v>
      </c>
      <c r="AE708" s="603"/>
      <c r="AF708" s="603"/>
      <c r="AG708" s="740" t="s">
        <v>743</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c r="AE709" s="323"/>
      <c r="AF709" s="323"/>
      <c r="AG709" s="104" t="s">
        <v>768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737</v>
      </c>
      <c r="AE710" s="323"/>
      <c r="AF710" s="323"/>
      <c r="AG710" s="104" t="s">
        <v>744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737</v>
      </c>
      <c r="AE711" s="323"/>
      <c r="AF711" s="323"/>
      <c r="AG711" s="104" t="s">
        <v>745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c r="AE712" s="781"/>
      <c r="AF712" s="781"/>
      <c r="AG712" s="805" t="s">
        <v>768</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747</v>
      </c>
      <c r="AE713" s="323"/>
      <c r="AF713" s="661"/>
      <c r="AG713" s="104" t="s">
        <v>739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737</v>
      </c>
      <c r="AE714" s="803"/>
      <c r="AF714" s="804"/>
      <c r="AG714" s="734" t="s">
        <v>746</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737</v>
      </c>
      <c r="AE715" s="603"/>
      <c r="AF715" s="654"/>
      <c r="AG715" s="740" t="s">
        <v>763</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740</v>
      </c>
      <c r="AE716" s="625"/>
      <c r="AF716" s="625"/>
      <c r="AG716" s="104" t="s">
        <v>748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737</v>
      </c>
      <c r="AE717" s="323"/>
      <c r="AF717" s="323"/>
      <c r="AG717" s="104" t="s">
        <v>769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747</v>
      </c>
      <c r="AE718" s="323"/>
      <c r="AF718" s="323"/>
      <c r="AG718" s="130" t="s">
        <v>761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747</v>
      </c>
      <c r="AE719" s="603"/>
      <c r="AF719" s="603"/>
      <c r="AG719" s="128" t="s">
        <v>739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771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772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779</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672</v>
      </c>
      <c r="B737" s="211"/>
      <c r="C737" s="211"/>
      <c r="D737" s="212"/>
      <c r="E737" s="950" t="s">
        <v>719</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t="s">
        <v>719</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t="s">
        <v>719</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t="s">
        <v>719</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t="s">
        <v>719</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t="s">
        <v>719</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t="s">
        <v>719</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t="s">
        <v>735</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t="s">
        <v>736</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545</v>
      </c>
      <c r="B746" s="361"/>
      <c r="C746" s="361"/>
      <c r="D746" s="361"/>
      <c r="E746" s="956" t="s">
        <v>710</v>
      </c>
      <c r="F746" s="954"/>
      <c r="G746" s="954"/>
      <c r="H746" s="100" t="str">
        <f>IF(E746="","","-")</f>
        <v>-</v>
      </c>
      <c r="I746" s="954"/>
      <c r="J746" s="954"/>
      <c r="K746" s="100" t="str">
        <f>IF(I746="","","-")</f>
        <v/>
      </c>
      <c r="L746" s="955">
        <v>499</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t="s">
        <v>710</v>
      </c>
      <c r="F747" s="954"/>
      <c r="G747" s="954"/>
      <c r="H747" s="100" t="str">
        <f>IF(E747="","","-")</f>
        <v>-</v>
      </c>
      <c r="I747" s="954"/>
      <c r="J747" s="954"/>
      <c r="K747" s="100" t="str">
        <f>IF(I747="","","-")</f>
        <v/>
      </c>
      <c r="L747" s="955">
        <v>503</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thickBot="1" x14ac:dyDescent="0.2">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4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749</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770</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750</v>
      </c>
      <c r="H789" s="669"/>
      <c r="I789" s="669"/>
      <c r="J789" s="669"/>
      <c r="K789" s="670"/>
      <c r="L789" s="662" t="s">
        <v>753</v>
      </c>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751</v>
      </c>
      <c r="H790" s="605"/>
      <c r="I790" s="605"/>
      <c r="J790" s="605"/>
      <c r="K790" s="606"/>
      <c r="L790" s="596" t="s">
        <v>754</v>
      </c>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752</v>
      </c>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755</v>
      </c>
      <c r="D845" s="343"/>
      <c r="E845" s="343"/>
      <c r="F845" s="343"/>
      <c r="G845" s="343"/>
      <c r="H845" s="343"/>
      <c r="I845" s="343"/>
      <c r="J845" s="344">
        <v>8010005003972</v>
      </c>
      <c r="K845" s="345"/>
      <c r="L845" s="345"/>
      <c r="M845" s="345"/>
      <c r="N845" s="345"/>
      <c r="O845" s="345"/>
      <c r="P845" s="359" t="s">
        <v>756</v>
      </c>
      <c r="Q845" s="346"/>
      <c r="R845" s="346"/>
      <c r="S845" s="346"/>
      <c r="T845" s="346"/>
      <c r="U845" s="346"/>
      <c r="V845" s="346"/>
      <c r="W845" s="346"/>
      <c r="X845" s="346"/>
      <c r="Y845" s="347"/>
      <c r="Z845" s="348"/>
      <c r="AA845" s="348"/>
      <c r="AB845" s="349"/>
      <c r="AC845" s="350" t="s">
        <v>373</v>
      </c>
      <c r="AD845" s="351"/>
      <c r="AE845" s="351"/>
      <c r="AF845" s="351"/>
      <c r="AG845" s="351"/>
      <c r="AH845" s="366">
        <v>3</v>
      </c>
      <c r="AI845" s="367"/>
      <c r="AJ845" s="367"/>
      <c r="AK845" s="367"/>
      <c r="AL845" s="354">
        <v>82.02</v>
      </c>
      <c r="AM845" s="355"/>
      <c r="AN845" s="355"/>
      <c r="AO845" s="356"/>
      <c r="AP845" s="357" t="s">
        <v>739</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customHeight="1" x14ac:dyDescent="0.15">
      <c r="A878" s="370">
        <v>1</v>
      </c>
      <c r="B878" s="370">
        <v>1</v>
      </c>
      <c r="C878" s="358"/>
      <c r="D878" s="343"/>
      <c r="E878" s="343"/>
      <c r="F878" s="343"/>
      <c r="G878" s="343"/>
      <c r="H878" s="343"/>
      <c r="I878" s="343"/>
      <c r="J878" s="344" t="s">
        <v>739</v>
      </c>
      <c r="K878" s="345"/>
      <c r="L878" s="345"/>
      <c r="M878" s="345"/>
      <c r="N878" s="345"/>
      <c r="O878" s="345"/>
      <c r="P878" s="359" t="s">
        <v>757</v>
      </c>
      <c r="Q878" s="346"/>
      <c r="R878" s="346"/>
      <c r="S878" s="346"/>
      <c r="T878" s="346"/>
      <c r="U878" s="346"/>
      <c r="V878" s="346"/>
      <c r="W878" s="346"/>
      <c r="X878" s="346"/>
      <c r="Y878" s="347"/>
      <c r="Z878" s="348"/>
      <c r="AA878" s="348"/>
      <c r="AB878" s="349"/>
      <c r="AC878" s="350"/>
      <c r="AD878" s="351"/>
      <c r="AE878" s="351"/>
      <c r="AF878" s="351"/>
      <c r="AG878" s="351"/>
      <c r="AH878" s="366" t="s">
        <v>739</v>
      </c>
      <c r="AI878" s="367"/>
      <c r="AJ878" s="367"/>
      <c r="AK878" s="367"/>
      <c r="AL878" s="354" t="s">
        <v>739</v>
      </c>
      <c r="AM878" s="355"/>
      <c r="AN878" s="355"/>
      <c r="AO878" s="356"/>
      <c r="AP878" s="357" t="s">
        <v>739</v>
      </c>
      <c r="AQ878" s="357"/>
      <c r="AR878" s="357"/>
      <c r="AS878" s="357"/>
      <c r="AT878" s="357"/>
      <c r="AU878" s="357"/>
      <c r="AV878" s="357"/>
      <c r="AW878" s="357"/>
      <c r="AX878" s="357"/>
      <c r="AY878">
        <f t="shared" si="118"/>
        <v>0</v>
      </c>
    </row>
    <row r="879" spans="1:51" ht="30" customHeight="1" x14ac:dyDescent="0.15">
      <c r="A879" s="370">
        <v>2</v>
      </c>
      <c r="B879" s="370">
        <v>1</v>
      </c>
      <c r="C879" s="358"/>
      <c r="D879" s="343"/>
      <c r="E879" s="343"/>
      <c r="F879" s="343"/>
      <c r="G879" s="343"/>
      <c r="H879" s="343"/>
      <c r="I879" s="343"/>
      <c r="J879" s="344" t="s">
        <v>739</v>
      </c>
      <c r="K879" s="345"/>
      <c r="L879" s="345"/>
      <c r="M879" s="345"/>
      <c r="N879" s="345"/>
      <c r="O879" s="345"/>
      <c r="P879" s="359" t="s">
        <v>757</v>
      </c>
      <c r="Q879" s="346"/>
      <c r="R879" s="346"/>
      <c r="S879" s="346"/>
      <c r="T879" s="346"/>
      <c r="U879" s="346"/>
      <c r="V879" s="346"/>
      <c r="W879" s="346"/>
      <c r="X879" s="346"/>
      <c r="Y879" s="347"/>
      <c r="Z879" s="348"/>
      <c r="AA879" s="348"/>
      <c r="AB879" s="349"/>
      <c r="AC879" s="350"/>
      <c r="AD879" s="351"/>
      <c r="AE879" s="351"/>
      <c r="AF879" s="351"/>
      <c r="AG879" s="351"/>
      <c r="AH879" s="366" t="s">
        <v>739</v>
      </c>
      <c r="AI879" s="367"/>
      <c r="AJ879" s="367"/>
      <c r="AK879" s="367"/>
      <c r="AL879" s="354" t="s">
        <v>739</v>
      </c>
      <c r="AM879" s="355"/>
      <c r="AN879" s="355"/>
      <c r="AO879" s="356"/>
      <c r="AP879" s="357" t="s">
        <v>739</v>
      </c>
      <c r="AQ879" s="357"/>
      <c r="AR879" s="357"/>
      <c r="AS879" s="357"/>
      <c r="AT879" s="357"/>
      <c r="AU879" s="357"/>
      <c r="AV879" s="357"/>
      <c r="AW879" s="357"/>
      <c r="AX879" s="357"/>
      <c r="AY879">
        <f>COUNTA($C$879)</f>
        <v>0</v>
      </c>
    </row>
    <row r="880" spans="1:51" ht="30" customHeight="1" x14ac:dyDescent="0.15">
      <c r="A880" s="370">
        <v>3</v>
      </c>
      <c r="B880" s="370">
        <v>1</v>
      </c>
      <c r="C880" s="358"/>
      <c r="D880" s="343"/>
      <c r="E880" s="343"/>
      <c r="F880" s="343"/>
      <c r="G880" s="343"/>
      <c r="H880" s="343"/>
      <c r="I880" s="343"/>
      <c r="J880" s="344" t="s">
        <v>739</v>
      </c>
      <c r="K880" s="345"/>
      <c r="L880" s="345"/>
      <c r="M880" s="345"/>
      <c r="N880" s="345"/>
      <c r="O880" s="345"/>
      <c r="P880" s="359" t="s">
        <v>757</v>
      </c>
      <c r="Q880" s="346"/>
      <c r="R880" s="346"/>
      <c r="S880" s="346"/>
      <c r="T880" s="346"/>
      <c r="U880" s="346"/>
      <c r="V880" s="346"/>
      <c r="W880" s="346"/>
      <c r="X880" s="346"/>
      <c r="Y880" s="347"/>
      <c r="Z880" s="348"/>
      <c r="AA880" s="348"/>
      <c r="AB880" s="349"/>
      <c r="AC880" s="350"/>
      <c r="AD880" s="351"/>
      <c r="AE880" s="351"/>
      <c r="AF880" s="351"/>
      <c r="AG880" s="351"/>
      <c r="AH880" s="352" t="s">
        <v>739</v>
      </c>
      <c r="AI880" s="353"/>
      <c r="AJ880" s="353"/>
      <c r="AK880" s="353"/>
      <c r="AL880" s="354" t="s">
        <v>739</v>
      </c>
      <c r="AM880" s="355"/>
      <c r="AN880" s="355"/>
      <c r="AO880" s="356"/>
      <c r="AP880" s="357" t="s">
        <v>739</v>
      </c>
      <c r="AQ880" s="357"/>
      <c r="AR880" s="357"/>
      <c r="AS880" s="357"/>
      <c r="AT880" s="357"/>
      <c r="AU880" s="357"/>
      <c r="AV880" s="357"/>
      <c r="AW880" s="357"/>
      <c r="AX880" s="357"/>
      <c r="AY880">
        <f>COUNTA($C$880)</f>
        <v>0</v>
      </c>
    </row>
    <row r="881" spans="1:51" ht="30" customHeight="1" x14ac:dyDescent="0.15">
      <c r="A881" s="370">
        <v>4</v>
      </c>
      <c r="B881" s="370">
        <v>1</v>
      </c>
      <c r="C881" s="358"/>
      <c r="D881" s="343"/>
      <c r="E881" s="343"/>
      <c r="F881" s="343"/>
      <c r="G881" s="343"/>
      <c r="H881" s="343"/>
      <c r="I881" s="343"/>
      <c r="J881" s="344" t="s">
        <v>739</v>
      </c>
      <c r="K881" s="345"/>
      <c r="L881" s="345"/>
      <c r="M881" s="345"/>
      <c r="N881" s="345"/>
      <c r="O881" s="345"/>
      <c r="P881" s="359" t="s">
        <v>757</v>
      </c>
      <c r="Q881" s="346"/>
      <c r="R881" s="346"/>
      <c r="S881" s="346"/>
      <c r="T881" s="346"/>
      <c r="U881" s="346"/>
      <c r="V881" s="346"/>
      <c r="W881" s="346"/>
      <c r="X881" s="346"/>
      <c r="Y881" s="347"/>
      <c r="Z881" s="348"/>
      <c r="AA881" s="348"/>
      <c r="AB881" s="349"/>
      <c r="AC881" s="350"/>
      <c r="AD881" s="351"/>
      <c r="AE881" s="351"/>
      <c r="AF881" s="351"/>
      <c r="AG881" s="351"/>
      <c r="AH881" s="352" t="s">
        <v>739</v>
      </c>
      <c r="AI881" s="353"/>
      <c r="AJ881" s="353"/>
      <c r="AK881" s="353"/>
      <c r="AL881" s="354" t="s">
        <v>739</v>
      </c>
      <c r="AM881" s="355"/>
      <c r="AN881" s="355"/>
      <c r="AO881" s="356"/>
      <c r="AP881" s="357" t="s">
        <v>739</v>
      </c>
      <c r="AQ881" s="357"/>
      <c r="AR881" s="357"/>
      <c r="AS881" s="357"/>
      <c r="AT881" s="357"/>
      <c r="AU881" s="357"/>
      <c r="AV881" s="357"/>
      <c r="AW881" s="357"/>
      <c r="AX881" s="357"/>
      <c r="AY881">
        <f>COUNTA($C$881)</f>
        <v>0</v>
      </c>
    </row>
    <row r="882" spans="1:51" ht="30" customHeight="1" x14ac:dyDescent="0.15">
      <c r="A882" s="370">
        <v>5</v>
      </c>
      <c r="B882" s="370">
        <v>1</v>
      </c>
      <c r="C882" s="343"/>
      <c r="D882" s="343"/>
      <c r="E882" s="343"/>
      <c r="F882" s="343"/>
      <c r="G882" s="343"/>
      <c r="H882" s="343"/>
      <c r="I882" s="343"/>
      <c r="J882" s="344" t="s">
        <v>739</v>
      </c>
      <c r="K882" s="345"/>
      <c r="L882" s="345"/>
      <c r="M882" s="345"/>
      <c r="N882" s="345"/>
      <c r="O882" s="345"/>
      <c r="P882" s="359" t="s">
        <v>757</v>
      </c>
      <c r="Q882" s="346"/>
      <c r="R882" s="346"/>
      <c r="S882" s="346"/>
      <c r="T882" s="346"/>
      <c r="U882" s="346"/>
      <c r="V882" s="346"/>
      <c r="W882" s="346"/>
      <c r="X882" s="346"/>
      <c r="Y882" s="347"/>
      <c r="Z882" s="348"/>
      <c r="AA882" s="348"/>
      <c r="AB882" s="349"/>
      <c r="AC882" s="350"/>
      <c r="AD882" s="351"/>
      <c r="AE882" s="351"/>
      <c r="AF882" s="351"/>
      <c r="AG882" s="351"/>
      <c r="AH882" s="352" t="s">
        <v>739</v>
      </c>
      <c r="AI882" s="353"/>
      <c r="AJ882" s="353"/>
      <c r="AK882" s="353"/>
      <c r="AL882" s="354" t="s">
        <v>739</v>
      </c>
      <c r="AM882" s="355"/>
      <c r="AN882" s="355"/>
      <c r="AO882" s="356"/>
      <c r="AP882" s="357" t="s">
        <v>739</v>
      </c>
      <c r="AQ882" s="357"/>
      <c r="AR882" s="357"/>
      <c r="AS882" s="357"/>
      <c r="AT882" s="357"/>
      <c r="AU882" s="357"/>
      <c r="AV882" s="357"/>
      <c r="AW882" s="357"/>
      <c r="AX882" s="357"/>
      <c r="AY882">
        <f>COUNTA($C$882)</f>
        <v>0</v>
      </c>
    </row>
    <row r="883" spans="1:51" ht="30" customHeight="1" x14ac:dyDescent="0.15">
      <c r="A883" s="370">
        <v>6</v>
      </c>
      <c r="B883" s="370">
        <v>1</v>
      </c>
      <c r="C883" s="343"/>
      <c r="D883" s="343"/>
      <c r="E883" s="343"/>
      <c r="F883" s="343"/>
      <c r="G883" s="343"/>
      <c r="H883" s="343"/>
      <c r="I883" s="343"/>
      <c r="J883" s="344" t="s">
        <v>739</v>
      </c>
      <c r="K883" s="345"/>
      <c r="L883" s="345"/>
      <c r="M883" s="345"/>
      <c r="N883" s="345"/>
      <c r="O883" s="345"/>
      <c r="P883" s="359" t="s">
        <v>757</v>
      </c>
      <c r="Q883" s="346"/>
      <c r="R883" s="346"/>
      <c r="S883" s="346"/>
      <c r="T883" s="346"/>
      <c r="U883" s="346"/>
      <c r="V883" s="346"/>
      <c r="W883" s="346"/>
      <c r="X883" s="346"/>
      <c r="Y883" s="347"/>
      <c r="Z883" s="348"/>
      <c r="AA883" s="348"/>
      <c r="AB883" s="349"/>
      <c r="AC883" s="350"/>
      <c r="AD883" s="351"/>
      <c r="AE883" s="351"/>
      <c r="AF883" s="351"/>
      <c r="AG883" s="351"/>
      <c r="AH883" s="352" t="s">
        <v>739</v>
      </c>
      <c r="AI883" s="353"/>
      <c r="AJ883" s="353"/>
      <c r="AK883" s="353"/>
      <c r="AL883" s="354" t="s">
        <v>739</v>
      </c>
      <c r="AM883" s="355"/>
      <c r="AN883" s="355"/>
      <c r="AO883" s="356"/>
      <c r="AP883" s="357" t="s">
        <v>739</v>
      </c>
      <c r="AQ883" s="357"/>
      <c r="AR883" s="357"/>
      <c r="AS883" s="357"/>
      <c r="AT883" s="357"/>
      <c r="AU883" s="357"/>
      <c r="AV883" s="357"/>
      <c r="AW883" s="357"/>
      <c r="AX883" s="357"/>
      <c r="AY883">
        <f>COUNTA($C$883)</f>
        <v>0</v>
      </c>
    </row>
    <row r="884" spans="1:51" ht="30" customHeight="1" x14ac:dyDescent="0.15">
      <c r="A884" s="370">
        <v>7</v>
      </c>
      <c r="B884" s="370">
        <v>1</v>
      </c>
      <c r="C884" s="343"/>
      <c r="D884" s="343"/>
      <c r="E884" s="343"/>
      <c r="F884" s="343"/>
      <c r="G884" s="343"/>
      <c r="H884" s="343"/>
      <c r="I884" s="343"/>
      <c r="J884" s="344" t="s">
        <v>739</v>
      </c>
      <c r="K884" s="345"/>
      <c r="L884" s="345"/>
      <c r="M884" s="345"/>
      <c r="N884" s="345"/>
      <c r="O884" s="345"/>
      <c r="P884" s="359" t="s">
        <v>757</v>
      </c>
      <c r="Q884" s="346"/>
      <c r="R884" s="346"/>
      <c r="S884" s="346"/>
      <c r="T884" s="346"/>
      <c r="U884" s="346"/>
      <c r="V884" s="346"/>
      <c r="W884" s="346"/>
      <c r="X884" s="346"/>
      <c r="Y884" s="347"/>
      <c r="Z884" s="348"/>
      <c r="AA884" s="348"/>
      <c r="AB884" s="349"/>
      <c r="AC884" s="350"/>
      <c r="AD884" s="351"/>
      <c r="AE884" s="351"/>
      <c r="AF884" s="351"/>
      <c r="AG884" s="351"/>
      <c r="AH884" s="352" t="s">
        <v>739</v>
      </c>
      <c r="AI884" s="353"/>
      <c r="AJ884" s="353"/>
      <c r="AK884" s="353"/>
      <c r="AL884" s="354" t="s">
        <v>739</v>
      </c>
      <c r="AM884" s="355"/>
      <c r="AN884" s="355"/>
      <c r="AO884" s="356"/>
      <c r="AP884" s="357" t="s">
        <v>739</v>
      </c>
      <c r="AQ884" s="357"/>
      <c r="AR884" s="357"/>
      <c r="AS884" s="357"/>
      <c r="AT884" s="357"/>
      <c r="AU884" s="357"/>
      <c r="AV884" s="357"/>
      <c r="AW884" s="357"/>
      <c r="AX884" s="357"/>
      <c r="AY884">
        <f>COUNTA($C$884)</f>
        <v>0</v>
      </c>
    </row>
    <row r="885" spans="1:51" ht="30" customHeight="1" x14ac:dyDescent="0.15">
      <c r="A885" s="370">
        <v>8</v>
      </c>
      <c r="B885" s="370">
        <v>1</v>
      </c>
      <c r="C885" s="343"/>
      <c r="D885" s="343"/>
      <c r="E885" s="343"/>
      <c r="F885" s="343"/>
      <c r="G885" s="343"/>
      <c r="H885" s="343"/>
      <c r="I885" s="343"/>
      <c r="J885" s="344" t="s">
        <v>739</v>
      </c>
      <c r="K885" s="345"/>
      <c r="L885" s="345"/>
      <c r="M885" s="345"/>
      <c r="N885" s="345"/>
      <c r="O885" s="345"/>
      <c r="P885" s="359" t="s">
        <v>757</v>
      </c>
      <c r="Q885" s="346"/>
      <c r="R885" s="346"/>
      <c r="S885" s="346"/>
      <c r="T885" s="346"/>
      <c r="U885" s="346"/>
      <c r="V885" s="346"/>
      <c r="W885" s="346"/>
      <c r="X885" s="346"/>
      <c r="Y885" s="347"/>
      <c r="Z885" s="348"/>
      <c r="AA885" s="348"/>
      <c r="AB885" s="349"/>
      <c r="AC885" s="350"/>
      <c r="AD885" s="351"/>
      <c r="AE885" s="351"/>
      <c r="AF885" s="351"/>
      <c r="AG885" s="351"/>
      <c r="AH885" s="352" t="s">
        <v>739</v>
      </c>
      <c r="AI885" s="353"/>
      <c r="AJ885" s="353"/>
      <c r="AK885" s="353"/>
      <c r="AL885" s="354" t="s">
        <v>739</v>
      </c>
      <c r="AM885" s="355"/>
      <c r="AN885" s="355"/>
      <c r="AO885" s="356"/>
      <c r="AP885" s="357" t="s">
        <v>739</v>
      </c>
      <c r="AQ885" s="357"/>
      <c r="AR885" s="357"/>
      <c r="AS885" s="357"/>
      <c r="AT885" s="357"/>
      <c r="AU885" s="357"/>
      <c r="AV885" s="357"/>
      <c r="AW885" s="357"/>
      <c r="AX885" s="357"/>
      <c r="AY885">
        <f>COUNTA($C$885)</f>
        <v>0</v>
      </c>
    </row>
    <row r="886" spans="1:51" ht="30" customHeight="1" x14ac:dyDescent="0.15">
      <c r="A886" s="370">
        <v>9</v>
      </c>
      <c r="B886" s="370">
        <v>1</v>
      </c>
      <c r="C886" s="343"/>
      <c r="D886" s="343"/>
      <c r="E886" s="343"/>
      <c r="F886" s="343"/>
      <c r="G886" s="343"/>
      <c r="H886" s="343"/>
      <c r="I886" s="343"/>
      <c r="J886" s="344" t="s">
        <v>739</v>
      </c>
      <c r="K886" s="345"/>
      <c r="L886" s="345"/>
      <c r="M886" s="345"/>
      <c r="N886" s="345"/>
      <c r="O886" s="345"/>
      <c r="P886" s="359" t="s">
        <v>757</v>
      </c>
      <c r="Q886" s="346"/>
      <c r="R886" s="346"/>
      <c r="S886" s="346"/>
      <c r="T886" s="346"/>
      <c r="U886" s="346"/>
      <c r="V886" s="346"/>
      <c r="W886" s="346"/>
      <c r="X886" s="346"/>
      <c r="Y886" s="347"/>
      <c r="Z886" s="348"/>
      <c r="AA886" s="348"/>
      <c r="AB886" s="349"/>
      <c r="AC886" s="350"/>
      <c r="AD886" s="351"/>
      <c r="AE886" s="351"/>
      <c r="AF886" s="351"/>
      <c r="AG886" s="351"/>
      <c r="AH886" s="352" t="s">
        <v>739</v>
      </c>
      <c r="AI886" s="353"/>
      <c r="AJ886" s="353"/>
      <c r="AK886" s="353"/>
      <c r="AL886" s="354" t="s">
        <v>739</v>
      </c>
      <c r="AM886" s="355"/>
      <c r="AN886" s="355"/>
      <c r="AO886" s="356"/>
      <c r="AP886" s="357" t="s">
        <v>739</v>
      </c>
      <c r="AQ886" s="357"/>
      <c r="AR886" s="357"/>
      <c r="AS886" s="357"/>
      <c r="AT886" s="357"/>
      <c r="AU886" s="357"/>
      <c r="AV886" s="357"/>
      <c r="AW886" s="357"/>
      <c r="AX886" s="357"/>
      <c r="AY886">
        <f>COUNTA($C$886)</f>
        <v>0</v>
      </c>
    </row>
    <row r="887" spans="1:51" ht="30" customHeight="1" x14ac:dyDescent="0.15">
      <c r="A887" s="370">
        <v>10</v>
      </c>
      <c r="B887" s="370">
        <v>1</v>
      </c>
      <c r="C887" s="343"/>
      <c r="D887" s="343"/>
      <c r="E887" s="343"/>
      <c r="F887" s="343"/>
      <c r="G887" s="343"/>
      <c r="H887" s="343"/>
      <c r="I887" s="343"/>
      <c r="J887" s="344" t="s">
        <v>739</v>
      </c>
      <c r="K887" s="345"/>
      <c r="L887" s="345"/>
      <c r="M887" s="345"/>
      <c r="N887" s="345"/>
      <c r="O887" s="345"/>
      <c r="P887" s="359" t="s">
        <v>757</v>
      </c>
      <c r="Q887" s="346"/>
      <c r="R887" s="346"/>
      <c r="S887" s="346"/>
      <c r="T887" s="346"/>
      <c r="U887" s="346"/>
      <c r="V887" s="346"/>
      <c r="W887" s="346"/>
      <c r="X887" s="346"/>
      <c r="Y887" s="347"/>
      <c r="Z887" s="348"/>
      <c r="AA887" s="348"/>
      <c r="AB887" s="349"/>
      <c r="AC887" s="350"/>
      <c r="AD887" s="351"/>
      <c r="AE887" s="351"/>
      <c r="AF887" s="351"/>
      <c r="AG887" s="351"/>
      <c r="AH887" s="352" t="s">
        <v>739</v>
      </c>
      <c r="AI887" s="353"/>
      <c r="AJ887" s="353"/>
      <c r="AK887" s="353"/>
      <c r="AL887" s="354" t="s">
        <v>739</v>
      </c>
      <c r="AM887" s="355"/>
      <c r="AN887" s="355"/>
      <c r="AO887" s="356"/>
      <c r="AP887" s="357" t="s">
        <v>739</v>
      </c>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customHeight="1" x14ac:dyDescent="0.15">
      <c r="A911" s="370">
        <v>1</v>
      </c>
      <c r="B911" s="370">
        <v>1</v>
      </c>
      <c r="C911" s="343"/>
      <c r="D911" s="343"/>
      <c r="E911" s="343"/>
      <c r="F911" s="343"/>
      <c r="G911" s="343"/>
      <c r="H911" s="343"/>
      <c r="I911" s="343"/>
      <c r="J911" s="344"/>
      <c r="K911" s="345"/>
      <c r="L911" s="345"/>
      <c r="M911" s="345"/>
      <c r="N911" s="345"/>
      <c r="O911" s="345"/>
      <c r="P911" s="359" t="s">
        <v>758</v>
      </c>
      <c r="Q911" s="346"/>
      <c r="R911" s="346"/>
      <c r="S911" s="346"/>
      <c r="T911" s="346"/>
      <c r="U911" s="346"/>
      <c r="V911" s="346"/>
      <c r="W911" s="346"/>
      <c r="X911" s="346"/>
      <c r="Y911" s="347"/>
      <c r="Z911" s="348"/>
      <c r="AA911" s="348"/>
      <c r="AB911" s="349"/>
      <c r="AC911" s="350" t="s">
        <v>373</v>
      </c>
      <c r="AD911" s="351"/>
      <c r="AE911" s="351"/>
      <c r="AF911" s="351"/>
      <c r="AG911" s="351"/>
      <c r="AH911" s="366"/>
      <c r="AI911" s="367"/>
      <c r="AJ911" s="367"/>
      <c r="AK911" s="367"/>
      <c r="AL911" s="354"/>
      <c r="AM911" s="355"/>
      <c r="AN911" s="355"/>
      <c r="AO911" s="356"/>
      <c r="AP911" s="357" t="s">
        <v>739</v>
      </c>
      <c r="AQ911" s="357"/>
      <c r="AR911" s="357"/>
      <c r="AS911" s="357"/>
      <c r="AT911" s="357"/>
      <c r="AU911" s="357"/>
      <c r="AV911" s="357"/>
      <c r="AW911" s="357"/>
      <c r="AX911" s="357"/>
      <c r="AY911">
        <f t="shared" si="119"/>
        <v>0</v>
      </c>
    </row>
    <row r="912" spans="1:51" ht="30" customHeight="1" x14ac:dyDescent="0.15">
      <c r="A912" s="370">
        <v>2</v>
      </c>
      <c r="B912" s="370">
        <v>1</v>
      </c>
      <c r="C912" s="343"/>
      <c r="D912" s="343"/>
      <c r="E912" s="343"/>
      <c r="F912" s="343"/>
      <c r="G912" s="343"/>
      <c r="H912" s="343"/>
      <c r="I912" s="343"/>
      <c r="J912" s="344"/>
      <c r="K912" s="345"/>
      <c r="L912" s="345"/>
      <c r="M912" s="345"/>
      <c r="N912" s="345"/>
      <c r="O912" s="345"/>
      <c r="P912" s="359" t="s">
        <v>758</v>
      </c>
      <c r="Q912" s="346"/>
      <c r="R912" s="346"/>
      <c r="S912" s="346"/>
      <c r="T912" s="346"/>
      <c r="U912" s="346"/>
      <c r="V912" s="346"/>
      <c r="W912" s="346"/>
      <c r="X912" s="346"/>
      <c r="Y912" s="347"/>
      <c r="Z912" s="348"/>
      <c r="AA912" s="348"/>
      <c r="AB912" s="349"/>
      <c r="AC912" s="350" t="s">
        <v>373</v>
      </c>
      <c r="AD912" s="351"/>
      <c r="AE912" s="351"/>
      <c r="AF912" s="351"/>
      <c r="AG912" s="351"/>
      <c r="AH912" s="366"/>
      <c r="AI912" s="367"/>
      <c r="AJ912" s="367"/>
      <c r="AK912" s="367"/>
      <c r="AL912" s="354"/>
      <c r="AM912" s="355"/>
      <c r="AN912" s="355"/>
      <c r="AO912" s="356"/>
      <c r="AP912" s="357" t="s">
        <v>739</v>
      </c>
      <c r="AQ912" s="357"/>
      <c r="AR912" s="357"/>
      <c r="AS912" s="357"/>
      <c r="AT912" s="357"/>
      <c r="AU912" s="357"/>
      <c r="AV912" s="357"/>
      <c r="AW912" s="357"/>
      <c r="AX912" s="357"/>
      <c r="AY912">
        <f>COUNTA($C$912)</f>
        <v>0</v>
      </c>
    </row>
    <row r="913" spans="1:51" ht="30" customHeight="1" x14ac:dyDescent="0.15">
      <c r="A913" s="370">
        <v>3</v>
      </c>
      <c r="B913" s="370">
        <v>1</v>
      </c>
      <c r="C913" s="358"/>
      <c r="D913" s="343"/>
      <c r="E913" s="343"/>
      <c r="F913" s="343"/>
      <c r="G913" s="343"/>
      <c r="H913" s="343"/>
      <c r="I913" s="343"/>
      <c r="J913" s="344"/>
      <c r="K913" s="345"/>
      <c r="L913" s="345"/>
      <c r="M913" s="345"/>
      <c r="N913" s="345"/>
      <c r="O913" s="345"/>
      <c r="P913" s="359" t="s">
        <v>758</v>
      </c>
      <c r="Q913" s="346"/>
      <c r="R913" s="346"/>
      <c r="S913" s="346"/>
      <c r="T913" s="346"/>
      <c r="U913" s="346"/>
      <c r="V913" s="346"/>
      <c r="W913" s="346"/>
      <c r="X913" s="346"/>
      <c r="Y913" s="347"/>
      <c r="Z913" s="348"/>
      <c r="AA913" s="348"/>
      <c r="AB913" s="349"/>
      <c r="AC913" s="350" t="s">
        <v>373</v>
      </c>
      <c r="AD913" s="351"/>
      <c r="AE913" s="351"/>
      <c r="AF913" s="351"/>
      <c r="AG913" s="351"/>
      <c r="AH913" s="352"/>
      <c r="AI913" s="353"/>
      <c r="AJ913" s="353"/>
      <c r="AK913" s="353"/>
      <c r="AL913" s="354"/>
      <c r="AM913" s="355"/>
      <c r="AN913" s="355"/>
      <c r="AO913" s="356"/>
      <c r="AP913" s="357" t="s">
        <v>739</v>
      </c>
      <c r="AQ913" s="357"/>
      <c r="AR913" s="357"/>
      <c r="AS913" s="357"/>
      <c r="AT913" s="357"/>
      <c r="AU913" s="357"/>
      <c r="AV913" s="357"/>
      <c r="AW913" s="357"/>
      <c r="AX913" s="357"/>
      <c r="AY913">
        <f>COUNTA($C$913)</f>
        <v>0</v>
      </c>
    </row>
    <row r="914" spans="1:51" ht="30" customHeight="1" x14ac:dyDescent="0.15">
      <c r="A914" s="370">
        <v>4</v>
      </c>
      <c r="B914" s="370">
        <v>1</v>
      </c>
      <c r="C914" s="358"/>
      <c r="D914" s="343"/>
      <c r="E914" s="343"/>
      <c r="F914" s="343"/>
      <c r="G914" s="343"/>
      <c r="H914" s="343"/>
      <c r="I914" s="343"/>
      <c r="J914" s="344"/>
      <c r="K914" s="345"/>
      <c r="L914" s="345"/>
      <c r="M914" s="345"/>
      <c r="N914" s="345"/>
      <c r="O914" s="345"/>
      <c r="P914" s="359" t="s">
        <v>758</v>
      </c>
      <c r="Q914" s="346"/>
      <c r="R914" s="346"/>
      <c r="S914" s="346"/>
      <c r="T914" s="346"/>
      <c r="U914" s="346"/>
      <c r="V914" s="346"/>
      <c r="W914" s="346"/>
      <c r="X914" s="346"/>
      <c r="Y914" s="347"/>
      <c r="Z914" s="348"/>
      <c r="AA914" s="348"/>
      <c r="AB914" s="349"/>
      <c r="AC914" s="350" t="s">
        <v>373</v>
      </c>
      <c r="AD914" s="351"/>
      <c r="AE914" s="351"/>
      <c r="AF914" s="351"/>
      <c r="AG914" s="351"/>
      <c r="AH914" s="352"/>
      <c r="AI914" s="353"/>
      <c r="AJ914" s="353"/>
      <c r="AK914" s="353"/>
      <c r="AL914" s="354"/>
      <c r="AM914" s="355"/>
      <c r="AN914" s="355"/>
      <c r="AO914" s="356"/>
      <c r="AP914" s="357" t="s">
        <v>739</v>
      </c>
      <c r="AQ914" s="357"/>
      <c r="AR914" s="357"/>
      <c r="AS914" s="357"/>
      <c r="AT914" s="357"/>
      <c r="AU914" s="357"/>
      <c r="AV914" s="357"/>
      <c r="AW914" s="357"/>
      <c r="AX914" s="357"/>
      <c r="AY914">
        <f>COUNTA($C$914)</f>
        <v>0</v>
      </c>
    </row>
    <row r="915" spans="1:51" ht="30" customHeight="1" x14ac:dyDescent="0.15">
      <c r="A915" s="370">
        <v>5</v>
      </c>
      <c r="B915" s="370">
        <v>1</v>
      </c>
      <c r="C915" s="343"/>
      <c r="D915" s="343"/>
      <c r="E915" s="343"/>
      <c r="F915" s="343"/>
      <c r="G915" s="343"/>
      <c r="H915" s="343"/>
      <c r="I915" s="343"/>
      <c r="J915" s="344"/>
      <c r="K915" s="345"/>
      <c r="L915" s="345"/>
      <c r="M915" s="345"/>
      <c r="N915" s="345"/>
      <c r="O915" s="345"/>
      <c r="P915" s="359" t="s">
        <v>758</v>
      </c>
      <c r="Q915" s="346"/>
      <c r="R915" s="346"/>
      <c r="S915" s="346"/>
      <c r="T915" s="346"/>
      <c r="U915" s="346"/>
      <c r="V915" s="346"/>
      <c r="W915" s="346"/>
      <c r="X915" s="346"/>
      <c r="Y915" s="347"/>
      <c r="Z915" s="348"/>
      <c r="AA915" s="348"/>
      <c r="AB915" s="349"/>
      <c r="AC915" s="350" t="s">
        <v>373</v>
      </c>
      <c r="AD915" s="351"/>
      <c r="AE915" s="351"/>
      <c r="AF915" s="351"/>
      <c r="AG915" s="351"/>
      <c r="AH915" s="352"/>
      <c r="AI915" s="353"/>
      <c r="AJ915" s="353"/>
      <c r="AK915" s="353"/>
      <c r="AL915" s="354"/>
      <c r="AM915" s="355"/>
      <c r="AN915" s="355"/>
      <c r="AO915" s="356"/>
      <c r="AP915" s="357" t="s">
        <v>739</v>
      </c>
      <c r="AQ915" s="357"/>
      <c r="AR915" s="357"/>
      <c r="AS915" s="357"/>
      <c r="AT915" s="357"/>
      <c r="AU915" s="357"/>
      <c r="AV915" s="357"/>
      <c r="AW915" s="357"/>
      <c r="AX915" s="357"/>
      <c r="AY915">
        <f>COUNTA($C$915)</f>
        <v>0</v>
      </c>
    </row>
    <row r="916" spans="1:51" ht="30" customHeight="1" x14ac:dyDescent="0.15">
      <c r="A916" s="370">
        <v>6</v>
      </c>
      <c r="B916" s="370">
        <v>1</v>
      </c>
      <c r="C916" s="343"/>
      <c r="D916" s="343"/>
      <c r="E916" s="343"/>
      <c r="F916" s="343"/>
      <c r="G916" s="343"/>
      <c r="H916" s="343"/>
      <c r="I916" s="343"/>
      <c r="J916" s="344"/>
      <c r="K916" s="345"/>
      <c r="L916" s="345"/>
      <c r="M916" s="345"/>
      <c r="N916" s="345"/>
      <c r="O916" s="345"/>
      <c r="P916" s="359" t="s">
        <v>758</v>
      </c>
      <c r="Q916" s="346"/>
      <c r="R916" s="346"/>
      <c r="S916" s="346"/>
      <c r="T916" s="346"/>
      <c r="U916" s="346"/>
      <c r="V916" s="346"/>
      <c r="W916" s="346"/>
      <c r="X916" s="346"/>
      <c r="Y916" s="347"/>
      <c r="Z916" s="348"/>
      <c r="AA916" s="348"/>
      <c r="AB916" s="349"/>
      <c r="AC916" s="350" t="s">
        <v>373</v>
      </c>
      <c r="AD916" s="351"/>
      <c r="AE916" s="351"/>
      <c r="AF916" s="351"/>
      <c r="AG916" s="351"/>
      <c r="AH916" s="352"/>
      <c r="AI916" s="353"/>
      <c r="AJ916" s="353"/>
      <c r="AK916" s="353"/>
      <c r="AL916" s="354"/>
      <c r="AM916" s="355"/>
      <c r="AN916" s="355"/>
      <c r="AO916" s="356"/>
      <c r="AP916" s="357" t="s">
        <v>739</v>
      </c>
      <c r="AQ916" s="357"/>
      <c r="AR916" s="357"/>
      <c r="AS916" s="357"/>
      <c r="AT916" s="357"/>
      <c r="AU916" s="357"/>
      <c r="AV916" s="357"/>
      <c r="AW916" s="357"/>
      <c r="AX916" s="357"/>
      <c r="AY916">
        <f>COUNTA($C$916)</f>
        <v>0</v>
      </c>
    </row>
    <row r="917" spans="1:51" ht="30" customHeight="1" x14ac:dyDescent="0.15">
      <c r="A917" s="370">
        <v>7</v>
      </c>
      <c r="B917" s="370">
        <v>1</v>
      </c>
      <c r="C917" s="343"/>
      <c r="D917" s="343"/>
      <c r="E917" s="343"/>
      <c r="F917" s="343"/>
      <c r="G917" s="343"/>
      <c r="H917" s="343"/>
      <c r="I917" s="343"/>
      <c r="J917" s="344"/>
      <c r="K917" s="345"/>
      <c r="L917" s="345"/>
      <c r="M917" s="345"/>
      <c r="N917" s="345"/>
      <c r="O917" s="345"/>
      <c r="P917" s="359" t="s">
        <v>758</v>
      </c>
      <c r="Q917" s="346"/>
      <c r="R917" s="346"/>
      <c r="S917" s="346"/>
      <c r="T917" s="346"/>
      <c r="U917" s="346"/>
      <c r="V917" s="346"/>
      <c r="W917" s="346"/>
      <c r="X917" s="346"/>
      <c r="Y917" s="347"/>
      <c r="Z917" s="348"/>
      <c r="AA917" s="348"/>
      <c r="AB917" s="349"/>
      <c r="AC917" s="350" t="s">
        <v>373</v>
      </c>
      <c r="AD917" s="351"/>
      <c r="AE917" s="351"/>
      <c r="AF917" s="351"/>
      <c r="AG917" s="351"/>
      <c r="AH917" s="352"/>
      <c r="AI917" s="353"/>
      <c r="AJ917" s="353"/>
      <c r="AK917" s="353"/>
      <c r="AL917" s="354"/>
      <c r="AM917" s="355"/>
      <c r="AN917" s="355"/>
      <c r="AO917" s="356"/>
      <c r="AP917" s="357" t="s">
        <v>739</v>
      </c>
      <c r="AQ917" s="357"/>
      <c r="AR917" s="357"/>
      <c r="AS917" s="357"/>
      <c r="AT917" s="357"/>
      <c r="AU917" s="357"/>
      <c r="AV917" s="357"/>
      <c r="AW917" s="357"/>
      <c r="AX917" s="357"/>
      <c r="AY917">
        <f>COUNTA($C$917)</f>
        <v>0</v>
      </c>
    </row>
    <row r="918" spans="1:51" ht="30" customHeight="1" x14ac:dyDescent="0.15">
      <c r="A918" s="370">
        <v>8</v>
      </c>
      <c r="B918" s="370">
        <v>1</v>
      </c>
      <c r="C918" s="343"/>
      <c r="D918" s="343"/>
      <c r="E918" s="343"/>
      <c r="F918" s="343"/>
      <c r="G918" s="343"/>
      <c r="H918" s="343"/>
      <c r="I918" s="343"/>
      <c r="J918" s="344"/>
      <c r="K918" s="345"/>
      <c r="L918" s="345"/>
      <c r="M918" s="345"/>
      <c r="N918" s="345"/>
      <c r="O918" s="345"/>
      <c r="P918" s="359" t="s">
        <v>758</v>
      </c>
      <c r="Q918" s="346"/>
      <c r="R918" s="346"/>
      <c r="S918" s="346"/>
      <c r="T918" s="346"/>
      <c r="U918" s="346"/>
      <c r="V918" s="346"/>
      <c r="W918" s="346"/>
      <c r="X918" s="346"/>
      <c r="Y918" s="347"/>
      <c r="Z918" s="348"/>
      <c r="AA918" s="348"/>
      <c r="AB918" s="349"/>
      <c r="AC918" s="350" t="s">
        <v>373</v>
      </c>
      <c r="AD918" s="351"/>
      <c r="AE918" s="351"/>
      <c r="AF918" s="351"/>
      <c r="AG918" s="351"/>
      <c r="AH918" s="352"/>
      <c r="AI918" s="353"/>
      <c r="AJ918" s="353"/>
      <c r="AK918" s="353"/>
      <c r="AL918" s="354"/>
      <c r="AM918" s="355"/>
      <c r="AN918" s="355"/>
      <c r="AO918" s="356"/>
      <c r="AP918" s="357" t="s">
        <v>739</v>
      </c>
      <c r="AQ918" s="357"/>
      <c r="AR918" s="357"/>
      <c r="AS918" s="357"/>
      <c r="AT918" s="357"/>
      <c r="AU918" s="357"/>
      <c r="AV918" s="357"/>
      <c r="AW918" s="357"/>
      <c r="AX918" s="357"/>
      <c r="AY918">
        <f>COUNTA($C$918)</f>
        <v>0</v>
      </c>
    </row>
    <row r="919" spans="1:51" ht="30" customHeight="1" x14ac:dyDescent="0.15">
      <c r="A919" s="370">
        <v>9</v>
      </c>
      <c r="B919" s="370">
        <v>1</v>
      </c>
      <c r="C919" s="343"/>
      <c r="D919" s="343"/>
      <c r="E919" s="343"/>
      <c r="F919" s="343"/>
      <c r="G919" s="343"/>
      <c r="H919" s="343"/>
      <c r="I919" s="343"/>
      <c r="J919" s="344"/>
      <c r="K919" s="345"/>
      <c r="L919" s="345"/>
      <c r="M919" s="345"/>
      <c r="N919" s="345"/>
      <c r="O919" s="345"/>
      <c r="P919" s="359" t="s">
        <v>758</v>
      </c>
      <c r="Q919" s="346"/>
      <c r="R919" s="346"/>
      <c r="S919" s="346"/>
      <c r="T919" s="346"/>
      <c r="U919" s="346"/>
      <c r="V919" s="346"/>
      <c r="W919" s="346"/>
      <c r="X919" s="346"/>
      <c r="Y919" s="347"/>
      <c r="Z919" s="348"/>
      <c r="AA919" s="348"/>
      <c r="AB919" s="349"/>
      <c r="AC919" s="350" t="s">
        <v>373</v>
      </c>
      <c r="AD919" s="351"/>
      <c r="AE919" s="351"/>
      <c r="AF919" s="351"/>
      <c r="AG919" s="351"/>
      <c r="AH919" s="352"/>
      <c r="AI919" s="353"/>
      <c r="AJ919" s="353"/>
      <c r="AK919" s="353"/>
      <c r="AL919" s="354"/>
      <c r="AM919" s="355"/>
      <c r="AN919" s="355"/>
      <c r="AO919" s="356"/>
      <c r="AP919" s="357" t="s">
        <v>739</v>
      </c>
      <c r="AQ919" s="357"/>
      <c r="AR919" s="357"/>
      <c r="AS919" s="357"/>
      <c r="AT919" s="357"/>
      <c r="AU919" s="357"/>
      <c r="AV919" s="357"/>
      <c r="AW919" s="357"/>
      <c r="AX919" s="357"/>
      <c r="AY919">
        <f>COUNTA($C$919)</f>
        <v>0</v>
      </c>
    </row>
    <row r="920" spans="1:51" ht="30" customHeight="1" x14ac:dyDescent="0.15">
      <c r="A920" s="370">
        <v>10</v>
      </c>
      <c r="B920" s="370">
        <v>1</v>
      </c>
      <c r="C920" s="343"/>
      <c r="D920" s="343"/>
      <c r="E920" s="343"/>
      <c r="F920" s="343"/>
      <c r="G920" s="343"/>
      <c r="H920" s="343"/>
      <c r="I920" s="343"/>
      <c r="J920" s="344"/>
      <c r="K920" s="345"/>
      <c r="L920" s="345"/>
      <c r="M920" s="345"/>
      <c r="N920" s="345"/>
      <c r="O920" s="345"/>
      <c r="P920" s="359" t="s">
        <v>758</v>
      </c>
      <c r="Q920" s="346"/>
      <c r="R920" s="346"/>
      <c r="S920" s="346"/>
      <c r="T920" s="346"/>
      <c r="U920" s="346"/>
      <c r="V920" s="346"/>
      <c r="W920" s="346"/>
      <c r="X920" s="346"/>
      <c r="Y920" s="347"/>
      <c r="Z920" s="348"/>
      <c r="AA920" s="348"/>
      <c r="AB920" s="349"/>
      <c r="AC920" s="350" t="s">
        <v>373</v>
      </c>
      <c r="AD920" s="351"/>
      <c r="AE920" s="351"/>
      <c r="AF920" s="351"/>
      <c r="AG920" s="351"/>
      <c r="AH920" s="352"/>
      <c r="AI920" s="353"/>
      <c r="AJ920" s="353"/>
      <c r="AK920" s="353"/>
      <c r="AL920" s="354"/>
      <c r="AM920" s="355"/>
      <c r="AN920" s="355"/>
      <c r="AO920" s="356"/>
      <c r="AP920" s="357" t="s">
        <v>739</v>
      </c>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customHeight="1" x14ac:dyDescent="0.15">
      <c r="A944" s="370">
        <v>1</v>
      </c>
      <c r="B944" s="370">
        <v>1</v>
      </c>
      <c r="C944" s="343"/>
      <c r="D944" s="343"/>
      <c r="E944" s="343"/>
      <c r="F944" s="343"/>
      <c r="G944" s="343"/>
      <c r="H944" s="343"/>
      <c r="I944" s="343"/>
      <c r="J944" s="344" t="s">
        <v>739</v>
      </c>
      <c r="K944" s="345"/>
      <c r="L944" s="345"/>
      <c r="M944" s="345"/>
      <c r="N944" s="345"/>
      <c r="O944" s="345"/>
      <c r="P944" s="359" t="s">
        <v>757</v>
      </c>
      <c r="Q944" s="346"/>
      <c r="R944" s="346"/>
      <c r="S944" s="346"/>
      <c r="T944" s="346"/>
      <c r="U944" s="346"/>
      <c r="V944" s="346"/>
      <c r="W944" s="346"/>
      <c r="X944" s="346"/>
      <c r="Y944" s="347"/>
      <c r="Z944" s="348"/>
      <c r="AA944" s="348"/>
      <c r="AB944" s="349"/>
      <c r="AC944" s="350"/>
      <c r="AD944" s="351"/>
      <c r="AE944" s="351"/>
      <c r="AF944" s="351"/>
      <c r="AG944" s="351"/>
      <c r="AH944" s="366" t="s">
        <v>739</v>
      </c>
      <c r="AI944" s="367"/>
      <c r="AJ944" s="367"/>
      <c r="AK944" s="367"/>
      <c r="AL944" s="354" t="s">
        <v>739</v>
      </c>
      <c r="AM944" s="355"/>
      <c r="AN944" s="355"/>
      <c r="AO944" s="356"/>
      <c r="AP944" s="357" t="s">
        <v>739</v>
      </c>
      <c r="AQ944" s="357"/>
      <c r="AR944" s="357"/>
      <c r="AS944" s="357"/>
      <c r="AT944" s="357"/>
      <c r="AU944" s="357"/>
      <c r="AV944" s="357"/>
      <c r="AW944" s="357"/>
      <c r="AX944" s="357"/>
      <c r="AY944">
        <f t="shared" si="120"/>
        <v>0</v>
      </c>
    </row>
    <row r="945" spans="1:51" ht="30" customHeight="1" x14ac:dyDescent="0.15">
      <c r="A945" s="370">
        <v>2</v>
      </c>
      <c r="B945" s="370">
        <v>1</v>
      </c>
      <c r="C945" s="343"/>
      <c r="D945" s="343"/>
      <c r="E945" s="343"/>
      <c r="F945" s="343"/>
      <c r="G945" s="343"/>
      <c r="H945" s="343"/>
      <c r="I945" s="343"/>
      <c r="J945" s="344" t="s">
        <v>739</v>
      </c>
      <c r="K945" s="345"/>
      <c r="L945" s="345"/>
      <c r="M945" s="345"/>
      <c r="N945" s="345"/>
      <c r="O945" s="345"/>
      <c r="P945" s="359" t="s">
        <v>757</v>
      </c>
      <c r="Q945" s="346"/>
      <c r="R945" s="346"/>
      <c r="S945" s="346"/>
      <c r="T945" s="346"/>
      <c r="U945" s="346"/>
      <c r="V945" s="346"/>
      <c r="W945" s="346"/>
      <c r="X945" s="346"/>
      <c r="Y945" s="347"/>
      <c r="Z945" s="348"/>
      <c r="AA945" s="348"/>
      <c r="AB945" s="349"/>
      <c r="AC945" s="350"/>
      <c r="AD945" s="351"/>
      <c r="AE945" s="351"/>
      <c r="AF945" s="351"/>
      <c r="AG945" s="351"/>
      <c r="AH945" s="366" t="s">
        <v>739</v>
      </c>
      <c r="AI945" s="367"/>
      <c r="AJ945" s="367"/>
      <c r="AK945" s="367"/>
      <c r="AL945" s="354" t="s">
        <v>739</v>
      </c>
      <c r="AM945" s="355"/>
      <c r="AN945" s="355"/>
      <c r="AO945" s="356"/>
      <c r="AP945" s="357" t="s">
        <v>739</v>
      </c>
      <c r="AQ945" s="357"/>
      <c r="AR945" s="357"/>
      <c r="AS945" s="357"/>
      <c r="AT945" s="357"/>
      <c r="AU945" s="357"/>
      <c r="AV945" s="357"/>
      <c r="AW945" s="357"/>
      <c r="AX945" s="357"/>
      <c r="AY945">
        <f>COUNTA($C$945)</f>
        <v>0</v>
      </c>
    </row>
    <row r="946" spans="1:51" ht="30" customHeight="1" x14ac:dyDescent="0.15">
      <c r="A946" s="370">
        <v>3</v>
      </c>
      <c r="B946" s="370">
        <v>1</v>
      </c>
      <c r="C946" s="358"/>
      <c r="D946" s="343"/>
      <c r="E946" s="343"/>
      <c r="F946" s="343"/>
      <c r="G946" s="343"/>
      <c r="H946" s="343"/>
      <c r="I946" s="343"/>
      <c r="J946" s="344" t="s">
        <v>739</v>
      </c>
      <c r="K946" s="345"/>
      <c r="L946" s="345"/>
      <c r="M946" s="345"/>
      <c r="N946" s="345"/>
      <c r="O946" s="345"/>
      <c r="P946" s="359" t="s">
        <v>757</v>
      </c>
      <c r="Q946" s="346"/>
      <c r="R946" s="346"/>
      <c r="S946" s="346"/>
      <c r="T946" s="346"/>
      <c r="U946" s="346"/>
      <c r="V946" s="346"/>
      <c r="W946" s="346"/>
      <c r="X946" s="346"/>
      <c r="Y946" s="347"/>
      <c r="Z946" s="348"/>
      <c r="AA946" s="348"/>
      <c r="AB946" s="349"/>
      <c r="AC946" s="350"/>
      <c r="AD946" s="351"/>
      <c r="AE946" s="351"/>
      <c r="AF946" s="351"/>
      <c r="AG946" s="351"/>
      <c r="AH946" s="352" t="s">
        <v>739</v>
      </c>
      <c r="AI946" s="353"/>
      <c r="AJ946" s="353"/>
      <c r="AK946" s="353"/>
      <c r="AL946" s="354" t="s">
        <v>739</v>
      </c>
      <c r="AM946" s="355"/>
      <c r="AN946" s="355"/>
      <c r="AO946" s="356"/>
      <c r="AP946" s="357" t="s">
        <v>739</v>
      </c>
      <c r="AQ946" s="357"/>
      <c r="AR946" s="357"/>
      <c r="AS946" s="357"/>
      <c r="AT946" s="357"/>
      <c r="AU946" s="357"/>
      <c r="AV946" s="357"/>
      <c r="AW946" s="357"/>
      <c r="AX946" s="357"/>
      <c r="AY946">
        <f>COUNTA($C$946)</f>
        <v>0</v>
      </c>
    </row>
    <row r="947" spans="1:51" ht="30" customHeight="1" x14ac:dyDescent="0.15">
      <c r="A947" s="370">
        <v>4</v>
      </c>
      <c r="B947" s="370">
        <v>1</v>
      </c>
      <c r="C947" s="358"/>
      <c r="D947" s="343"/>
      <c r="E947" s="343"/>
      <c r="F947" s="343"/>
      <c r="G947" s="343"/>
      <c r="H947" s="343"/>
      <c r="I947" s="343"/>
      <c r="J947" s="344" t="s">
        <v>739</v>
      </c>
      <c r="K947" s="345"/>
      <c r="L947" s="345"/>
      <c r="M947" s="345"/>
      <c r="N947" s="345"/>
      <c r="O947" s="345"/>
      <c r="P947" s="359" t="s">
        <v>757</v>
      </c>
      <c r="Q947" s="346"/>
      <c r="R947" s="346"/>
      <c r="S947" s="346"/>
      <c r="T947" s="346"/>
      <c r="U947" s="346"/>
      <c r="V947" s="346"/>
      <c r="W947" s="346"/>
      <c r="X947" s="346"/>
      <c r="Y947" s="347"/>
      <c r="Z947" s="348"/>
      <c r="AA947" s="348"/>
      <c r="AB947" s="349"/>
      <c r="AC947" s="350"/>
      <c r="AD947" s="351"/>
      <c r="AE947" s="351"/>
      <c r="AF947" s="351"/>
      <c r="AG947" s="351"/>
      <c r="AH947" s="352" t="s">
        <v>739</v>
      </c>
      <c r="AI947" s="353"/>
      <c r="AJ947" s="353"/>
      <c r="AK947" s="353"/>
      <c r="AL947" s="354" t="s">
        <v>739</v>
      </c>
      <c r="AM947" s="355"/>
      <c r="AN947" s="355"/>
      <c r="AO947" s="356"/>
      <c r="AP947" s="357" t="s">
        <v>739</v>
      </c>
      <c r="AQ947" s="357"/>
      <c r="AR947" s="357"/>
      <c r="AS947" s="357"/>
      <c r="AT947" s="357"/>
      <c r="AU947" s="357"/>
      <c r="AV947" s="357"/>
      <c r="AW947" s="357"/>
      <c r="AX947" s="357"/>
      <c r="AY947">
        <f>COUNTA($C$947)</f>
        <v>0</v>
      </c>
    </row>
    <row r="948" spans="1:51" ht="30" customHeight="1" x14ac:dyDescent="0.15">
      <c r="A948" s="370">
        <v>5</v>
      </c>
      <c r="B948" s="370">
        <v>1</v>
      </c>
      <c r="C948" s="343"/>
      <c r="D948" s="343"/>
      <c r="E948" s="343"/>
      <c r="F948" s="343"/>
      <c r="G948" s="343"/>
      <c r="H948" s="343"/>
      <c r="I948" s="343"/>
      <c r="J948" s="344" t="s">
        <v>739</v>
      </c>
      <c r="K948" s="345"/>
      <c r="L948" s="345"/>
      <c r="M948" s="345"/>
      <c r="N948" s="345"/>
      <c r="O948" s="345"/>
      <c r="P948" s="359" t="s">
        <v>757</v>
      </c>
      <c r="Q948" s="346"/>
      <c r="R948" s="346"/>
      <c r="S948" s="346"/>
      <c r="T948" s="346"/>
      <c r="U948" s="346"/>
      <c r="V948" s="346"/>
      <c r="W948" s="346"/>
      <c r="X948" s="346"/>
      <c r="Y948" s="347"/>
      <c r="Z948" s="348"/>
      <c r="AA948" s="348"/>
      <c r="AB948" s="349"/>
      <c r="AC948" s="350"/>
      <c r="AD948" s="351"/>
      <c r="AE948" s="351"/>
      <c r="AF948" s="351"/>
      <c r="AG948" s="351"/>
      <c r="AH948" s="352" t="s">
        <v>739</v>
      </c>
      <c r="AI948" s="353"/>
      <c r="AJ948" s="353"/>
      <c r="AK948" s="353"/>
      <c r="AL948" s="354" t="s">
        <v>739</v>
      </c>
      <c r="AM948" s="355"/>
      <c r="AN948" s="355"/>
      <c r="AO948" s="356"/>
      <c r="AP948" s="357" t="s">
        <v>739</v>
      </c>
      <c r="AQ948" s="357"/>
      <c r="AR948" s="357"/>
      <c r="AS948" s="357"/>
      <c r="AT948" s="357"/>
      <c r="AU948" s="357"/>
      <c r="AV948" s="357"/>
      <c r="AW948" s="357"/>
      <c r="AX948" s="357"/>
      <c r="AY948">
        <f>COUNTA($C$948)</f>
        <v>0</v>
      </c>
    </row>
    <row r="949" spans="1:51" ht="30" customHeight="1" x14ac:dyDescent="0.15">
      <c r="A949" s="370">
        <v>6</v>
      </c>
      <c r="B949" s="370">
        <v>1</v>
      </c>
      <c r="C949" s="343"/>
      <c r="D949" s="343"/>
      <c r="E949" s="343"/>
      <c r="F949" s="343"/>
      <c r="G949" s="343"/>
      <c r="H949" s="343"/>
      <c r="I949" s="343"/>
      <c r="J949" s="344" t="s">
        <v>739</v>
      </c>
      <c r="K949" s="345"/>
      <c r="L949" s="345"/>
      <c r="M949" s="345"/>
      <c r="N949" s="345"/>
      <c r="O949" s="345"/>
      <c r="P949" s="359" t="s">
        <v>757</v>
      </c>
      <c r="Q949" s="346"/>
      <c r="R949" s="346"/>
      <c r="S949" s="346"/>
      <c r="T949" s="346"/>
      <c r="U949" s="346"/>
      <c r="V949" s="346"/>
      <c r="W949" s="346"/>
      <c r="X949" s="346"/>
      <c r="Y949" s="347"/>
      <c r="Z949" s="348"/>
      <c r="AA949" s="348"/>
      <c r="AB949" s="349"/>
      <c r="AC949" s="350"/>
      <c r="AD949" s="351"/>
      <c r="AE949" s="351"/>
      <c r="AF949" s="351"/>
      <c r="AG949" s="351"/>
      <c r="AH949" s="352" t="s">
        <v>739</v>
      </c>
      <c r="AI949" s="353"/>
      <c r="AJ949" s="353"/>
      <c r="AK949" s="353"/>
      <c r="AL949" s="354" t="s">
        <v>739</v>
      </c>
      <c r="AM949" s="355"/>
      <c r="AN949" s="355"/>
      <c r="AO949" s="356"/>
      <c r="AP949" s="357" t="s">
        <v>739</v>
      </c>
      <c r="AQ949" s="357"/>
      <c r="AR949" s="357"/>
      <c r="AS949" s="357"/>
      <c r="AT949" s="357"/>
      <c r="AU949" s="357"/>
      <c r="AV949" s="357"/>
      <c r="AW949" s="357"/>
      <c r="AX949" s="357"/>
      <c r="AY949">
        <f>COUNTA($C$949)</f>
        <v>0</v>
      </c>
    </row>
    <row r="950" spans="1:51" ht="30" customHeight="1" x14ac:dyDescent="0.15">
      <c r="A950" s="370">
        <v>7</v>
      </c>
      <c r="B950" s="370">
        <v>1</v>
      </c>
      <c r="C950" s="343"/>
      <c r="D950" s="343"/>
      <c r="E950" s="343"/>
      <c r="F950" s="343"/>
      <c r="G950" s="343"/>
      <c r="H950" s="343"/>
      <c r="I950" s="343"/>
      <c r="J950" s="344" t="s">
        <v>739</v>
      </c>
      <c r="K950" s="345"/>
      <c r="L950" s="345"/>
      <c r="M950" s="345"/>
      <c r="N950" s="345"/>
      <c r="O950" s="345"/>
      <c r="P950" s="359" t="s">
        <v>757</v>
      </c>
      <c r="Q950" s="346"/>
      <c r="R950" s="346"/>
      <c r="S950" s="346"/>
      <c r="T950" s="346"/>
      <c r="U950" s="346"/>
      <c r="V950" s="346"/>
      <c r="W950" s="346"/>
      <c r="X950" s="346"/>
      <c r="Y950" s="347"/>
      <c r="Z950" s="348"/>
      <c r="AA950" s="348"/>
      <c r="AB950" s="349"/>
      <c r="AC950" s="350"/>
      <c r="AD950" s="351"/>
      <c r="AE950" s="351"/>
      <c r="AF950" s="351"/>
      <c r="AG950" s="351"/>
      <c r="AH950" s="352" t="s">
        <v>739</v>
      </c>
      <c r="AI950" s="353"/>
      <c r="AJ950" s="353"/>
      <c r="AK950" s="353"/>
      <c r="AL950" s="354" t="s">
        <v>739</v>
      </c>
      <c r="AM950" s="355"/>
      <c r="AN950" s="355"/>
      <c r="AO950" s="356"/>
      <c r="AP950" s="357" t="s">
        <v>739</v>
      </c>
      <c r="AQ950" s="357"/>
      <c r="AR950" s="357"/>
      <c r="AS950" s="357"/>
      <c r="AT950" s="357"/>
      <c r="AU950" s="357"/>
      <c r="AV950" s="357"/>
      <c r="AW950" s="357"/>
      <c r="AX950" s="357"/>
      <c r="AY950">
        <f>COUNTA($C$950)</f>
        <v>0</v>
      </c>
    </row>
    <row r="951" spans="1:51" ht="30" customHeight="1" x14ac:dyDescent="0.15">
      <c r="A951" s="370">
        <v>8</v>
      </c>
      <c r="B951" s="370">
        <v>1</v>
      </c>
      <c r="C951" s="343"/>
      <c r="D951" s="343"/>
      <c r="E951" s="343"/>
      <c r="F951" s="343"/>
      <c r="G951" s="343"/>
      <c r="H951" s="343"/>
      <c r="I951" s="343"/>
      <c r="J951" s="344" t="s">
        <v>739</v>
      </c>
      <c r="K951" s="345"/>
      <c r="L951" s="345"/>
      <c r="M951" s="345"/>
      <c r="N951" s="345"/>
      <c r="O951" s="345"/>
      <c r="P951" s="359" t="s">
        <v>757</v>
      </c>
      <c r="Q951" s="346"/>
      <c r="R951" s="346"/>
      <c r="S951" s="346"/>
      <c r="T951" s="346"/>
      <c r="U951" s="346"/>
      <c r="V951" s="346"/>
      <c r="W951" s="346"/>
      <c r="X951" s="346"/>
      <c r="Y951" s="347"/>
      <c r="Z951" s="348"/>
      <c r="AA951" s="348"/>
      <c r="AB951" s="349"/>
      <c r="AC951" s="350"/>
      <c r="AD951" s="351"/>
      <c r="AE951" s="351"/>
      <c r="AF951" s="351"/>
      <c r="AG951" s="351"/>
      <c r="AH951" s="352" t="s">
        <v>739</v>
      </c>
      <c r="AI951" s="353"/>
      <c r="AJ951" s="353"/>
      <c r="AK951" s="353"/>
      <c r="AL951" s="354" t="s">
        <v>739</v>
      </c>
      <c r="AM951" s="355"/>
      <c r="AN951" s="355"/>
      <c r="AO951" s="356"/>
      <c r="AP951" s="357" t="s">
        <v>739</v>
      </c>
      <c r="AQ951" s="357"/>
      <c r="AR951" s="357"/>
      <c r="AS951" s="357"/>
      <c r="AT951" s="357"/>
      <c r="AU951" s="357"/>
      <c r="AV951" s="357"/>
      <c r="AW951" s="357"/>
      <c r="AX951" s="357"/>
      <c r="AY951">
        <f>COUNTA($C$951)</f>
        <v>0</v>
      </c>
    </row>
    <row r="952" spans="1:51" ht="30" customHeight="1" x14ac:dyDescent="0.15">
      <c r="A952" s="370">
        <v>9</v>
      </c>
      <c r="B952" s="370">
        <v>1</v>
      </c>
      <c r="C952" s="343"/>
      <c r="D952" s="343"/>
      <c r="E952" s="343"/>
      <c r="F952" s="343"/>
      <c r="G952" s="343"/>
      <c r="H952" s="343"/>
      <c r="I952" s="343"/>
      <c r="J952" s="344" t="s">
        <v>739</v>
      </c>
      <c r="K952" s="345"/>
      <c r="L952" s="345"/>
      <c r="M952" s="345"/>
      <c r="N952" s="345"/>
      <c r="O952" s="345"/>
      <c r="P952" s="359" t="s">
        <v>757</v>
      </c>
      <c r="Q952" s="346"/>
      <c r="R952" s="346"/>
      <c r="S952" s="346"/>
      <c r="T952" s="346"/>
      <c r="U952" s="346"/>
      <c r="V952" s="346"/>
      <c r="W952" s="346"/>
      <c r="X952" s="346"/>
      <c r="Y952" s="347"/>
      <c r="Z952" s="348"/>
      <c r="AA952" s="348"/>
      <c r="AB952" s="349"/>
      <c r="AC952" s="350"/>
      <c r="AD952" s="351"/>
      <c r="AE952" s="351"/>
      <c r="AF952" s="351"/>
      <c r="AG952" s="351"/>
      <c r="AH952" s="352" t="s">
        <v>739</v>
      </c>
      <c r="AI952" s="353"/>
      <c r="AJ952" s="353"/>
      <c r="AK952" s="353"/>
      <c r="AL952" s="354" t="s">
        <v>739</v>
      </c>
      <c r="AM952" s="355"/>
      <c r="AN952" s="355"/>
      <c r="AO952" s="356"/>
      <c r="AP952" s="357" t="s">
        <v>739</v>
      </c>
      <c r="AQ952" s="357"/>
      <c r="AR952" s="357"/>
      <c r="AS952" s="357"/>
      <c r="AT952" s="357"/>
      <c r="AU952" s="357"/>
      <c r="AV952" s="357"/>
      <c r="AW952" s="357"/>
      <c r="AX952" s="357"/>
      <c r="AY952">
        <f>COUNTA($C$952)</f>
        <v>0</v>
      </c>
    </row>
    <row r="953" spans="1:51" ht="30" customHeight="1" x14ac:dyDescent="0.15">
      <c r="A953" s="370">
        <v>10</v>
      </c>
      <c r="B953" s="370">
        <v>1</v>
      </c>
      <c r="C953" s="343"/>
      <c r="D953" s="343"/>
      <c r="E953" s="343"/>
      <c r="F953" s="343"/>
      <c r="G953" s="343"/>
      <c r="H953" s="343"/>
      <c r="I953" s="343"/>
      <c r="J953" s="344" t="s">
        <v>739</v>
      </c>
      <c r="K953" s="345"/>
      <c r="L953" s="345"/>
      <c r="M953" s="345"/>
      <c r="N953" s="345"/>
      <c r="O953" s="345"/>
      <c r="P953" s="359" t="s">
        <v>757</v>
      </c>
      <c r="Q953" s="346"/>
      <c r="R953" s="346"/>
      <c r="S953" s="346"/>
      <c r="T953" s="346"/>
      <c r="U953" s="346"/>
      <c r="V953" s="346"/>
      <c r="W953" s="346"/>
      <c r="X953" s="346"/>
      <c r="Y953" s="347"/>
      <c r="Z953" s="348"/>
      <c r="AA953" s="348"/>
      <c r="AB953" s="349"/>
      <c r="AC953" s="350"/>
      <c r="AD953" s="351"/>
      <c r="AE953" s="351"/>
      <c r="AF953" s="351"/>
      <c r="AG953" s="351"/>
      <c r="AH953" s="352" t="s">
        <v>739</v>
      </c>
      <c r="AI953" s="353"/>
      <c r="AJ953" s="353"/>
      <c r="AK953" s="353"/>
      <c r="AL953" s="354" t="s">
        <v>739</v>
      </c>
      <c r="AM953" s="355"/>
      <c r="AN953" s="355"/>
      <c r="AO953" s="356"/>
      <c r="AP953" s="357" t="s">
        <v>739</v>
      </c>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739</v>
      </c>
      <c r="F1110" s="369"/>
      <c r="G1110" s="369"/>
      <c r="H1110" s="369"/>
      <c r="I1110" s="369"/>
      <c r="J1110" s="344" t="s">
        <v>739</v>
      </c>
      <c r="K1110" s="345"/>
      <c r="L1110" s="345"/>
      <c r="M1110" s="345"/>
      <c r="N1110" s="345"/>
      <c r="O1110" s="345"/>
      <c r="P1110" s="359" t="s">
        <v>739</v>
      </c>
      <c r="Q1110" s="346"/>
      <c r="R1110" s="346"/>
      <c r="S1110" s="346"/>
      <c r="T1110" s="346"/>
      <c r="U1110" s="346"/>
      <c r="V1110" s="346"/>
      <c r="W1110" s="346"/>
      <c r="X1110" s="346"/>
      <c r="Y1110" s="347" t="s">
        <v>739</v>
      </c>
      <c r="Z1110" s="348"/>
      <c r="AA1110" s="348"/>
      <c r="AB1110" s="349"/>
      <c r="AC1110" s="350"/>
      <c r="AD1110" s="351"/>
      <c r="AE1110" s="351"/>
      <c r="AF1110" s="351"/>
      <c r="AG1110" s="351"/>
      <c r="AH1110" s="352" t="s">
        <v>739</v>
      </c>
      <c r="AI1110" s="353"/>
      <c r="AJ1110" s="353"/>
      <c r="AK1110" s="353"/>
      <c r="AL1110" s="354" t="s">
        <v>739</v>
      </c>
      <c r="AM1110" s="355"/>
      <c r="AN1110" s="355"/>
      <c r="AO1110" s="356"/>
      <c r="AP1110" s="357" t="s">
        <v>739</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699" max="49" man="1"/>
    <brk id="735" max="49" man="1"/>
    <brk id="771"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42" sqref="A4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737</v>
      </c>
      <c r="M2" s="13" t="str">
        <f>IF(L2="","",K2)</f>
        <v>社会保障</v>
      </c>
      <c r="N2" s="13" t="str">
        <f>IF(M2="","",IF(N1&lt;&gt;"",CONCATENATE(N1,"、",M2),M2))</f>
        <v>社会保障</v>
      </c>
      <c r="O2" s="13"/>
      <c r="P2" s="12" t="s">
        <v>74</v>
      </c>
      <c r="Q2" s="17" t="s">
        <v>737</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737</v>
      </c>
      <c r="R3" s="13" t="str">
        <f t="shared" ref="R3:R8" si="3">IF(Q3="","",P3)</f>
        <v>委託・請負</v>
      </c>
      <c r="S3" s="13" t="str">
        <f t="shared" ref="S3:S8" si="4">IF(R3="",S2,IF(S2&lt;&gt;"",CONCATENATE(S2,"、",R3),R3))</f>
        <v>直接実施、委託・請負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直接実施、委託・請負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t="s">
        <v>737</v>
      </c>
      <c r="H13" s="13" t="str">
        <f t="shared" si="1"/>
        <v>労働保険特別会計労災勘定</v>
      </c>
      <c r="I13" s="13" t="str">
        <f t="shared" si="5"/>
        <v>労働保険特別会計労災勘定</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t="s">
        <v>737</v>
      </c>
      <c r="H14" s="13" t="str">
        <f t="shared" si="1"/>
        <v>労働保険特別会計雇用勘定</v>
      </c>
      <c r="I14" s="13" t="str">
        <f t="shared" si="5"/>
        <v>労働保険特別会計労災勘定、労働保険特別会計雇用勘定</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労働保険特別会計労災勘定、労働保険特別会計雇用勘定</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労働保険特別会計労災勘定、労働保険特別会計雇用勘定</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労働保険特別会計労災勘定、労働保険特別会計雇用勘定</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労働保険特別会計労災勘定、労働保険特別会計雇用勘定</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労働保険特別会計労災勘定、労働保険特別会計雇用勘定</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労働保険特別会計労災勘定、労働保険特別会計雇用勘定</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労働保険特別会計労災勘定、労働保険特別会計雇用勘定</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労働保険特別会計労災勘定、労働保険特別会計雇用勘定</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労働保険特別会計労災勘定、労働保険特別会計雇用勘定</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労働保険特別会計労災勘定、労働保険特別会計雇用勘定</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労働保険特別会計労災勘定、労働保険特別会計雇用勘定</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労働保険特別会計労災勘定、労働保険特別会計雇用勘定</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労働保険特別会計労災勘定、労働保険特別会計雇用勘定</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労働保険特別会計労災勘定、労働保険特別会計雇用勘定</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労働保険特別会計労災勘定、労働保険特別会計雇用勘定</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労働保険特別会計労災勘定、労働保険特別会計雇用勘定</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労働保険特別会計労災勘定、労働保険特別会計雇用勘定</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労働保険特別会計労災勘定、労働保険特別会計雇用勘定</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労働保険特別会計労災勘定、労働保険特別会計雇用勘定</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労働保険特別会計労災勘定、労働保険特別会計雇用勘定</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労働保険特別会計労災勘定、労働保険特別会計雇用勘定</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労働保険特別会計労災勘定、労働保険特別会計雇用勘定</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労働保険特別会計労災勘定、労働保険特別会計雇用勘定</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2021-05-28T01:42:11Z</cp:lastPrinted>
  <dcterms:created xsi:type="dcterms:W3CDTF">2012-03-13T00:50:25Z</dcterms:created>
  <dcterms:modified xsi:type="dcterms:W3CDTF">2021-06-07T05:59:21Z</dcterms:modified>
</cp:coreProperties>
</file>