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0" yWindow="0" windowWidth="21750" windowHeight="909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213" i="3"/>
  <c r="AY235" i="3"/>
  <c r="AY616" i="3"/>
  <c r="AY417" i="3"/>
  <c r="AY645" i="3"/>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<sst xmlns="http://schemas.openxmlformats.org/spreadsheetml/2006/main" count="2351" uniqueCount="705">
  <si>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</si>
  <si>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</si>
  <si>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</si>
  <si>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</si>
  <si>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</si>
  <si>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</si>
  <si>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</si>
  <si>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</si>
  <si>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</si>
  <si>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</si>
  <si>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</si>
  <si>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</si>
  <si>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</si>
  <si>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</si>
  <si>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</si>
  <si>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</si>
  <si>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</si>
  <si>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</si>
  <si>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</si>
  <si>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</si>
  <si>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</si>
  <si>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</si>
  <si>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</si>
  <si>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</si>
  <si>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</si>
  <si>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</si>
  <si>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</si>
  <si>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</si>
  <si>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</si>
  <si>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</si>
  <si>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</si>
  <si>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</si>
  <si>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</si>
  <si>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</si>
  <si>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</si>
  <si>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</si>
  <si>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</si>
  <si>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</si>
  <si>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</si>
  <si>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</si>
  <si>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</si>
  <si>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</si>
  <si>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</si>
  <si>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</si>
  <si>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</si>
  <si>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</si>
  <si>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</si>
  <si>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</si>
  <si>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</si>
  <si>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</si>
  <si>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</si>
  <si>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</si>
  <si>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</si>
  <si>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</si>
  <si>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</si>
  <si>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</si>
  <si>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</si>
  <si>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</si>
  <si>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</si>
  <si>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</si>
  <si>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</si>
  <si>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</si>
  <si>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</si>
  <si>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</si>
  <si>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</si>
  <si>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</si>
  <si>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</si>
  <si>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</si>
  <si>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</si>
  <si>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</si>
  <si>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</si>
  <si>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</si>
  <si>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</si>
  <si>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</si>
  <si>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</si>
  <si>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</si>
  <si>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</si>
  <si>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</si>
  <si>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</si>
  <si>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</si>
  <si>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</si>
  <si>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</si>
  <si>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</si>
  <si>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</si>
  <si>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</si>
  <si>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</si>
  <si>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</si>
  <si>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</si>
  <si>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</si>
  <si>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</si>
  <si>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</si>
  <si>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</si>
  <si>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</si>
  <si>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</si>
  <si>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</si>
  <si>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</si>
  <si>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</si>
  <si>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</si>
  <si>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</si>
  <si>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</si>
  <si>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</si>
  <si>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</si>
  <si>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</si>
  <si>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</si>
  <si>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</si>
  <si>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</si>
  <si>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</si>
  <si>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</si>
  <si>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</si>
  <si>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</si>
  <si>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</si>
  <si>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</si>
  <si>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</si>
  <si>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</si>
  <si>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</si>
  <si>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</si>
  <si>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</si>
  <si>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</si>
  <si>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</si>
  <si>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</si>
  <si>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</si>
  <si>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</si>
  <si>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</si>
  <si>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</si>
  <si>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</si>
  <si>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</si>
  <si>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</si>
  <si>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</si>
  <si>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</si>
  <si>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</si>
  <si>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</si>
  <si>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</si>
  <si>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</si>
  <si>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</si>
  <si>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</si>
  <si>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</si>
  <si>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</si>
  <si>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</si>
  <si>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</si>
  <si>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</si>
  <si>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</si>
  <si>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</si>
  <si>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</si>
  <si>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</si>
  <si>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</si>
  <si>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</si>
  <si>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</si>
  <si>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</si>
  <si>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</si>
  <si>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</si>
  <si>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</si>
  <si>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</si>
  <si>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</si>
  <si>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</si>
  <si>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</si>
  <si>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</si>
  <si>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</si>
  <si>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</si>
  <si>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</si>
  <si>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</si>
  <si>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</si>
  <si>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</si>
  <si>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</si>
  <si>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</si>
  <si>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</si>
  <si>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</si>
  <si>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</si>
  <si>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</si>
  <si>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</si>
  <si>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</si>
  <si>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</si>
  <si>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</si>
  <si>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</si>
  <si>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</si>
  <si>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</si>
  <si>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</si>
  <si>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</si>
  <si>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</si>
  <si>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</si>
  <si>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</si>
  <si>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</si>
  <si>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</si>
  <si>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</si>
  <si>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</si>
  <si>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</si>
  <si>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</si>
  <si>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</si>
  <si>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</si>
  <si>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</si>
  <si>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</si>
  <si>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</si>
  <si>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</si>
  <si>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</si>
  <si>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</si>
  <si>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</si>
  <si>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</si>
  <si>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</si>
  <si>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</si>
  <si>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</si>
  <si>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</si>
  <si>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</si>
  <si>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</si>
  <si>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</si>
  <si>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</si>
  <si>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</si>
  <si>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</si>
  <si>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</si>
  <si>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</si>
  <si>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</si>
  <si>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</si>
  <si>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</si>
  <si>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</si>
  <si>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</si>
  <si>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</si>
  <si>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</si>
  <si>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</si>
  <si>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</si>
  <si>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</si>
  <si>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</si>
  <si>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</si>
  <si>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</si>
  <si>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</si>
  <si>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</si>
  <si>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</si>
  <si>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</si>
  <si>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</si>
  <si>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</si>
  <si>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</si>
  <si>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</si>
  <si>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</si>
  <si>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</si>
  <si>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</si>
  <si>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</si>
  <si>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</si>
  <si>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</si>
  <si>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</si>
  <si>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</si>
  <si>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</si>
  <si>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</si>
  <si>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</si>
  <si>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</si>
  <si>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</si>
  <si>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</si>
  <si>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</si>
  <si>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</si>
  <si>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</si>
  <si>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</si>
  <si>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</si>
  <si>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</si>
  <si>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</si>
  <si>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</si>
  <si>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</si>
  <si>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</si>
  <si>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</si>
  <si>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</si>
  <si>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</si>
  <si>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</si>
  <si>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</si>
  <si>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</si>
  <si>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</si>
  <si>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</si>
  <si>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</si>
  <si>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</si>
  <si>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</si>
  <si>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</si>
  <si>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</si>
  <si>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</si>
  <si>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</si>
  <si>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</si>
  <si>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</si>
  <si>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</si>
  <si>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</si>
  <si>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</si>
  <si>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</si>
  <si>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</si>
  <si>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</si>
  <si>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</si>
  <si>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</si>
  <si>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</si>
  <si>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</si>
  <si>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</si>
  <si>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</si>
  <si>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</si>
  <si>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</si>
  <si>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</si>
  <si>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</si>
  <si>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</si>
  <si>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</si>
  <si>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</si>
  <si>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</si>
  <si>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</si>
  <si>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</si>
  <si>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</si>
  <si>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</si>
  <si>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</si>
  <si>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</si>
  <si>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</si>
  <si>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</si>
  <si>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</si>
  <si>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</si>
  <si>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</si>
  <si>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</si>
  <si>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</si>
  <si>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</si>
  <si>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</si>
  <si>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</si>
  <si>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</si>
  <si>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</si>
  <si>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</si>
  <si>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</si>
  <si>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</si>
  <si>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</si>
  <si>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</si>
  <si>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</si>
  <si>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</si>
  <si>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</si>
  <si>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</si>
  <si>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</si>
  <si>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</si>
  <si>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</si>
  <si>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</si>
  <si>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</si>
  <si>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</si>
  <si>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</si>
  <si>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</si>
  <si>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</si>
  <si>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</si>
  <si>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</si>
  <si>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</si>
  <si>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</si>
  <si>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</si>
  <si>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</si>
  <si>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</si>
  <si>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</si>
  <si>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</si>
  <si>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</si>
  <si>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</si>
  <si>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</si>
  <si>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</si>
  <si>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</si>
  <si>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</si>
  <si>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</si>
  <si>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</si>
  <si>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</si>
  <si>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</si>
  <si>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</si>
  <si>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</si>
  <si>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</si>
  <si>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</si>
  <si>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</si>
  <si>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</si>
  <si>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</si>
  <si>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</si>
  <si>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</si>
  <si>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</si>
  <si>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</si>
  <si>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</si>
  <si>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</si>
  <si>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</si>
  <si>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</si>
  <si>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</si>
  <si>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</si>
  <si>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</si>
  <si>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</si>
  <si>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</si>
  <si>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</si>
  <si>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</si>
  <si>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</si>
  <si>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</si>
  <si>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</si>
  <si>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</si>
  <si>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</si>
  <si>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</si>
  <si>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</si>
  <si>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</si>
  <si>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</si>
  <si>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</si>
  <si>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</si>
  <si>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</si>
  <si>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</si>
  <si>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</si>
  <si>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</si>
  <si>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</si>
  <si>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</si>
  <si>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</si>
  <si>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</si>
  <si>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</si>
  <si>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</si>
  <si>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</si>
  <si>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</si>
  <si>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</si>
  <si>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</si>
  <si>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</si>
  <si>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</si>
  <si>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</si>
  <si>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</si>
  <si>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</si>
  <si>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</si>
  <si>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</si>
  <si>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</si>
  <si>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</si>
  <si>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</si>
  <si>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</si>
  <si>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</si>
  <si>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</si>
  <si>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</si>
  <si>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</si>
  <si>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</si>
  <si>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</si>
  <si>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</si>
  <si>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</si>
  <si>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</si>
  <si>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</si>
  <si>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</si>
  <si>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</si>
  <si>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</si>
  <si>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</si>
  <si>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</si>
  <si>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</si>
  <si>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</si>
  <si>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</si>
  <si>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</si>
  <si>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</si>
  <si>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</si>
  <si>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</si>
  <si>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</si>
  <si>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</si>
  <si>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</si>
  <si>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</si>
  <si>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</si>
  <si>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</si>
  <si>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</si>
  <si>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</si>
  <si>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</si>
  <si>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</si>
  <si>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</si>
  <si>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</si>
  <si>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</si>
  <si>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</si>
  <si>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</si>
  <si>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</si>
  <si>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</si>
  <si>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</si>
  <si>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</si>
  <si>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</si>
  <si>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</si>
  <si>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</si>
  <si>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</si>
  <si>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</si>
  <si>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</si>
  <si>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</si>
  <si>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</si>
  <si>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</si>
  <si>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</si>
  <si>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</si>
  <si>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</si>
  <si>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</si>
  <si>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</si>
  <si>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</si>
  <si>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</si>
  <si>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</si>
  <si>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</si>
  <si>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</si>
  <si>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</si>
  <si>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</si>
  <si>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</si>
  <si>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</si>
  <si>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</si>
  <si>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</si>
  <si>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</si>
  <si>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</si>
  <si>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</si>
  <si>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</si>
  <si>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</si>
  <si>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</si>
  <si>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</si>
  <si>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</si>
  <si>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</si>
  <si>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</si>
  <si>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</si>
  <si>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</si>
  <si>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</si>
  <si>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</si>
  <si>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</si>
  <si>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</si>
  <si>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</si>
  <si>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</si>
  <si>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</si>
  <si>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</si>
  <si>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</si>
  <si>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</si>
  <si>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</si>
  <si>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</si>
  <si>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</si>
  <si>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</si>
  <si>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</si>
  <si>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</si>
  <si>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</si>
  <si>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</si>
  <si>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</si>
  <si>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</si>
  <si>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</si>
  <si>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</si>
  <si>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</si>
  <si>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</si>
  <si>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</si>
  <si>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</si>
  <si>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</si>
  <si>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</si>
  <si>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</si>
  <si>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</si>
  <si>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</si>
  <si>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</si>
  <si>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</si>
  <si>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</si>
  <si>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</si>
  <si>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</si>
  <si>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</si>
  <si>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</si>
  <si>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</si>
  <si>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</si>
  <si>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</si>
  <si>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</si>
  <si>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</si>
  <si>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</si>
  <si>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</si>
  <si>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</si>
  <si>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</si>
  <si>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</si>
  <si>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</si>
  <si>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</si>
  <si>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</si>
  <si>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</si>
  <si>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</si>
  <si>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</si>
  <si>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</si>
  <si>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</si>
  <si>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</si>
  <si>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</si>
  <si>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</si>
  <si>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</si>
  <si>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</si>
  <si>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</si>
  <si>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</si>
  <si>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</si>
  <si>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</si>
  <si>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</si>
  <si>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</si>
  <si>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</si>
  <si>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</si>
  <si>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</si>
  <si>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</si>
  <si>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</si>
  <si>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</si>
  <si>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</si>
  <si>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</si>
  <si>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</si>
  <si>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</si>
  <si>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</si>
  <si>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</si>
  <si>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</si>
  <si>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</si>
  <si>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</si>
  <si>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</si>
  <si>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</si>
  <si>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</si>
  <si>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</si>
  <si>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</si>
  <si>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</si>
  <si>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</si>
  <si>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</si>
  <si>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</si>
  <si>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</si>
  <si>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</si>
  <si>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</si>
  <si>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</si>
  <si>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</si>
  <si>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</si>
  <si>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</si>
  <si>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</si>
  <si>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</si>
  <si>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</si>
  <si>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</si>
  <si>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</si>
  <si>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</si>
  <si>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</si>
  <si>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</si>
  <si>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</si>
  <si>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</si>
  <si>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</si>
  <si>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</si>
  <si>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</si>
  <si>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</si>
  <si>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</si>
  <si>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</si>
  <si>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</si>
  <si>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</si>
  <si>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</si>
  <si>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</si>
  <si>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</si>
  <si>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</si>
  <si>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</si>
  <si>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</si>
  <si>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</si>
  <si>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</si>
  <si>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</si>
  <si>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</si>
  <si>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</si>
  <si>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</si>
  <si>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</si>
  <si>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</si>
  <si>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</si>
  <si>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</si>
  <si>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</si>
  <si>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</si>
  <si>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</si>
  <si>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</si>
  <si>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</si>
  <si>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</si>
  <si>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</si>
  <si>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</si>
  <si>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</si>
  <si>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</si>
  <si>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</si>
  <si>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</si>
  <si>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</si>
  <si>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</si>
  <si>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</si>
  <si>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</si>
  <si>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</si>
  <si>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国家戦略特区のテレワークに関する援助</t>
  </si>
  <si>
    <t>雇用環境・均等局</t>
  </si>
  <si>
    <t>在宅労働課長
宮下　雅行</t>
  </si>
  <si>
    <t>平成３０年度</t>
  </si>
  <si>
    <t>終了予定なし</t>
  </si>
  <si>
    <t>在宅労働課</t>
  </si>
  <si>
    <t>労働者災害補償保険法第29条第1項第3号
雇用保険法第62条第1項第6号</t>
  </si>
  <si>
    <t>国家戦略特区制度を活用し、テレワーク等多様な働き方を普及することにより、企業の働き方改革を推進するとともに、事業の生産性を高め、国際競争力の強化を図る。</t>
  </si>
  <si>
    <t>国家戦略特区制度を活用し、国が地方自治体と連携して、事業主に加え、広く労働者を対象に、テレワークの導入に係る情報提供、相談、助言等のワンストップサービスを実施する。</t>
  </si>
  <si>
    <t>-</t>
  </si>
  <si>
    <t>仕事と家庭両立支援事業等委託費</t>
  </si>
  <si>
    <t>労働時間等設定改善援助事業委託費</t>
  </si>
  <si>
    <t>諸謝金</t>
  </si>
  <si>
    <t>委員等旅費</t>
  </si>
  <si>
    <t>利用者アンケート</t>
  </si>
  <si>
    <t>訪問コンサルティングを実施した企業に対するアンケートにおいて、「テレワークの導入を積極的に検討する」旨の評価を受ける割合を80%以上とする。（令和元年度からの目標）</t>
  </si>
  <si>
    <t>訪問コンサルティング対象企業に対するアンケートにおいて、「テレワークの導入を積極的に検討する」旨の回答割合
（計算式）
「「テレワークの導入を積極的に検討する」旨の回答者数／アンケート回答企業数</t>
  </si>
  <si>
    <t>訪問コンサルティング対象企業アンケート</t>
  </si>
  <si>
    <t>企業に対して実施する訪問コンサルティング実施企業数</t>
  </si>
  <si>
    <t>件</t>
  </si>
  <si>
    <t>テレワークに関する援助に係る委託費（X）／訪問コンサルティングの総実施回数（Y）　　　　　　　</t>
    <phoneticPr fontId="5"/>
  </si>
  <si>
    <t>円</t>
  </si>
  <si>
    <t>　　X/Y</t>
    <phoneticPr fontId="5"/>
  </si>
  <si>
    <t>16,938,520
/46</t>
  </si>
  <si>
    <t>16,191,010
/51</t>
  </si>
  <si>
    <t>Ⅳ－１　男女労働者の均等な機会と待遇の確保対策、女性の活躍推進、仕事と家庭の両立支援等を推進すること
Ⅳ－３　働き方改革により多様で柔軟な働き方を実現するとともに、勤労者生活の充実を図ること</t>
  </si>
  <si>
    <t>Ⅳ－１－１　男女労働者の均等な機会と待遇の確保対策、女性の活躍推進、仕事と家庭の両立支援等を推進すること
Ⅳ－３－１　長時間労働の抑制、年次有給休暇取得促進等により、ワーク・ライフ・バランスの観点から多様で柔軟な働き方を実現すること</t>
  </si>
  <si>
    <t>テレワーク導入企業の割合</t>
  </si>
  <si>
    <t>総務省</t>
  </si>
  <si>
    <t>国土交通省</t>
  </si>
  <si>
    <t>地域活性化推進経費</t>
  </si>
  <si>
    <t>労働時間等の設定改善の促進等を通じた仕事と生活の調和対策の推進（テレワーク普及促進等対策）</t>
  </si>
  <si>
    <t>新30－0024</t>
  </si>
  <si>
    <t>○</t>
  </si>
  <si>
    <t>厚労</t>
  </si>
  <si>
    <t>「ニッポン一億総活躍プラン」(平成28年6月2日閣議決定)、「働き方改革実行計画」（平成29年3月28日働き方改革実現会議決定）、「世界最先端デジタル国家創造宣言・官民データ活用推進基本計画」（平成30年6月15日閣議決定により改定）、「経済財政運営と改革の基本方針2017」(平成29年6月9日閣議決定)及び「未来投資戦略2018」(平成30年6月15日閣議決定)等</t>
    <phoneticPr fontId="5"/>
  </si>
  <si>
    <t>相談対応後に実施するアンケートにおいて、「問い合わせへの対応に満足した」旨の回答割合を80%以上とする。
（平成30年度までの目標）</t>
    <phoneticPr fontId="5"/>
  </si>
  <si>
    <t>相談者に対するアンケートにおいて、「問い合わせへの対応に満足した」旨の回答割合
（計算式）
「問い合わせへの対応に満足した」旨の回答者数／アンケート回答相談者数</t>
    <phoneticPr fontId="5"/>
  </si>
  <si>
    <t>16,290,817
/46</t>
    <phoneticPr fontId="5"/>
  </si>
  <si>
    <t>-</t>
    <phoneticPr fontId="5"/>
  </si>
  <si>
    <t>-</t>
    <phoneticPr fontId="5"/>
  </si>
  <si>
    <t>21,978,000
/40</t>
    <phoneticPr fontId="5"/>
  </si>
  <si>
    <t>無</t>
  </si>
  <si>
    <t>○</t>
    <phoneticPr fontId="5"/>
  </si>
  <si>
    <t>テレワークはワーク・ライフ・バランスの実現や育児等と仕事の両立、新型コロナウイルス感染拡大防止に資する働き方であり、地方公共団体からも新たな働き方として注目されていることから、国民や社会のニーズを的確に反映している。</t>
    <rPh sb="19" eb="21">
      <t>ジツゲン</t>
    </rPh>
    <rPh sb="22" eb="24">
      <t>イクジ</t>
    </rPh>
    <rPh sb="24" eb="25">
      <t>トウ</t>
    </rPh>
    <rPh sb="26" eb="28">
      <t>シゴト</t>
    </rPh>
    <rPh sb="29" eb="31">
      <t>リョウリツ</t>
    </rPh>
    <rPh sb="32" eb="34">
      <t>シンガタ</t>
    </rPh>
    <rPh sb="41" eb="43">
      <t>カンセン</t>
    </rPh>
    <rPh sb="43" eb="45">
      <t>カクダイ</t>
    </rPh>
    <rPh sb="45" eb="47">
      <t>ボウシ</t>
    </rPh>
    <rPh sb="48" eb="49">
      <t>シ</t>
    </rPh>
    <rPh sb="51" eb="52">
      <t>ハタラ</t>
    </rPh>
    <rPh sb="53" eb="54">
      <t>カタ</t>
    </rPh>
    <rPh sb="58" eb="60">
      <t>チホウ</t>
    </rPh>
    <rPh sb="60" eb="62">
      <t>コウキョウ</t>
    </rPh>
    <rPh sb="62" eb="64">
      <t>ダンタイ</t>
    </rPh>
    <rPh sb="67" eb="68">
      <t>アラ</t>
    </rPh>
    <rPh sb="70" eb="71">
      <t>ハタラ</t>
    </rPh>
    <rPh sb="72" eb="73">
      <t>カタ</t>
    </rPh>
    <rPh sb="76" eb="78">
      <t>チュウモク</t>
    </rPh>
    <rPh sb="88" eb="90">
      <t>コクミン</t>
    </rPh>
    <rPh sb="91" eb="93">
      <t>シャカイ</t>
    </rPh>
    <rPh sb="98" eb="100">
      <t>テキカク</t>
    </rPh>
    <rPh sb="101" eb="103">
      <t>ハンエイ</t>
    </rPh>
    <phoneticPr fontId="5"/>
  </si>
  <si>
    <t>本事業は国家戦略特別区域の制度において、国と地方自治体の連携を前提に実施することが求められているものであるとともに、適正な労務管理下における良質なテレワークの導入・定着の重要性が高まりつつある中、良質なテレワークを普及させるためには、国が実施する必要がある。</t>
    <rPh sb="0" eb="1">
      <t>ホン</t>
    </rPh>
    <rPh sb="1" eb="3">
      <t>ジギョウ</t>
    </rPh>
    <rPh sb="4" eb="6">
      <t>コッカ</t>
    </rPh>
    <rPh sb="6" eb="8">
      <t>センリャク</t>
    </rPh>
    <rPh sb="8" eb="10">
      <t>トクベツ</t>
    </rPh>
    <rPh sb="10" eb="12">
      <t>クイキ</t>
    </rPh>
    <rPh sb="13" eb="15">
      <t>セイド</t>
    </rPh>
    <rPh sb="20" eb="21">
      <t>クニ</t>
    </rPh>
    <rPh sb="22" eb="24">
      <t>チホウ</t>
    </rPh>
    <rPh sb="24" eb="27">
      <t>ジチタイ</t>
    </rPh>
    <rPh sb="28" eb="30">
      <t>レンケイ</t>
    </rPh>
    <rPh sb="31" eb="33">
      <t>ゼンテイ</t>
    </rPh>
    <rPh sb="34" eb="36">
      <t>ジッシ</t>
    </rPh>
    <rPh sb="41" eb="42">
      <t>モト</t>
    </rPh>
    <rPh sb="58" eb="60">
      <t>テキセイ</t>
    </rPh>
    <rPh sb="61" eb="63">
      <t>ロウム</t>
    </rPh>
    <rPh sb="63" eb="65">
      <t>カンリ</t>
    </rPh>
    <rPh sb="65" eb="66">
      <t>シタ</t>
    </rPh>
    <rPh sb="70" eb="72">
      <t>リョウシツ</t>
    </rPh>
    <rPh sb="79" eb="81">
      <t>ドウニュウ</t>
    </rPh>
    <rPh sb="82" eb="84">
      <t>テイチャク</t>
    </rPh>
    <rPh sb="85" eb="88">
      <t>ジュウヨウセイ</t>
    </rPh>
    <rPh sb="89" eb="90">
      <t>タカ</t>
    </rPh>
    <rPh sb="96" eb="97">
      <t>ナカ</t>
    </rPh>
    <rPh sb="98" eb="100">
      <t>リョウシツ</t>
    </rPh>
    <rPh sb="107" eb="109">
      <t>フキュウ</t>
    </rPh>
    <rPh sb="117" eb="118">
      <t>クニ</t>
    </rPh>
    <rPh sb="119" eb="121">
      <t>ジッシ</t>
    </rPh>
    <rPh sb="123" eb="125">
      <t>ヒツヨウ</t>
    </rPh>
    <phoneticPr fontId="5"/>
  </si>
  <si>
    <t>テレワークのガイドラインが改定され、テレワークの普及に関する事項は閣議決定等で求められているところから、政策的優先度は高い。
また、本事業はテレワークの導入を検討している企業を支援することで、テレワークの普及促進を図るものであるため、政策目的の達成手段として必要かつ適切な事業である。</t>
    <rPh sb="13" eb="15">
      <t>カイテイ</t>
    </rPh>
    <rPh sb="24" eb="26">
      <t>フキュウ</t>
    </rPh>
    <rPh sb="27" eb="28">
      <t>カン</t>
    </rPh>
    <rPh sb="30" eb="32">
      <t>ジコウ</t>
    </rPh>
    <rPh sb="33" eb="35">
      <t>カクギ</t>
    </rPh>
    <rPh sb="35" eb="37">
      <t>ケッテイ</t>
    </rPh>
    <rPh sb="37" eb="38">
      <t>トウ</t>
    </rPh>
    <rPh sb="39" eb="40">
      <t>モト</t>
    </rPh>
    <rPh sb="52" eb="55">
      <t>セイサクテキ</t>
    </rPh>
    <rPh sb="55" eb="58">
      <t>ユウセンド</t>
    </rPh>
    <rPh sb="59" eb="60">
      <t>タカ</t>
    </rPh>
    <rPh sb="66" eb="67">
      <t>ホン</t>
    </rPh>
    <rPh sb="67" eb="69">
      <t>ジギョウ</t>
    </rPh>
    <rPh sb="76" eb="78">
      <t>ドウニュウ</t>
    </rPh>
    <rPh sb="79" eb="81">
      <t>ケントウ</t>
    </rPh>
    <rPh sb="85" eb="87">
      <t>キギョウ</t>
    </rPh>
    <rPh sb="88" eb="90">
      <t>シエン</t>
    </rPh>
    <rPh sb="102" eb="104">
      <t>フキュウ</t>
    </rPh>
    <rPh sb="104" eb="106">
      <t>ソクシン</t>
    </rPh>
    <rPh sb="107" eb="108">
      <t>ハカ</t>
    </rPh>
    <rPh sb="117" eb="119">
      <t>セイサク</t>
    </rPh>
    <rPh sb="119" eb="121">
      <t>モクテキ</t>
    </rPh>
    <rPh sb="122" eb="124">
      <t>タッセイ</t>
    </rPh>
    <rPh sb="124" eb="126">
      <t>シュダン</t>
    </rPh>
    <rPh sb="129" eb="131">
      <t>ヒツヨウ</t>
    </rPh>
    <rPh sb="133" eb="135">
      <t>テキセツ</t>
    </rPh>
    <rPh sb="136" eb="138">
      <t>ジギョウ</t>
    </rPh>
    <phoneticPr fontId="5"/>
  </si>
  <si>
    <t>本事業は、事業主から徴収した労災保険料及び雇用保険料を財源とし、適正な労務管理下における良質なテレワークの普及促進は長時間労働による健康障害の防止及び雇用の安定・離職防止等につながり、事業主や労働者が受益者となることから、妥当である。</t>
    <rPh sb="19" eb="20">
      <t>オヨ</t>
    </rPh>
    <rPh sb="21" eb="23">
      <t>コヨウ</t>
    </rPh>
    <rPh sb="23" eb="26">
      <t>ホケンリョウ</t>
    </rPh>
    <rPh sb="73" eb="74">
      <t>オヨ</t>
    </rPh>
    <rPh sb="75" eb="77">
      <t>コヨウ</t>
    </rPh>
    <rPh sb="78" eb="80">
      <t>アンテイ</t>
    </rPh>
    <rPh sb="81" eb="83">
      <t>リショク</t>
    </rPh>
    <rPh sb="83" eb="85">
      <t>ボウシ</t>
    </rPh>
    <rPh sb="92" eb="95">
      <t>ジギョウヌシ</t>
    </rPh>
    <rPh sb="96" eb="99">
      <t>ロウドウシャ</t>
    </rPh>
    <rPh sb="111" eb="113">
      <t>ダトウ</t>
    </rPh>
    <phoneticPr fontId="5"/>
  </si>
  <si>
    <t>一般競争入札(総合評価落札方式）により調達するなど、コスト削減を図っている。</t>
  </si>
  <si>
    <t>‐</t>
  </si>
  <si>
    <t>－</t>
    <phoneticPr fontId="5"/>
  </si>
  <si>
    <t>調達手続きの中で、事業内容を精査し、真に必要な経費を支出している。</t>
  </si>
  <si>
    <t>成果実績は目標を達成している。</t>
    <rPh sb="0" eb="2">
      <t>セイカ</t>
    </rPh>
    <rPh sb="2" eb="4">
      <t>ジッセキ</t>
    </rPh>
    <rPh sb="5" eb="7">
      <t>モクヒョウ</t>
    </rPh>
    <rPh sb="8" eb="10">
      <t>タッセイ</t>
    </rPh>
    <phoneticPr fontId="5"/>
  </si>
  <si>
    <t>一般社団法人日本テレワーク協会</t>
    <rPh sb="0" eb="2">
      <t>イッパン</t>
    </rPh>
    <rPh sb="2" eb="6">
      <t>シャダンホウジン</t>
    </rPh>
    <rPh sb="6" eb="8">
      <t>ニホン</t>
    </rPh>
    <rPh sb="13" eb="15">
      <t>キョウカイ</t>
    </rPh>
    <phoneticPr fontId="5"/>
  </si>
  <si>
    <t>国家戦略特区における相談、訪問コンサルティング等の実施</t>
    <rPh sb="0" eb="2">
      <t>コッカ</t>
    </rPh>
    <rPh sb="2" eb="4">
      <t>センリャク</t>
    </rPh>
    <rPh sb="4" eb="6">
      <t>トック</t>
    </rPh>
    <rPh sb="10" eb="12">
      <t>ソウダン</t>
    </rPh>
    <rPh sb="13" eb="15">
      <t>ホウモン</t>
    </rPh>
    <rPh sb="23" eb="24">
      <t>トウ</t>
    </rPh>
    <rPh sb="25" eb="27">
      <t>ジッシ</t>
    </rPh>
    <phoneticPr fontId="5"/>
  </si>
  <si>
    <t>〔　事業管理、受託団体の指導　〕</t>
  </si>
  <si>
    <t>事業費</t>
    <rPh sb="0" eb="3">
      <t>ジギョウヒ</t>
    </rPh>
    <phoneticPr fontId="5"/>
  </si>
  <si>
    <t>相談、訪問コンサルティング等経費</t>
  </si>
  <si>
    <t>消費税</t>
    <rPh sb="0" eb="3">
      <t>ショウヒゼイ</t>
    </rPh>
    <phoneticPr fontId="5"/>
  </si>
  <si>
    <t>管理諸経費</t>
    <rPh sb="0" eb="2">
      <t>カンリ</t>
    </rPh>
    <rPh sb="2" eb="5">
      <t>ショケイヒ</t>
    </rPh>
    <rPh sb="3" eb="5">
      <t>ケイヒ</t>
    </rPh>
    <phoneticPr fontId="5"/>
  </si>
  <si>
    <t>企業に対する労務管理の訪問コンサルティングの実施によるテレワークの導入支援や相談対応を行っており、適切な手段・方法である。</t>
    <rPh sb="0" eb="2">
      <t>キギョウ</t>
    </rPh>
    <rPh sb="3" eb="4">
      <t>タイ</t>
    </rPh>
    <rPh sb="6" eb="8">
      <t>ロウム</t>
    </rPh>
    <rPh sb="8" eb="10">
      <t>カンリ</t>
    </rPh>
    <rPh sb="11" eb="13">
      <t>ホウモン</t>
    </rPh>
    <rPh sb="22" eb="24">
      <t>ジッシ</t>
    </rPh>
    <rPh sb="33" eb="35">
      <t>ドウニュウ</t>
    </rPh>
    <rPh sb="35" eb="37">
      <t>シエン</t>
    </rPh>
    <rPh sb="38" eb="40">
      <t>ソウダン</t>
    </rPh>
    <rPh sb="40" eb="42">
      <t>タイオウ</t>
    </rPh>
    <rPh sb="43" eb="44">
      <t>オコナ</t>
    </rPh>
    <rPh sb="49" eb="51">
      <t>テキセツ</t>
    </rPh>
    <rPh sb="52" eb="54">
      <t>シュダン</t>
    </rPh>
    <rPh sb="55" eb="57">
      <t>ホウホウ</t>
    </rPh>
    <phoneticPr fontId="5"/>
  </si>
  <si>
    <t>活動実績は目標を達成している。</t>
    <rPh sb="0" eb="2">
      <t>カツドウ</t>
    </rPh>
    <rPh sb="2" eb="4">
      <t>ジッセキ</t>
    </rPh>
    <rPh sb="5" eb="7">
      <t>モクヒョウ</t>
    </rPh>
    <rPh sb="8" eb="10">
      <t>タッセイ</t>
    </rPh>
    <phoneticPr fontId="5"/>
  </si>
  <si>
    <t>東京テレワーク推進センターが開庁している期間、相談者の対応等に活用されている。</t>
    <rPh sb="0" eb="2">
      <t>トウキョウ</t>
    </rPh>
    <rPh sb="7" eb="9">
      <t>スイシン</t>
    </rPh>
    <rPh sb="14" eb="16">
      <t>カイチョウ</t>
    </rPh>
    <rPh sb="20" eb="22">
      <t>キカン</t>
    </rPh>
    <rPh sb="23" eb="26">
      <t>ソウダンシャ</t>
    </rPh>
    <rPh sb="27" eb="29">
      <t>タイオウ</t>
    </rPh>
    <rPh sb="29" eb="30">
      <t>トウ</t>
    </rPh>
    <rPh sb="31" eb="33">
      <t>カツヨウ</t>
    </rPh>
    <phoneticPr fontId="5"/>
  </si>
  <si>
    <t>テレワークは、ICTを活用し、時間と場所を有効に活用できる柔軟な働き方である。地方自治体と連携し、テレワークの導入についての相談対応や、労務管理に関するコンサルティングによるテレワーク導入における課題の解決等の導入支援を行うことにより、テレワーク導入企業の増加や、働く方の多様で柔軟な働き方の実現に寄与する。</t>
    <rPh sb="68" eb="70">
      <t>ロウム</t>
    </rPh>
    <rPh sb="70" eb="72">
      <t>カンリ</t>
    </rPh>
    <rPh sb="73" eb="74">
      <t>カン</t>
    </rPh>
    <rPh sb="92" eb="94">
      <t>ドウニュウ</t>
    </rPh>
    <rPh sb="98" eb="100">
      <t>カダイ</t>
    </rPh>
    <rPh sb="101" eb="103">
      <t>カイケツ</t>
    </rPh>
    <rPh sb="128" eb="130">
      <t>ゾウカ</t>
    </rPh>
    <phoneticPr fontId="5"/>
  </si>
  <si>
    <t>テレワークについては、新型コロナウイルス感染症対策の観点から重要性が高まっており、引き続き事業の適切な実施に努めつつ、所要の予算要求を行う。</t>
    <rPh sb="11" eb="13">
      <t>シンガタ</t>
    </rPh>
    <rPh sb="20" eb="23">
      <t>カンセンショウ</t>
    </rPh>
    <rPh sb="23" eb="25">
      <t>タイサク</t>
    </rPh>
    <rPh sb="26" eb="28">
      <t>カンテン</t>
    </rPh>
    <rPh sb="30" eb="33">
      <t>ジュウヨウセイ</t>
    </rPh>
    <rPh sb="34" eb="35">
      <t>タカ</t>
    </rPh>
    <rPh sb="41" eb="42">
      <t>ヒ</t>
    </rPh>
    <rPh sb="43" eb="44">
      <t>ツヅ</t>
    </rPh>
    <rPh sb="45" eb="47">
      <t>ジギョウ</t>
    </rPh>
    <rPh sb="48" eb="50">
      <t>テキセツ</t>
    </rPh>
    <rPh sb="51" eb="53">
      <t>ジッシ</t>
    </rPh>
    <rPh sb="54" eb="55">
      <t>ツト</t>
    </rPh>
    <rPh sb="59" eb="61">
      <t>ショヨウ</t>
    </rPh>
    <rPh sb="62" eb="64">
      <t>ヨサン</t>
    </rPh>
    <rPh sb="64" eb="66">
      <t>ヨウキュウ</t>
    </rPh>
    <rPh sb="67" eb="68">
      <t>オコナ</t>
    </rPh>
    <phoneticPr fontId="5"/>
  </si>
  <si>
    <t>テレワーク普及展開推進事業</t>
    <rPh sb="11" eb="13">
      <t>ジギョウ</t>
    </rPh>
    <phoneticPr fontId="5"/>
  </si>
  <si>
    <t>-</t>
    <phoneticPr fontId="5"/>
  </si>
  <si>
    <t>有</t>
  </si>
  <si>
    <t>国家戦略特区に該当する自治体との連携事業であるため、センター2か所分の予算を確保している。１か所から事業の応募があったため調達を実施したが、1か所分は不用となったものである。</t>
    <rPh sb="0" eb="2">
      <t>コッカ</t>
    </rPh>
    <rPh sb="2" eb="4">
      <t>センリャク</t>
    </rPh>
    <rPh sb="4" eb="6">
      <t>トック</t>
    </rPh>
    <rPh sb="7" eb="9">
      <t>ガイトウ</t>
    </rPh>
    <rPh sb="11" eb="14">
      <t>ジチタイ</t>
    </rPh>
    <rPh sb="16" eb="18">
      <t>レンケイ</t>
    </rPh>
    <rPh sb="18" eb="20">
      <t>ジギョウ</t>
    </rPh>
    <rPh sb="32" eb="33">
      <t>ショ</t>
    </rPh>
    <rPh sb="33" eb="34">
      <t>ブン</t>
    </rPh>
    <rPh sb="35" eb="37">
      <t>ヨサン</t>
    </rPh>
    <rPh sb="38" eb="40">
      <t>カクホ</t>
    </rPh>
    <rPh sb="47" eb="48">
      <t>ショ</t>
    </rPh>
    <rPh sb="50" eb="52">
      <t>ジギョウ</t>
    </rPh>
    <rPh sb="53" eb="55">
      <t>オウボ</t>
    </rPh>
    <rPh sb="61" eb="63">
      <t>チョウタツ</t>
    </rPh>
    <rPh sb="64" eb="66">
      <t>ジッシ</t>
    </rPh>
    <rPh sb="72" eb="74">
      <t>ショブン</t>
    </rPh>
    <rPh sb="75" eb="77">
      <t>フヨウ</t>
    </rPh>
    <phoneticPr fontId="5"/>
  </si>
  <si>
    <t>執行率が低調であることを除けば、成果実績・活動実績のいずれも目標・見込みに見合った実績となっており、適切な事業運営が行われたものと考えられる。令和３年度も引き続き適切な事業の運営を図る。</t>
    <rPh sb="0" eb="3">
      <t>シッコウリツ</t>
    </rPh>
    <rPh sb="4" eb="6">
      <t>テイチョウ</t>
    </rPh>
    <rPh sb="12" eb="13">
      <t>ノゾ</t>
    </rPh>
    <rPh sb="16" eb="18">
      <t>セイカ</t>
    </rPh>
    <rPh sb="18" eb="20">
      <t>ジッセキ</t>
    </rPh>
    <rPh sb="21" eb="23">
      <t>カツドウ</t>
    </rPh>
    <rPh sb="23" eb="25">
      <t>ジッセキ</t>
    </rPh>
    <rPh sb="30" eb="32">
      <t>モクヒョウ</t>
    </rPh>
    <rPh sb="33" eb="35">
      <t>ミコ</t>
    </rPh>
    <rPh sb="37" eb="39">
      <t>ミア</t>
    </rPh>
    <rPh sb="41" eb="43">
      <t>ジッセキ</t>
    </rPh>
    <rPh sb="50" eb="52">
      <t>テキセツ</t>
    </rPh>
    <rPh sb="53" eb="55">
      <t>ジギョウ</t>
    </rPh>
    <rPh sb="55" eb="57">
      <t>ウンエイ</t>
    </rPh>
    <rPh sb="58" eb="59">
      <t>オコナ</t>
    </rPh>
    <rPh sb="65" eb="66">
      <t>カンガ</t>
    </rPh>
    <rPh sb="71" eb="73">
      <t>レイワ</t>
    </rPh>
    <rPh sb="74" eb="76">
      <t>ネンド</t>
    </rPh>
    <rPh sb="77" eb="78">
      <t>ヒ</t>
    </rPh>
    <rPh sb="79" eb="80">
      <t>ツヅ</t>
    </rPh>
    <rPh sb="81" eb="83">
      <t>テキセツ</t>
    </rPh>
    <rPh sb="84" eb="86">
      <t>ジギョウ</t>
    </rPh>
    <rPh sb="87" eb="89">
      <t>ウンエイ</t>
    </rPh>
    <rPh sb="90" eb="91">
      <t>ハカ</t>
    </rPh>
    <phoneticPr fontId="5"/>
  </si>
  <si>
    <t>一般競争入札（総合評価落札方式）で調達しており、競争性は確保されているが、一者応札となった。改善策として、長期間の公告期間の確保、入札説明会での分かりやすい説明に努めるとともに、他事業の入札説明書受取業者への声掛けなど改善のための取組を行っている。</t>
    <rPh sb="53" eb="56">
      <t>チョウキカン</t>
    </rPh>
    <rPh sb="57" eb="59">
      <t>コウコク</t>
    </rPh>
    <rPh sb="59" eb="61">
      <t>キカン</t>
    </rPh>
    <rPh sb="62" eb="64">
      <t>カクホ</t>
    </rPh>
    <rPh sb="89" eb="92">
      <t>タジギョウ</t>
    </rPh>
    <rPh sb="93" eb="95">
      <t>ニュウサツ</t>
    </rPh>
    <rPh sb="95" eb="98">
      <t>セツメイショ</t>
    </rPh>
    <rPh sb="98" eb="100">
      <t>ウケトリ</t>
    </rPh>
    <rPh sb="100" eb="102">
      <t>ギョウシャ</t>
    </rPh>
    <rPh sb="104" eb="106">
      <t>コエカ</t>
    </rPh>
    <rPh sb="109" eb="111">
      <t>カイゼン</t>
    </rPh>
    <rPh sb="115" eb="117">
      <t>トリクミ</t>
    </rPh>
    <phoneticPr fontId="5"/>
  </si>
  <si>
    <t>地域や中小企業におけるテレワークの導入促進に向け、中小企業を支援する団体にテレワーク普及担い手機能を付加し、「テレワーク・サポートネットワーク」として地域展開を推進するテレワーク普及展開推進事業（所管：総務省情報流通行政局）及び地域活性化と都市部への人口・機能の集中による弊害の解消等を目的とする地域活性化推進経費（所管：国土交通省都市局）と異なり、本事業（所管：厚生労働省雇用環境・均等局）は、適正な労働条件下における良質なテレワークの促進を目的とするものであり、適切な役割分担を行っている。
また、本事業は国家戦略特区制度に基づき、国が国家戦略特別区域に指定された地方自治体と連携してテレワーク推進に係る施策を実施するものであるが、労働時間等の設定改善の促進等を通じた仕事と生活の調和対策の推進（テレワーク普及促進等対策）（所管：厚生労働省雇用環境・均等局）は、日本国内全ての地域におけるテレワーク普及促進に係る施策を行うものである。</t>
    <rPh sb="251" eb="252">
      <t>ホン</t>
    </rPh>
    <rPh sb="252" eb="254">
      <t>ジギョウ</t>
    </rPh>
    <rPh sb="255" eb="257">
      <t>コッカ</t>
    </rPh>
    <rPh sb="257" eb="259">
      <t>センリャク</t>
    </rPh>
    <rPh sb="259" eb="261">
      <t>トック</t>
    </rPh>
    <rPh sb="261" eb="263">
      <t>セイド</t>
    </rPh>
    <rPh sb="264" eb="265">
      <t>モト</t>
    </rPh>
    <rPh sb="268" eb="269">
      <t>クニ</t>
    </rPh>
    <rPh sb="270" eb="272">
      <t>コッカ</t>
    </rPh>
    <rPh sb="272" eb="274">
      <t>センリャク</t>
    </rPh>
    <rPh sb="274" eb="276">
      <t>トクベツ</t>
    </rPh>
    <rPh sb="276" eb="278">
      <t>クイキ</t>
    </rPh>
    <rPh sb="279" eb="281">
      <t>シテイ</t>
    </rPh>
    <rPh sb="284" eb="286">
      <t>チホウ</t>
    </rPh>
    <rPh sb="286" eb="289">
      <t>ジチタイ</t>
    </rPh>
    <rPh sb="290" eb="292">
      <t>レンケイ</t>
    </rPh>
    <rPh sb="299" eb="301">
      <t>スイシン</t>
    </rPh>
    <rPh sb="302" eb="303">
      <t>カカ</t>
    </rPh>
    <rPh sb="304" eb="306">
      <t>セサク</t>
    </rPh>
    <rPh sb="307" eb="309">
      <t>ジッシ</t>
    </rPh>
    <rPh sb="383" eb="385">
      <t>ニホン</t>
    </rPh>
    <rPh sb="385" eb="387">
      <t>コクナイ</t>
    </rPh>
    <rPh sb="387" eb="388">
      <t>スベ</t>
    </rPh>
    <rPh sb="390" eb="392">
      <t>チイキ</t>
    </rPh>
    <rPh sb="401" eb="403">
      <t>フキュウ</t>
    </rPh>
    <rPh sb="411" eb="412">
      <t>オコナ</t>
    </rPh>
    <phoneticPr fontId="5"/>
  </si>
  <si>
    <t>-</t>
    <phoneticPr fontId="5"/>
  </si>
  <si>
    <t>点検対象外</t>
    <rPh sb="0" eb="5">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</si>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</sst>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16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749</xdr:row>
      <xdr:rowOff>43295</xdr:rowOff>
    </xdr:from>
    <xdr:to>
      <xdr:col>35</xdr:col>
      <xdr:colOff>163278</xdr:colOff>
      <xdr:row>750</xdr:row>
      <xdr:rowOff>351976</xdr:rowOff>
    </xdr:to>
    <xdr:sp macro="" textlink="">
      <xdr:nvSpPr>
        <xdr:cNvPr id="6" name="テキスト ボックス 5"/>
        <xdr:cNvSpPr txBox="1"/>
      </xdr:nvSpPr>
      <xdr:spPr>
        <a:xfrm>
          <a:off x="4182341" y="50317977"/>
          <a:ext cx="2951505" cy="663704"/>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112567</xdr:colOff>
      <xdr:row>752</xdr:row>
      <xdr:rowOff>129886</xdr:rowOff>
    </xdr:from>
    <xdr:to>
      <xdr:col>28</xdr:col>
      <xdr:colOff>123773</xdr:colOff>
      <xdr:row>755</xdr:row>
      <xdr:rowOff>305652</xdr:rowOff>
    </xdr:to>
    <xdr:cxnSp macro="">
      <xdr:nvCxnSpPr>
        <xdr:cNvPr id="8" name="直線矢印コネクタ 7"/>
        <xdr:cNvCxnSpPr/>
      </xdr:nvCxnSpPr>
      <xdr:spPr>
        <a:xfrm rot="5400000">
          <a:off x="5074208" y="52084450"/>
          <a:ext cx="1240834" cy="11206"/>
        </a:xfrm>
        <a:prstGeom prst="straightConnector1">
          <a:avLst/>
        </a:prstGeom>
        <a:noFill/>
        <a:ln w="31750" cap="flat" cmpd="sng" algn="ctr">
          <a:solidFill>
            <a:sysClr val="windowText" lastClr="000000"/>
          </a:solidFill>
          <a:prstDash val="solid"/>
          <a:tailEnd type="triangle"/>
        </a:ln>
        <a:effectLst/>
      </xdr:spPr>
    </xdr:cxnSp>
    <xdr:clientData/>
  </xdr:twoCellAnchor>
  <xdr:oneCellAnchor>
    <xdr:from>
      <xdr:col>23</xdr:col>
      <xdr:colOff>17317</xdr:colOff>
      <xdr:row>756</xdr:row>
      <xdr:rowOff>1</xdr:rowOff>
    </xdr:from>
    <xdr:ext cx="2310300" cy="275717"/>
    <xdr:sp macro="" textlink="">
      <xdr:nvSpPr>
        <xdr:cNvPr id="10" name="テキスト ボックス 9"/>
        <xdr:cNvSpPr txBox="1"/>
      </xdr:nvSpPr>
      <xdr:spPr>
        <a:xfrm>
          <a:off x="4597976" y="52759842"/>
          <a:ext cx="2310300"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oneCellAnchor>
  <xdr:oneCellAnchor>
    <xdr:from>
      <xdr:col>23</xdr:col>
      <xdr:colOff>60613</xdr:colOff>
      <xdr:row>757</xdr:row>
      <xdr:rowOff>25978</xdr:rowOff>
    </xdr:from>
    <xdr:ext cx="1938619" cy="841939"/>
    <xdr:sp macro="" textlink="">
      <xdr:nvSpPr>
        <xdr:cNvPr id="12" name="テキスト ボックス 11"/>
        <xdr:cNvSpPr txBox="1"/>
      </xdr:nvSpPr>
      <xdr:spPr>
        <a:xfrm>
          <a:off x="4641272" y="53140842"/>
          <a:ext cx="1938619" cy="841939"/>
        </a:xfrm>
        <a:prstGeom prst="rect">
          <a:avLst/>
        </a:prstGeom>
        <a:solidFill>
          <a:sysClr val="window" lastClr="FFFFFF"/>
        </a:solidFill>
        <a:ln>
          <a:solidFill>
            <a:sysClr val="windowText" lastClr="000000"/>
          </a:solid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Ａ．一般社団法人</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日本テレワーク協会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22</xdr:col>
      <xdr:colOff>112568</xdr:colOff>
      <xdr:row>759</xdr:row>
      <xdr:rowOff>346364</xdr:rowOff>
    </xdr:from>
    <xdr:to>
      <xdr:col>33</xdr:col>
      <xdr:colOff>126395</xdr:colOff>
      <xdr:row>762</xdr:row>
      <xdr:rowOff>2394</xdr:rowOff>
    </xdr:to>
    <xdr:sp macro="" textlink="">
      <xdr:nvSpPr>
        <xdr:cNvPr id="13" name="大かっこ 12"/>
        <xdr:cNvSpPr/>
      </xdr:nvSpPr>
      <xdr:spPr>
        <a:xfrm>
          <a:off x="4494068" y="54171273"/>
          <a:ext cx="2204577" cy="721098"/>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国家戦略特区における相談、訪問コンサルティング等の実施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25400</xdr:colOff>
      <xdr:row>133</xdr:row>
      <xdr:rowOff>63501</xdr:rowOff>
    </xdr:from>
    <xdr:to>
      <xdr:col>41</xdr:col>
      <xdr:colOff>172571</xdr:colOff>
      <xdr:row>133</xdr:row>
      <xdr:rowOff>413125</xdr:rowOff>
    </xdr:to>
    <xdr:sp macro="" textlink="">
      <xdr:nvSpPr>
        <xdr:cNvPr id="2" name="テキスト ボックス 1"/>
        <xdr:cNvSpPr txBox="1"/>
      </xdr:nvSpPr>
      <xdr:spPr>
        <a:xfrm>
          <a:off x="7747000" y="21374101"/>
          <a:ext cx="756771" cy="349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1" zoomScale="75" zoomScaleNormal="75" zoomScaleSheetLayoutView="75" zoomScalePageLayoutView="85" workbookViewId="0">
      <selection activeCell="G130" sqref="G130:AX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325</v>
      </c>
      <c r="AJ2" s="933" t="s">
        <v>664</v>
      </c>
      <c r="AK2" s="933"/>
      <c r="AL2" s="933"/>
      <c r="AM2" s="933"/>
      <c r="AN2" s="83" t="s">
        <v>325</v>
      </c>
      <c r="AO2" s="933">
        <v>20</v>
      </c>
      <c r="AP2" s="933"/>
      <c r="AQ2" s="933"/>
      <c r="AR2" s="84" t="s">
        <v>628</v>
      </c>
      <c r="AS2" s="939">
        <v>553</v>
      </c>
      <c r="AT2" s="939"/>
      <c r="AU2" s="939"/>
      <c r="AV2" s="83" t="str">
        <f>IF(AW2="","","-")</f>
        <v/>
      </c>
      <c r="AW2" s="899"/>
      <c r="AX2" s="899"/>
    </row>
    <row r="3" spans="1:50" ht="21" customHeight="1" thickBot="1" x14ac:dyDescent="0.2">
      <c r="A3" s="850" t="s">
        <v>621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629</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630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631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633</v>
      </c>
      <c r="H5" s="823"/>
      <c r="I5" s="823"/>
      <c r="J5" s="823"/>
      <c r="K5" s="823"/>
      <c r="L5" s="823"/>
      <c r="M5" s="824" t="s">
        <v>65</v>
      </c>
      <c r="N5" s="825"/>
      <c r="O5" s="825"/>
      <c r="P5" s="825"/>
      <c r="Q5" s="825"/>
      <c r="R5" s="826"/>
      <c r="S5" s="827" t="s">
        <v>634</v>
      </c>
      <c r="T5" s="823"/>
      <c r="U5" s="823"/>
      <c r="V5" s="823"/>
      <c r="W5" s="823"/>
      <c r="X5" s="828"/>
      <c r="Y5" s="684" t="s">
        <v>3</v>
      </c>
      <c r="Z5" s="528"/>
      <c r="AA5" s="528"/>
      <c r="AB5" s="528"/>
      <c r="AC5" s="528"/>
      <c r="AD5" s="529"/>
      <c r="AE5" s="685" t="s">
        <v>635</v>
      </c>
      <c r="AF5" s="685"/>
      <c r="AG5" s="685"/>
      <c r="AH5" s="685"/>
      <c r="AI5" s="685"/>
      <c r="AJ5" s="685"/>
      <c r="AK5" s="685"/>
      <c r="AL5" s="685"/>
      <c r="AM5" s="685"/>
      <c r="AN5" s="685"/>
      <c r="AO5" s="685"/>
      <c r="AP5" s="686"/>
      <c r="AQ5" s="687" t="s">
        <v>632</v>
      </c>
      <c r="AR5" s="688"/>
      <c r="AS5" s="688"/>
      <c r="AT5" s="688"/>
      <c r="AU5" s="688"/>
      <c r="AV5" s="688"/>
      <c r="AW5" s="688"/>
      <c r="AX5" s="689"/>
    </row>
    <row r="6" spans="1:50" ht="39" customHeight="1" x14ac:dyDescent="0.15">
      <c r="A6" s="692" t="s">
        <v>4</v>
      </c>
      <c r="B6" s="693"/>
      <c r="C6" s="693"/>
      <c r="D6" s="693"/>
      <c r="E6" s="693"/>
      <c r="F6" s="693"/>
      <c r="G6" s="375" t="str">
        <f>入力規則等!F39</f>
        <v>労働保険特別会計労災勘定、労働保険特別会計雇用勘定</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121.5" customHeight="1" x14ac:dyDescent="0.15">
      <c r="A7" s="480" t="s">
        <v>22</v>
      </c>
      <c r="B7" s="481"/>
      <c r="C7" s="481"/>
      <c r="D7" s="481"/>
      <c r="E7" s="481"/>
      <c r="F7" s="482"/>
      <c r="G7" s="483" t="s">
        <v>636</v>
      </c>
      <c r="H7" s="484"/>
      <c r="I7" s="484"/>
      <c r="J7" s="484"/>
      <c r="K7" s="484"/>
      <c r="L7" s="484"/>
      <c r="M7" s="484"/>
      <c r="N7" s="484"/>
      <c r="O7" s="484"/>
      <c r="P7" s="484"/>
      <c r="Q7" s="484"/>
      <c r="R7" s="484"/>
      <c r="S7" s="484"/>
      <c r="T7" s="484"/>
      <c r="U7" s="484"/>
      <c r="V7" s="484"/>
      <c r="W7" s="484"/>
      <c r="X7" s="485"/>
      <c r="Y7" s="911" t="s">
        <v>308</v>
      </c>
      <c r="Z7" s="425"/>
      <c r="AA7" s="425"/>
      <c r="AB7" s="425"/>
      <c r="AC7" s="425"/>
      <c r="AD7" s="912"/>
      <c r="AE7" s="900" t="s">
        <v>665</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0" t="s">
        <v>208</v>
      </c>
      <c r="B8" s="481"/>
      <c r="C8" s="481"/>
      <c r="D8" s="481"/>
      <c r="E8" s="481"/>
      <c r="F8" s="482"/>
      <c r="G8" s="934" t="str">
        <f>入力規則等!A27</f>
        <v>男女共同参画、ＩＴ戦略、地方創生</v>
      </c>
      <c r="H8" s="706"/>
      <c r="I8" s="706"/>
      <c r="J8" s="706"/>
      <c r="K8" s="706"/>
      <c r="L8" s="706"/>
      <c r="M8" s="706"/>
      <c r="N8" s="706"/>
      <c r="O8" s="706"/>
      <c r="P8" s="706"/>
      <c r="Q8" s="706"/>
      <c r="R8" s="706"/>
      <c r="S8" s="706"/>
      <c r="T8" s="706"/>
      <c r="U8" s="706"/>
      <c r="V8" s="706"/>
      <c r="W8" s="706"/>
      <c r="X8" s="935"/>
      <c r="Y8" s="829" t="s">
        <v>209</v>
      </c>
      <c r="Z8" s="830"/>
      <c r="AA8" s="830"/>
      <c r="AB8" s="830"/>
      <c r="AC8" s="830"/>
      <c r="AD8" s="831"/>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637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6" t="s">
        <v>29</v>
      </c>
      <c r="B10" s="647"/>
      <c r="C10" s="647"/>
      <c r="D10" s="647"/>
      <c r="E10" s="647"/>
      <c r="F10" s="647"/>
      <c r="G10" s="740" t="s">
        <v>638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2" t="s">
        <v>24</v>
      </c>
      <c r="B12" s="953"/>
      <c r="C12" s="953"/>
      <c r="D12" s="953"/>
      <c r="E12" s="953"/>
      <c r="F12" s="954"/>
      <c r="G12" s="746"/>
      <c r="H12" s="747"/>
      <c r="I12" s="747"/>
      <c r="J12" s="747"/>
      <c r="K12" s="747"/>
      <c r="L12" s="747"/>
      <c r="M12" s="747"/>
      <c r="N12" s="747"/>
      <c r="O12" s="747"/>
      <c r="P12" s="432" t="s">
        <v>309</v>
      </c>
      <c r="Q12" s="427"/>
      <c r="R12" s="427"/>
      <c r="S12" s="427"/>
      <c r="T12" s="427"/>
      <c r="U12" s="427"/>
      <c r="V12" s="428"/>
      <c r="W12" s="432" t="s">
        <v>331</v>
      </c>
      <c r="X12" s="427"/>
      <c r="Y12" s="427"/>
      <c r="Z12" s="427"/>
      <c r="AA12" s="427"/>
      <c r="AB12" s="427"/>
      <c r="AC12" s="428"/>
      <c r="AD12" s="432" t="s">
        <v>618</v>
      </c>
      <c r="AE12" s="427"/>
      <c r="AF12" s="427"/>
      <c r="AG12" s="427"/>
      <c r="AH12" s="427"/>
      <c r="AI12" s="427"/>
      <c r="AJ12" s="428"/>
      <c r="AK12" s="432" t="s">
        <v>622</v>
      </c>
      <c r="AL12" s="427"/>
      <c r="AM12" s="427"/>
      <c r="AN12" s="427"/>
      <c r="AO12" s="427"/>
      <c r="AP12" s="427"/>
      <c r="AQ12" s="428"/>
      <c r="AR12" s="432" t="s">
        <v>623</v>
      </c>
      <c r="AS12" s="427"/>
      <c r="AT12" s="427"/>
      <c r="AU12" s="427"/>
      <c r="AV12" s="427"/>
      <c r="AW12" s="427"/>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57</v>
      </c>
      <c r="Q13" s="644"/>
      <c r="R13" s="644"/>
      <c r="S13" s="644"/>
      <c r="T13" s="644"/>
      <c r="U13" s="644"/>
      <c r="V13" s="645"/>
      <c r="W13" s="643">
        <v>59</v>
      </c>
      <c r="X13" s="644"/>
      <c r="Y13" s="644"/>
      <c r="Z13" s="644"/>
      <c r="AA13" s="644"/>
      <c r="AB13" s="644"/>
      <c r="AC13" s="645"/>
      <c r="AD13" s="643">
        <v>58</v>
      </c>
      <c r="AE13" s="644"/>
      <c r="AF13" s="644"/>
      <c r="AG13" s="644"/>
      <c r="AH13" s="644"/>
      <c r="AI13" s="644"/>
      <c r="AJ13" s="645"/>
      <c r="AK13" s="643">
        <v>39</v>
      </c>
      <c r="AL13" s="644"/>
      <c r="AM13" s="644"/>
      <c r="AN13" s="644"/>
      <c r="AO13" s="644"/>
      <c r="AP13" s="644"/>
      <c r="AQ13" s="645"/>
      <c r="AR13" s="908"/>
      <c r="AS13" s="909"/>
      <c r="AT13" s="909"/>
      <c r="AU13" s="909"/>
      <c r="AV13" s="909"/>
      <c r="AW13" s="909"/>
      <c r="AX13" s="910"/>
    </row>
    <row r="14" spans="1:50" ht="21" customHeight="1" x14ac:dyDescent="0.15">
      <c r="A14" s="600"/>
      <c r="B14" s="601"/>
      <c r="C14" s="601"/>
      <c r="D14" s="601"/>
      <c r="E14" s="601"/>
      <c r="F14" s="602"/>
      <c r="G14" s="711"/>
      <c r="H14" s="712"/>
      <c r="I14" s="697" t="s">
        <v>8</v>
      </c>
      <c r="J14" s="748"/>
      <c r="K14" s="748"/>
      <c r="L14" s="748"/>
      <c r="M14" s="748"/>
      <c r="N14" s="748"/>
      <c r="O14" s="749"/>
      <c r="P14" s="643" t="s">
        <v>639</v>
      </c>
      <c r="Q14" s="644"/>
      <c r="R14" s="644"/>
      <c r="S14" s="644"/>
      <c r="T14" s="644"/>
      <c r="U14" s="644"/>
      <c r="V14" s="645"/>
      <c r="W14" s="643" t="s">
        <v>639</v>
      </c>
      <c r="X14" s="644"/>
      <c r="Y14" s="644"/>
      <c r="Z14" s="644"/>
      <c r="AA14" s="644"/>
      <c r="AB14" s="644"/>
      <c r="AC14" s="645"/>
      <c r="AD14" s="643" t="s">
        <v>639</v>
      </c>
      <c r="AE14" s="644"/>
      <c r="AF14" s="644"/>
      <c r="AG14" s="644"/>
      <c r="AH14" s="644"/>
      <c r="AI14" s="644"/>
      <c r="AJ14" s="645"/>
      <c r="AK14" s="643" t="s">
        <v>639</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639</v>
      </c>
      <c r="Q15" s="644"/>
      <c r="R15" s="644"/>
      <c r="S15" s="644"/>
      <c r="T15" s="644"/>
      <c r="U15" s="644"/>
      <c r="V15" s="645"/>
      <c r="W15" s="643" t="s">
        <v>639</v>
      </c>
      <c r="X15" s="644"/>
      <c r="Y15" s="644"/>
      <c r="Z15" s="644"/>
      <c r="AA15" s="644"/>
      <c r="AB15" s="644"/>
      <c r="AC15" s="645"/>
      <c r="AD15" s="643" t="s">
        <v>639</v>
      </c>
      <c r="AE15" s="644"/>
      <c r="AF15" s="644"/>
      <c r="AG15" s="644"/>
      <c r="AH15" s="644"/>
      <c r="AI15" s="644"/>
      <c r="AJ15" s="645"/>
      <c r="AK15" s="643" t="s">
        <v>639</v>
      </c>
      <c r="AL15" s="644"/>
      <c r="AM15" s="644"/>
      <c r="AN15" s="644"/>
      <c r="AO15" s="644"/>
      <c r="AP15" s="644"/>
      <c r="AQ15" s="645"/>
      <c r="AR15" s="643"/>
      <c r="AS15" s="644"/>
      <c r="AT15" s="644"/>
      <c r="AU15" s="644"/>
      <c r="AV15" s="644"/>
      <c r="AW15" s="644"/>
      <c r="AX15" s="789"/>
    </row>
    <row r="16" spans="1:50" ht="21" customHeight="1" x14ac:dyDescent="0.15">
      <c r="A16" s="600"/>
      <c r="B16" s="601"/>
      <c r="C16" s="601"/>
      <c r="D16" s="601"/>
      <c r="E16" s="601"/>
      <c r="F16" s="602"/>
      <c r="G16" s="711"/>
      <c r="H16" s="712"/>
      <c r="I16" s="697" t="s">
        <v>51</v>
      </c>
      <c r="J16" s="698"/>
      <c r="K16" s="698"/>
      <c r="L16" s="698"/>
      <c r="M16" s="698"/>
      <c r="N16" s="698"/>
      <c r="O16" s="699"/>
      <c r="P16" s="643" t="s">
        <v>639</v>
      </c>
      <c r="Q16" s="644"/>
      <c r="R16" s="644"/>
      <c r="S16" s="644"/>
      <c r="T16" s="644"/>
      <c r="U16" s="644"/>
      <c r="V16" s="645"/>
      <c r="W16" s="643" t="s">
        <v>639</v>
      </c>
      <c r="X16" s="644"/>
      <c r="Y16" s="644"/>
      <c r="Z16" s="644"/>
      <c r="AA16" s="644"/>
      <c r="AB16" s="644"/>
      <c r="AC16" s="645"/>
      <c r="AD16" s="643" t="s">
        <v>639</v>
      </c>
      <c r="AE16" s="644"/>
      <c r="AF16" s="644"/>
      <c r="AG16" s="644"/>
      <c r="AH16" s="644"/>
      <c r="AI16" s="644"/>
      <c r="AJ16" s="645"/>
      <c r="AK16" s="643" t="s">
        <v>639</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639</v>
      </c>
      <c r="Q17" s="644"/>
      <c r="R17" s="644"/>
      <c r="S17" s="644"/>
      <c r="T17" s="644"/>
      <c r="U17" s="644"/>
      <c r="V17" s="645"/>
      <c r="W17" s="643" t="s">
        <v>639</v>
      </c>
      <c r="X17" s="644"/>
      <c r="Y17" s="644"/>
      <c r="Z17" s="644"/>
      <c r="AA17" s="644"/>
      <c r="AB17" s="644"/>
      <c r="AC17" s="645"/>
      <c r="AD17" s="643">
        <v>-15</v>
      </c>
      <c r="AE17" s="644"/>
      <c r="AF17" s="644"/>
      <c r="AG17" s="644"/>
      <c r="AH17" s="644"/>
      <c r="AI17" s="644"/>
      <c r="AJ17" s="645"/>
      <c r="AK17" s="643" t="s">
        <v>639</v>
      </c>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3"/>
      <c r="H18" s="714"/>
      <c r="I18" s="702" t="s">
        <v>20</v>
      </c>
      <c r="J18" s="703"/>
      <c r="K18" s="703"/>
      <c r="L18" s="703"/>
      <c r="M18" s="703"/>
      <c r="N18" s="703"/>
      <c r="O18" s="704"/>
      <c r="P18" s="861">
        <f>SUM(P13:V17)</f>
        <v>57</v>
      </c>
      <c r="Q18" s="862"/>
      <c r="R18" s="862"/>
      <c r="S18" s="862"/>
      <c r="T18" s="862"/>
      <c r="U18" s="862"/>
      <c r="V18" s="863"/>
      <c r="W18" s="861">
        <f>SUM(W13:AC17)</f>
        <v>59</v>
      </c>
      <c r="X18" s="862"/>
      <c r="Y18" s="862"/>
      <c r="Z18" s="862"/>
      <c r="AA18" s="862"/>
      <c r="AB18" s="862"/>
      <c r="AC18" s="863"/>
      <c r="AD18" s="861">
        <f>SUM(AD13:AJ17)</f>
        <v>43</v>
      </c>
      <c r="AE18" s="862"/>
      <c r="AF18" s="862"/>
      <c r="AG18" s="862"/>
      <c r="AH18" s="862"/>
      <c r="AI18" s="862"/>
      <c r="AJ18" s="863"/>
      <c r="AK18" s="861">
        <f>SUM(AK13:AQ17)</f>
        <v>39</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v>17</v>
      </c>
      <c r="Q19" s="644"/>
      <c r="R19" s="644"/>
      <c r="S19" s="644"/>
      <c r="T19" s="644"/>
      <c r="U19" s="644"/>
      <c r="V19" s="645"/>
      <c r="W19" s="643">
        <v>16</v>
      </c>
      <c r="X19" s="644"/>
      <c r="Y19" s="644"/>
      <c r="Z19" s="644"/>
      <c r="AA19" s="644"/>
      <c r="AB19" s="644"/>
      <c r="AC19" s="645"/>
      <c r="AD19" s="643">
        <v>16</v>
      </c>
      <c r="AE19" s="644"/>
      <c r="AF19" s="644"/>
      <c r="AG19" s="644"/>
      <c r="AH19" s="644"/>
      <c r="AI19" s="644"/>
      <c r="AJ19" s="645"/>
      <c r="AK19" s="310"/>
      <c r="AL19" s="310"/>
      <c r="AM19" s="310"/>
      <c r="AN19" s="310"/>
      <c r="AO19" s="310"/>
      <c r="AP19" s="310"/>
      <c r="AQ19" s="310"/>
      <c r="AR19" s="310"/>
      <c r="AS19" s="310"/>
      <c r="AT19" s="310"/>
      <c r="AU19" s="310"/>
      <c r="AV19" s="310"/>
      <c r="AW19" s="310"/>
      <c r="AX19" s="312"/>
    </row>
    <row r="20" spans="1:50" ht="24.75" customHeight="1" x14ac:dyDescent="0.15">
      <c r="A20" s="600"/>
      <c r="B20" s="601"/>
      <c r="C20" s="601"/>
      <c r="D20" s="601"/>
      <c r="E20" s="601"/>
      <c r="F20" s="602"/>
      <c r="G20" s="859" t="s">
        <v>10</v>
      </c>
      <c r="H20" s="860"/>
      <c r="I20" s="860"/>
      <c r="J20" s="860"/>
      <c r="K20" s="860"/>
      <c r="L20" s="860"/>
      <c r="M20" s="860"/>
      <c r="N20" s="860"/>
      <c r="O20" s="860"/>
      <c r="P20" s="302">
        <f>IF(P18=0, "-", SUM(P19)/P18)</f>
        <v>0.2982456140350877</v>
      </c>
      <c r="Q20" s="302"/>
      <c r="R20" s="302"/>
      <c r="S20" s="302"/>
      <c r="T20" s="302"/>
      <c r="U20" s="302"/>
      <c r="V20" s="302"/>
      <c r="W20" s="302">
        <f t="shared" ref="W20" si="0">IF(W18=0, "-", SUM(W19)/W18)</f>
        <v>0.2711864406779661</v>
      </c>
      <c r="X20" s="302"/>
      <c r="Y20" s="302"/>
      <c r="Z20" s="302"/>
      <c r="AA20" s="302"/>
      <c r="AB20" s="302"/>
      <c r="AC20" s="302"/>
      <c r="AD20" s="302">
        <f t="shared" ref="AD20" si="1">IF(AD18=0, "-", SUM(AD19)/AD18)</f>
        <v>0.37209302325581395</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2"/>
      <c r="B21" s="833"/>
      <c r="C21" s="833"/>
      <c r="D21" s="833"/>
      <c r="E21" s="833"/>
      <c r="F21" s="955"/>
      <c r="G21" s="300" t="s">
        <v>274</v>
      </c>
      <c r="H21" s="301"/>
      <c r="I21" s="301"/>
      <c r="J21" s="301"/>
      <c r="K21" s="301"/>
      <c r="L21" s="301"/>
      <c r="M21" s="301"/>
      <c r="N21" s="301"/>
      <c r="O21" s="301"/>
      <c r="P21" s="302">
        <f>IF(P19=0, "-", SUM(P19)/SUM(P13,P14))</f>
        <v>0.2982456140350877</v>
      </c>
      <c r="Q21" s="302"/>
      <c r="R21" s="302"/>
      <c r="S21" s="302"/>
      <c r="T21" s="302"/>
      <c r="U21" s="302"/>
      <c r="V21" s="302"/>
      <c r="W21" s="302">
        <f t="shared" ref="W21" si="2">IF(W19=0, "-", SUM(W19)/SUM(W13,W14))</f>
        <v>0.2711864406779661</v>
      </c>
      <c r="X21" s="302"/>
      <c r="Y21" s="302"/>
      <c r="Z21" s="302"/>
      <c r="AA21" s="302"/>
      <c r="AB21" s="302"/>
      <c r="AC21" s="302"/>
      <c r="AD21" s="302">
        <f t="shared" ref="AD21" si="3">IF(AD19=0, "-", SUM(AD19)/SUM(AD13,AD14))</f>
        <v>0.27586206896551724</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61" t="s">
        <v>626</v>
      </c>
      <c r="B22" s="962"/>
      <c r="C22" s="962"/>
      <c r="D22" s="962"/>
      <c r="E22" s="962"/>
      <c r="F22" s="963"/>
      <c r="G22" s="957" t="s">
        <v>254</v>
      </c>
      <c r="H22" s="208"/>
      <c r="I22" s="208"/>
      <c r="J22" s="208"/>
      <c r="K22" s="208"/>
      <c r="L22" s="208"/>
      <c r="M22" s="208"/>
      <c r="N22" s="208"/>
      <c r="O22" s="209"/>
      <c r="P22" s="922" t="s">
        <v>624</v>
      </c>
      <c r="Q22" s="208"/>
      <c r="R22" s="208"/>
      <c r="S22" s="208"/>
      <c r="T22" s="208"/>
      <c r="U22" s="208"/>
      <c r="V22" s="209"/>
      <c r="W22" s="922" t="s">
        <v>625</v>
      </c>
      <c r="X22" s="208"/>
      <c r="Y22" s="208"/>
      <c r="Z22" s="208"/>
      <c r="AA22" s="208"/>
      <c r="AB22" s="208"/>
      <c r="AC22" s="209"/>
      <c r="AD22" s="922" t="s">
        <v>253</v>
      </c>
      <c r="AE22" s="208"/>
      <c r="AF22" s="208"/>
      <c r="AG22" s="208"/>
      <c r="AH22" s="208"/>
      <c r="AI22" s="208"/>
      <c r="AJ22" s="208"/>
      <c r="AK22" s="208"/>
      <c r="AL22" s="208"/>
      <c r="AM22" s="208"/>
      <c r="AN22" s="208"/>
      <c r="AO22" s="208"/>
      <c r="AP22" s="208"/>
      <c r="AQ22" s="208"/>
      <c r="AR22" s="208"/>
      <c r="AS22" s="208"/>
      <c r="AT22" s="208"/>
      <c r="AU22" s="208"/>
      <c r="AV22" s="208"/>
      <c r="AW22" s="208"/>
      <c r="AX22" s="970"/>
    </row>
    <row r="23" spans="1:50" ht="25.5" customHeight="1" x14ac:dyDescent="0.15">
      <c r="A23" s="964"/>
      <c r="B23" s="965"/>
      <c r="C23" s="965"/>
      <c r="D23" s="965"/>
      <c r="E23" s="965"/>
      <c r="F23" s="966"/>
      <c r="G23" s="958" t="s">
        <v>640</v>
      </c>
      <c r="H23" s="959"/>
      <c r="I23" s="959"/>
      <c r="J23" s="959"/>
      <c r="K23" s="959"/>
      <c r="L23" s="959"/>
      <c r="M23" s="959"/>
      <c r="N23" s="959"/>
      <c r="O23" s="960"/>
      <c r="P23" s="908">
        <v>19.3</v>
      </c>
      <c r="Q23" s="909"/>
      <c r="R23" s="909"/>
      <c r="S23" s="909"/>
      <c r="T23" s="909"/>
      <c r="U23" s="909"/>
      <c r="V23" s="923"/>
      <c r="W23" s="908"/>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24" t="s">
        <v>641</v>
      </c>
      <c r="H24" s="925"/>
      <c r="I24" s="925"/>
      <c r="J24" s="925"/>
      <c r="K24" s="925"/>
      <c r="L24" s="925"/>
      <c r="M24" s="925"/>
      <c r="N24" s="925"/>
      <c r="O24" s="926"/>
      <c r="P24" s="643">
        <v>19.3</v>
      </c>
      <c r="Q24" s="644"/>
      <c r="R24" s="644"/>
      <c r="S24" s="644"/>
      <c r="T24" s="644"/>
      <c r="U24" s="644"/>
      <c r="V24" s="645"/>
      <c r="W24" s="643"/>
      <c r="X24" s="644"/>
      <c r="Y24" s="644"/>
      <c r="Z24" s="644"/>
      <c r="AA24" s="644"/>
      <c r="AB24" s="644"/>
      <c r="AC24" s="645"/>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24" t="s">
        <v>642</v>
      </c>
      <c r="H25" s="925"/>
      <c r="I25" s="925"/>
      <c r="J25" s="925"/>
      <c r="K25" s="925"/>
      <c r="L25" s="925"/>
      <c r="M25" s="925"/>
      <c r="N25" s="925"/>
      <c r="O25" s="926"/>
      <c r="P25" s="643">
        <v>0.2</v>
      </c>
      <c r="Q25" s="644"/>
      <c r="R25" s="644"/>
      <c r="S25" s="644"/>
      <c r="T25" s="644"/>
      <c r="U25" s="644"/>
      <c r="V25" s="645"/>
      <c r="W25" s="643"/>
      <c r="X25" s="644"/>
      <c r="Y25" s="644"/>
      <c r="Z25" s="644"/>
      <c r="AA25" s="644"/>
      <c r="AB25" s="644"/>
      <c r="AC25" s="645"/>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24" t="s">
        <v>643</v>
      </c>
      <c r="H26" s="925"/>
      <c r="I26" s="925"/>
      <c r="J26" s="925"/>
      <c r="K26" s="925"/>
      <c r="L26" s="925"/>
      <c r="M26" s="925"/>
      <c r="N26" s="925"/>
      <c r="O26" s="926"/>
      <c r="P26" s="643">
        <v>0.2</v>
      </c>
      <c r="Q26" s="644"/>
      <c r="R26" s="644"/>
      <c r="S26" s="644"/>
      <c r="T26" s="644"/>
      <c r="U26" s="644"/>
      <c r="V26" s="645"/>
      <c r="W26" s="643"/>
      <c r="X26" s="644"/>
      <c r="Y26" s="644"/>
      <c r="Z26" s="644"/>
      <c r="AA26" s="644"/>
      <c r="AB26" s="644"/>
      <c r="AC26" s="645"/>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3"/>
      <c r="Q27" s="644"/>
      <c r="R27" s="644"/>
      <c r="S27" s="644"/>
      <c r="T27" s="644"/>
      <c r="U27" s="644"/>
      <c r="V27" s="645"/>
      <c r="W27" s="643"/>
      <c r="X27" s="644"/>
      <c r="Y27" s="644"/>
      <c r="Z27" s="644"/>
      <c r="AA27" s="644"/>
      <c r="AB27" s="644"/>
      <c r="AC27" s="645"/>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258</v>
      </c>
      <c r="H28" s="928"/>
      <c r="I28" s="928"/>
      <c r="J28" s="928"/>
      <c r="K28" s="928"/>
      <c r="L28" s="928"/>
      <c r="M28" s="928"/>
      <c r="N28" s="928"/>
      <c r="O28" s="929"/>
      <c r="P28" s="861">
        <f>P29-SUM(P23:P27)</f>
        <v>0</v>
      </c>
      <c r="Q28" s="862"/>
      <c r="R28" s="862"/>
      <c r="S28" s="862"/>
      <c r="T28" s="862"/>
      <c r="U28" s="862"/>
      <c r="V28" s="863"/>
      <c r="W28" s="861">
        <f>W29-SUM(W23:W27)</f>
        <v>0</v>
      </c>
      <c r="X28" s="862"/>
      <c r="Y28" s="862"/>
      <c r="Z28" s="862"/>
      <c r="AA28" s="862"/>
      <c r="AB28" s="862"/>
      <c r="AC28" s="863"/>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255</v>
      </c>
      <c r="H29" s="931"/>
      <c r="I29" s="931"/>
      <c r="J29" s="931"/>
      <c r="K29" s="931"/>
      <c r="L29" s="931"/>
      <c r="M29" s="931"/>
      <c r="N29" s="931"/>
      <c r="O29" s="932"/>
      <c r="P29" s="643">
        <f>AK13</f>
        <v>39</v>
      </c>
      <c r="Q29" s="644"/>
      <c r="R29" s="644"/>
      <c r="S29" s="644"/>
      <c r="T29" s="644"/>
      <c r="U29" s="644"/>
      <c r="V29" s="645"/>
      <c r="W29" s="940">
        <f>AR13</f>
        <v>0</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4" t="s">
        <v>270</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309</v>
      </c>
      <c r="AF30" s="842"/>
      <c r="AG30" s="842"/>
      <c r="AH30" s="843"/>
      <c r="AI30" s="903" t="s">
        <v>331</v>
      </c>
      <c r="AJ30" s="903"/>
      <c r="AK30" s="903"/>
      <c r="AL30" s="841"/>
      <c r="AM30" s="903" t="s">
        <v>428</v>
      </c>
      <c r="AN30" s="903"/>
      <c r="AO30" s="903"/>
      <c r="AP30" s="841"/>
      <c r="AQ30" s="753" t="s">
        <v>184</v>
      </c>
      <c r="AR30" s="754"/>
      <c r="AS30" s="754"/>
      <c r="AT30" s="755"/>
      <c r="AU30" s="760" t="s">
        <v>133</v>
      </c>
      <c r="AV30" s="760"/>
      <c r="AW30" s="760"/>
      <c r="AX30" s="905"/>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904"/>
      <c r="AJ31" s="904"/>
      <c r="AK31" s="904"/>
      <c r="AL31" s="393"/>
      <c r="AM31" s="904"/>
      <c r="AN31" s="904"/>
      <c r="AO31" s="904"/>
      <c r="AP31" s="393"/>
      <c r="AQ31" s="236" t="s">
        <v>639</v>
      </c>
      <c r="AR31" s="187"/>
      <c r="AS31" s="122" t="s">
        <v>185</v>
      </c>
      <c r="AT31" s="123"/>
      <c r="AU31" s="186" t="s">
        <v>639</v>
      </c>
      <c r="AV31" s="186"/>
      <c r="AW31" s="378" t="s">
        <v>175</v>
      </c>
      <c r="AX31" s="379"/>
    </row>
    <row r="32" spans="1:50" ht="23.25" customHeight="1" x14ac:dyDescent="0.15">
      <c r="A32" s="383"/>
      <c r="B32" s="381"/>
      <c r="C32" s="381"/>
      <c r="D32" s="381"/>
      <c r="E32" s="381"/>
      <c r="F32" s="382"/>
      <c r="G32" s="549" t="s">
        <v>666</v>
      </c>
      <c r="H32" s="550"/>
      <c r="I32" s="550"/>
      <c r="J32" s="550"/>
      <c r="K32" s="550"/>
      <c r="L32" s="550"/>
      <c r="M32" s="550"/>
      <c r="N32" s="550"/>
      <c r="O32" s="551"/>
      <c r="P32" s="94" t="s">
        <v>667</v>
      </c>
      <c r="Q32" s="94"/>
      <c r="R32" s="94"/>
      <c r="S32" s="94"/>
      <c r="T32" s="94"/>
      <c r="U32" s="94"/>
      <c r="V32" s="94"/>
      <c r="W32" s="94"/>
      <c r="X32" s="95"/>
      <c r="Y32" s="456" t="s">
        <v>12</v>
      </c>
      <c r="Z32" s="516"/>
      <c r="AA32" s="517"/>
      <c r="AB32" s="446" t="s">
        <v>290</v>
      </c>
      <c r="AC32" s="446"/>
      <c r="AD32" s="446"/>
      <c r="AE32" s="204">
        <v>84.3</v>
      </c>
      <c r="AF32" s="205"/>
      <c r="AG32" s="205"/>
      <c r="AH32" s="205"/>
      <c r="AI32" s="204" t="s">
        <v>639</v>
      </c>
      <c r="AJ32" s="205"/>
      <c r="AK32" s="205"/>
      <c r="AL32" s="205"/>
      <c r="AM32" s="204" t="s">
        <v>696</v>
      </c>
      <c r="AN32" s="205"/>
      <c r="AO32" s="205"/>
      <c r="AP32" s="205"/>
      <c r="AQ32" s="322" t="s">
        <v>639</v>
      </c>
      <c r="AR32" s="194"/>
      <c r="AS32" s="194"/>
      <c r="AT32" s="323"/>
      <c r="AU32" s="205" t="s">
        <v>639</v>
      </c>
      <c r="AV32" s="205"/>
      <c r="AW32" s="205"/>
      <c r="AX32" s="207"/>
    </row>
    <row r="33" spans="1:51" ht="23.25"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290</v>
      </c>
      <c r="AC33" s="508"/>
      <c r="AD33" s="508"/>
      <c r="AE33" s="204">
        <v>80</v>
      </c>
      <c r="AF33" s="205"/>
      <c r="AG33" s="205"/>
      <c r="AH33" s="205"/>
      <c r="AI33" s="204" t="s">
        <v>639</v>
      </c>
      <c r="AJ33" s="205"/>
      <c r="AK33" s="205"/>
      <c r="AL33" s="205"/>
      <c r="AM33" s="204" t="s">
        <v>696</v>
      </c>
      <c r="AN33" s="205"/>
      <c r="AO33" s="205"/>
      <c r="AP33" s="205"/>
      <c r="AQ33" s="322" t="s">
        <v>639</v>
      </c>
      <c r="AR33" s="194"/>
      <c r="AS33" s="194"/>
      <c r="AT33" s="323"/>
      <c r="AU33" s="205" t="s">
        <v>639</v>
      </c>
      <c r="AV33" s="205"/>
      <c r="AW33" s="205"/>
      <c r="AX33" s="207"/>
    </row>
    <row r="34" spans="1:51" ht="108.75"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v>105.4</v>
      </c>
      <c r="AF34" s="205"/>
      <c r="AG34" s="205"/>
      <c r="AH34" s="205"/>
      <c r="AI34" s="204" t="s">
        <v>639</v>
      </c>
      <c r="AJ34" s="205"/>
      <c r="AK34" s="205"/>
      <c r="AL34" s="205"/>
      <c r="AM34" s="204" t="s">
        <v>696</v>
      </c>
      <c r="AN34" s="205"/>
      <c r="AO34" s="205"/>
      <c r="AP34" s="205"/>
      <c r="AQ34" s="322" t="s">
        <v>639</v>
      </c>
      <c r="AR34" s="194"/>
      <c r="AS34" s="194"/>
      <c r="AT34" s="323"/>
      <c r="AU34" s="205" t="s">
        <v>639</v>
      </c>
      <c r="AV34" s="205"/>
      <c r="AW34" s="205"/>
      <c r="AX34" s="207"/>
    </row>
    <row r="35" spans="1:51" ht="23.25" customHeight="1" x14ac:dyDescent="0.15">
      <c r="A35" s="214" t="s">
        <v>299</v>
      </c>
      <c r="B35" s="215"/>
      <c r="C35" s="215"/>
      <c r="D35" s="215"/>
      <c r="E35" s="215"/>
      <c r="F35" s="216"/>
      <c r="G35" s="220" t="s">
        <v>644</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customHeight="1" x14ac:dyDescent="0.15">
      <c r="A37" s="756" t="s">
        <v>270</v>
      </c>
      <c r="B37" s="757"/>
      <c r="C37" s="757"/>
      <c r="D37" s="757"/>
      <c r="E37" s="757"/>
      <c r="F37" s="758"/>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309</v>
      </c>
      <c r="AF37" s="233"/>
      <c r="AG37" s="233"/>
      <c r="AH37" s="233"/>
      <c r="AI37" s="233" t="s">
        <v>331</v>
      </c>
      <c r="AJ37" s="233"/>
      <c r="AK37" s="233"/>
      <c r="AL37" s="233"/>
      <c r="AM37" s="233" t="s">
        <v>428</v>
      </c>
      <c r="AN37" s="233"/>
      <c r="AO37" s="233"/>
      <c r="AP37" s="233"/>
      <c r="AQ37" s="140" t="s">
        <v>184</v>
      </c>
      <c r="AR37" s="141"/>
      <c r="AS37" s="141"/>
      <c r="AT37" s="142"/>
      <c r="AU37" s="397" t="s">
        <v>133</v>
      </c>
      <c r="AV37" s="397"/>
      <c r="AW37" s="397"/>
      <c r="AX37" s="898"/>
      <c r="AY37">
        <f>COUNTA($G$39)</f>
        <v>1</v>
      </c>
    </row>
    <row r="38" spans="1:51" ht="18.75"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t="s">
        <v>639</v>
      </c>
      <c r="AR38" s="187"/>
      <c r="AS38" s="122" t="s">
        <v>185</v>
      </c>
      <c r="AT38" s="123"/>
      <c r="AU38" s="186">
        <v>3</v>
      </c>
      <c r="AV38" s="186"/>
      <c r="AW38" s="378" t="s">
        <v>175</v>
      </c>
      <c r="AX38" s="379"/>
      <c r="AY38">
        <f>$AY$37</f>
        <v>1</v>
      </c>
    </row>
    <row r="39" spans="1:51" ht="35.25" customHeight="1" x14ac:dyDescent="0.15">
      <c r="A39" s="383"/>
      <c r="B39" s="381"/>
      <c r="C39" s="381"/>
      <c r="D39" s="381"/>
      <c r="E39" s="381"/>
      <c r="F39" s="382"/>
      <c r="G39" s="549" t="s">
        <v>645</v>
      </c>
      <c r="H39" s="550"/>
      <c r="I39" s="550"/>
      <c r="J39" s="550"/>
      <c r="K39" s="550"/>
      <c r="L39" s="550"/>
      <c r="M39" s="550"/>
      <c r="N39" s="550"/>
      <c r="O39" s="551"/>
      <c r="P39" s="94" t="s">
        <v>646</v>
      </c>
      <c r="Q39" s="94"/>
      <c r="R39" s="94"/>
      <c r="S39" s="94"/>
      <c r="T39" s="94"/>
      <c r="U39" s="94"/>
      <c r="V39" s="94"/>
      <c r="W39" s="94"/>
      <c r="X39" s="95"/>
      <c r="Y39" s="456" t="s">
        <v>12</v>
      </c>
      <c r="Z39" s="516"/>
      <c r="AA39" s="517"/>
      <c r="AB39" s="446" t="s">
        <v>290</v>
      </c>
      <c r="AC39" s="446"/>
      <c r="AD39" s="446"/>
      <c r="AE39" s="204" t="s">
        <v>639</v>
      </c>
      <c r="AF39" s="205"/>
      <c r="AG39" s="205"/>
      <c r="AH39" s="205"/>
      <c r="AI39" s="204">
        <v>92.1</v>
      </c>
      <c r="AJ39" s="205"/>
      <c r="AK39" s="205"/>
      <c r="AL39" s="205"/>
      <c r="AM39" s="204">
        <v>86.2</v>
      </c>
      <c r="AN39" s="205"/>
      <c r="AO39" s="205"/>
      <c r="AP39" s="205"/>
      <c r="AQ39" s="322" t="s">
        <v>639</v>
      </c>
      <c r="AR39" s="194"/>
      <c r="AS39" s="194"/>
      <c r="AT39" s="323"/>
      <c r="AU39" s="205" t="s">
        <v>639</v>
      </c>
      <c r="AV39" s="205"/>
      <c r="AW39" s="205"/>
      <c r="AX39" s="207"/>
      <c r="AY39">
        <f t="shared" ref="AY39:AY43" si="4">$AY$37</f>
        <v>1</v>
      </c>
    </row>
    <row r="40" spans="1:51" ht="33.75"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t="s">
        <v>290</v>
      </c>
      <c r="AC40" s="508"/>
      <c r="AD40" s="508"/>
      <c r="AE40" s="204" t="s">
        <v>639</v>
      </c>
      <c r="AF40" s="205"/>
      <c r="AG40" s="205"/>
      <c r="AH40" s="205"/>
      <c r="AI40" s="204">
        <v>80</v>
      </c>
      <c r="AJ40" s="205"/>
      <c r="AK40" s="205"/>
      <c r="AL40" s="205"/>
      <c r="AM40" s="204">
        <v>80</v>
      </c>
      <c r="AN40" s="205"/>
      <c r="AO40" s="205"/>
      <c r="AP40" s="205"/>
      <c r="AQ40" s="322" t="s">
        <v>639</v>
      </c>
      <c r="AR40" s="194"/>
      <c r="AS40" s="194"/>
      <c r="AT40" s="323"/>
      <c r="AU40" s="205">
        <v>80</v>
      </c>
      <c r="AV40" s="205"/>
      <c r="AW40" s="205"/>
      <c r="AX40" s="207"/>
      <c r="AY40">
        <f t="shared" si="4"/>
        <v>1</v>
      </c>
    </row>
    <row r="41" spans="1:51" ht="90.75"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t="s">
        <v>639</v>
      </c>
      <c r="AF41" s="205"/>
      <c r="AG41" s="205"/>
      <c r="AH41" s="205"/>
      <c r="AI41" s="204">
        <v>115.1</v>
      </c>
      <c r="AJ41" s="205"/>
      <c r="AK41" s="205"/>
      <c r="AL41" s="205"/>
      <c r="AM41" s="204">
        <v>107.8</v>
      </c>
      <c r="AN41" s="205"/>
      <c r="AO41" s="205"/>
      <c r="AP41" s="205"/>
      <c r="AQ41" s="322" t="s">
        <v>639</v>
      </c>
      <c r="AR41" s="194"/>
      <c r="AS41" s="194"/>
      <c r="AT41" s="323"/>
      <c r="AU41" s="205" t="s">
        <v>639</v>
      </c>
      <c r="AV41" s="205"/>
      <c r="AW41" s="205"/>
      <c r="AX41" s="207"/>
      <c r="AY41">
        <f t="shared" si="4"/>
        <v>1</v>
      </c>
    </row>
    <row r="42" spans="1:51" ht="23.25" customHeight="1" x14ac:dyDescent="0.15">
      <c r="A42" s="214" t="s">
        <v>299</v>
      </c>
      <c r="B42" s="215"/>
      <c r="C42" s="215"/>
      <c r="D42" s="215"/>
      <c r="E42" s="215"/>
      <c r="F42" s="216"/>
      <c r="G42" s="220" t="s">
        <v>647</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1</v>
      </c>
    </row>
    <row r="43" spans="1:51" ht="23.25" customHeight="1" thickBo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1</v>
      </c>
    </row>
    <row r="44" spans="1:51" ht="18.75" hidden="1" customHeight="1" x14ac:dyDescent="0.15">
      <c r="A44" s="756" t="s">
        <v>270</v>
      </c>
      <c r="B44" s="757"/>
      <c r="C44" s="757"/>
      <c r="D44" s="757"/>
      <c r="E44" s="757"/>
      <c r="F44" s="758"/>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309</v>
      </c>
      <c r="AF44" s="233"/>
      <c r="AG44" s="233"/>
      <c r="AH44" s="233"/>
      <c r="AI44" s="233" t="s">
        <v>331</v>
      </c>
      <c r="AJ44" s="233"/>
      <c r="AK44" s="233"/>
      <c r="AL44" s="233"/>
      <c r="AM44" s="233" t="s">
        <v>428</v>
      </c>
      <c r="AN44" s="233"/>
      <c r="AO44" s="233"/>
      <c r="AP44" s="233"/>
      <c r="AQ44" s="140" t="s">
        <v>184</v>
      </c>
      <c r="AR44" s="141"/>
      <c r="AS44" s="141"/>
      <c r="AT44" s="142"/>
      <c r="AU44" s="397" t="s">
        <v>133</v>
      </c>
      <c r="AV44" s="397"/>
      <c r="AW44" s="397"/>
      <c r="AX44" s="898"/>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299</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309</v>
      </c>
      <c r="AF51" s="233"/>
      <c r="AG51" s="233"/>
      <c r="AH51" s="233"/>
      <c r="AI51" s="233" t="s">
        <v>331</v>
      </c>
      <c r="AJ51" s="233"/>
      <c r="AK51" s="233"/>
      <c r="AL51" s="233"/>
      <c r="AM51" s="233" t="s">
        <v>428</v>
      </c>
      <c r="AN51" s="233"/>
      <c r="AO51" s="233"/>
      <c r="AP51" s="233"/>
      <c r="AQ51" s="140" t="s">
        <v>184</v>
      </c>
      <c r="AR51" s="141"/>
      <c r="AS51" s="141"/>
      <c r="AT51" s="142"/>
      <c r="AU51" s="913" t="s">
        <v>133</v>
      </c>
      <c r="AV51" s="913"/>
      <c r="AW51" s="913"/>
      <c r="AX51" s="914"/>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80" t="s">
        <v>14</v>
      </c>
      <c r="AC55" s="580"/>
      <c r="AD55" s="580"/>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299</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309</v>
      </c>
      <c r="AF58" s="233"/>
      <c r="AG58" s="233"/>
      <c r="AH58" s="233"/>
      <c r="AI58" s="233" t="s">
        <v>331</v>
      </c>
      <c r="AJ58" s="233"/>
      <c r="AK58" s="233"/>
      <c r="AL58" s="233"/>
      <c r="AM58" s="233" t="s">
        <v>428</v>
      </c>
      <c r="AN58" s="233"/>
      <c r="AO58" s="233"/>
      <c r="AP58" s="233"/>
      <c r="AQ58" s="140" t="s">
        <v>184</v>
      </c>
      <c r="AR58" s="141"/>
      <c r="AS58" s="141"/>
      <c r="AT58" s="142"/>
      <c r="AU58" s="913" t="s">
        <v>133</v>
      </c>
      <c r="AV58" s="913"/>
      <c r="AW58" s="913"/>
      <c r="AX58" s="914"/>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299</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7" t="s">
        <v>271</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266</v>
      </c>
      <c r="X65" s="473"/>
      <c r="Y65" s="476"/>
      <c r="Z65" s="476"/>
      <c r="AA65" s="477"/>
      <c r="AB65" s="227" t="s">
        <v>11</v>
      </c>
      <c r="AC65" s="228"/>
      <c r="AD65" s="229"/>
      <c r="AE65" s="233" t="s">
        <v>309</v>
      </c>
      <c r="AF65" s="233"/>
      <c r="AG65" s="233"/>
      <c r="AH65" s="233"/>
      <c r="AI65" s="233" t="s">
        <v>331</v>
      </c>
      <c r="AJ65" s="233"/>
      <c r="AK65" s="233"/>
      <c r="AL65" s="233"/>
      <c r="AM65" s="233" t="s">
        <v>428</v>
      </c>
      <c r="AN65" s="233"/>
      <c r="AO65" s="233"/>
      <c r="AP65" s="233"/>
      <c r="AQ65" s="144" t="s">
        <v>184</v>
      </c>
      <c r="AR65" s="119"/>
      <c r="AS65" s="119"/>
      <c r="AT65" s="120"/>
      <c r="AU65" s="234" t="s">
        <v>133</v>
      </c>
      <c r="AV65" s="234"/>
      <c r="AW65" s="234"/>
      <c r="AX65" s="235"/>
      <c r="AY65">
        <f>COUNTA($H$67)</f>
        <v>0</v>
      </c>
    </row>
    <row r="66" spans="1:51" ht="18.7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289</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290</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0" t="s">
        <v>275</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288</v>
      </c>
      <c r="X70" s="295"/>
      <c r="Y70" s="253" t="s">
        <v>12</v>
      </c>
      <c r="Z70" s="253"/>
      <c r="AA70" s="254"/>
      <c r="AB70" s="255" t="s">
        <v>289</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290</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1" t="s">
        <v>271</v>
      </c>
      <c r="B73" s="492"/>
      <c r="C73" s="492"/>
      <c r="D73" s="492"/>
      <c r="E73" s="492"/>
      <c r="F73" s="493"/>
      <c r="G73" s="568"/>
      <c r="H73" s="119" t="s">
        <v>145</v>
      </c>
      <c r="I73" s="119"/>
      <c r="J73" s="119"/>
      <c r="K73" s="119"/>
      <c r="L73" s="119"/>
      <c r="M73" s="119"/>
      <c r="N73" s="119"/>
      <c r="O73" s="120"/>
      <c r="P73" s="144" t="s">
        <v>58</v>
      </c>
      <c r="Q73" s="119"/>
      <c r="R73" s="119"/>
      <c r="S73" s="119"/>
      <c r="T73" s="119"/>
      <c r="U73" s="119"/>
      <c r="V73" s="119"/>
      <c r="W73" s="119"/>
      <c r="X73" s="120"/>
      <c r="Y73" s="570"/>
      <c r="Z73" s="571"/>
      <c r="AA73" s="572"/>
      <c r="AB73" s="144" t="s">
        <v>11</v>
      </c>
      <c r="AC73" s="119"/>
      <c r="AD73" s="120"/>
      <c r="AE73" s="233" t="s">
        <v>309</v>
      </c>
      <c r="AF73" s="233"/>
      <c r="AG73" s="233"/>
      <c r="AH73" s="233"/>
      <c r="AI73" s="233" t="s">
        <v>331</v>
      </c>
      <c r="AJ73" s="233"/>
      <c r="AK73" s="233"/>
      <c r="AL73" s="233"/>
      <c r="AM73" s="233" t="s">
        <v>428</v>
      </c>
      <c r="AN73" s="233"/>
      <c r="AO73" s="233"/>
      <c r="AP73" s="233"/>
      <c r="AQ73" s="144" t="s">
        <v>184</v>
      </c>
      <c r="AR73" s="119"/>
      <c r="AS73" s="119"/>
      <c r="AT73" s="120"/>
      <c r="AU73" s="124" t="s">
        <v>133</v>
      </c>
      <c r="AV73" s="125"/>
      <c r="AW73" s="125"/>
      <c r="AX73" s="126"/>
      <c r="AY73">
        <f>COUNTA($H$75)</f>
        <v>0</v>
      </c>
    </row>
    <row r="74" spans="1:51" ht="18.75" hidden="1" customHeight="1" x14ac:dyDescent="0.15">
      <c r="A74" s="494"/>
      <c r="B74" s="495"/>
      <c r="C74" s="495"/>
      <c r="D74" s="495"/>
      <c r="E74" s="495"/>
      <c r="F74" s="496"/>
      <c r="G74" s="569"/>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4"/>
      <c r="B75" s="495"/>
      <c r="C75" s="495"/>
      <c r="D75" s="495"/>
      <c r="E75" s="495"/>
      <c r="F75" s="496"/>
      <c r="G75" s="595"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4"/>
      <c r="B76" s="495"/>
      <c r="C76" s="495"/>
      <c r="D76" s="495"/>
      <c r="E76" s="495"/>
      <c r="F76" s="496"/>
      <c r="G76" s="596"/>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4"/>
      <c r="B77" s="495"/>
      <c r="C77" s="495"/>
      <c r="D77" s="495"/>
      <c r="E77" s="495"/>
      <c r="F77" s="496"/>
      <c r="G77" s="597"/>
      <c r="H77" s="100"/>
      <c r="I77" s="100"/>
      <c r="J77" s="100"/>
      <c r="K77" s="100"/>
      <c r="L77" s="100"/>
      <c r="M77" s="100"/>
      <c r="N77" s="100"/>
      <c r="O77" s="101"/>
      <c r="P77" s="97"/>
      <c r="Q77" s="97"/>
      <c r="R77" s="97"/>
      <c r="S77" s="97"/>
      <c r="T77" s="97"/>
      <c r="U77" s="97"/>
      <c r="V77" s="97"/>
      <c r="W77" s="97"/>
      <c r="X77" s="98"/>
      <c r="Y77" s="144" t="s">
        <v>13</v>
      </c>
      <c r="Z77" s="119"/>
      <c r="AA77" s="120"/>
      <c r="AB77" s="565" t="s">
        <v>14</v>
      </c>
      <c r="AC77" s="565"/>
      <c r="AD77" s="565"/>
      <c r="AE77" s="873"/>
      <c r="AF77" s="874"/>
      <c r="AG77" s="874"/>
      <c r="AH77" s="874"/>
      <c r="AI77" s="873"/>
      <c r="AJ77" s="874"/>
      <c r="AK77" s="874"/>
      <c r="AL77" s="874"/>
      <c r="AM77" s="873"/>
      <c r="AN77" s="874"/>
      <c r="AO77" s="874"/>
      <c r="AP77" s="874"/>
      <c r="AQ77" s="322"/>
      <c r="AR77" s="194"/>
      <c r="AS77" s="194"/>
      <c r="AT77" s="323"/>
      <c r="AU77" s="205"/>
      <c r="AV77" s="205"/>
      <c r="AW77" s="205"/>
      <c r="AX77" s="207"/>
      <c r="AY77">
        <f t="shared" si="9"/>
        <v>0</v>
      </c>
    </row>
    <row r="78" spans="1:51" ht="69.75" hidden="1" customHeight="1" x14ac:dyDescent="0.15">
      <c r="A78" s="315" t="s">
        <v>302</v>
      </c>
      <c r="B78" s="316"/>
      <c r="C78" s="316"/>
      <c r="D78" s="316"/>
      <c r="E78" s="313" t="s">
        <v>249</v>
      </c>
      <c r="F78" s="314"/>
      <c r="G78" s="45" t="s">
        <v>187</v>
      </c>
      <c r="H78" s="573"/>
      <c r="I78" s="574"/>
      <c r="J78" s="574"/>
      <c r="K78" s="574"/>
      <c r="L78" s="574"/>
      <c r="M78" s="574"/>
      <c r="N78" s="574"/>
      <c r="O78" s="575"/>
      <c r="P78" s="136"/>
      <c r="Q78" s="136"/>
      <c r="R78" s="136"/>
      <c r="S78" s="136"/>
      <c r="T78" s="136"/>
      <c r="U78" s="136"/>
      <c r="V78" s="136"/>
      <c r="W78" s="136"/>
      <c r="X78" s="136"/>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265</v>
      </c>
      <c r="AP79" s="260"/>
      <c r="AQ79" s="260"/>
      <c r="AR79" s="62" t="s">
        <v>263</v>
      </c>
      <c r="AS79" s="259"/>
      <c r="AT79" s="260"/>
      <c r="AU79" s="260"/>
      <c r="AV79" s="260"/>
      <c r="AW79" s="260"/>
      <c r="AX79" s="956"/>
      <c r="AY79">
        <f>COUNTIF($AR$79,"☑")</f>
        <v>0</v>
      </c>
    </row>
    <row r="80" spans="1:51" ht="18.75" hidden="1" customHeight="1" x14ac:dyDescent="0.15">
      <c r="A80" s="847"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619</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8"/>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8"/>
      <c r="B82" s="512"/>
      <c r="C82" s="410"/>
      <c r="D82" s="410"/>
      <c r="E82" s="410"/>
      <c r="F82" s="411"/>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c r="AY82">
        <f t="shared" ref="AY82:AY89" si="10">$AY$80</f>
        <v>0</v>
      </c>
    </row>
    <row r="83" spans="1:60" ht="22.5" hidden="1" customHeight="1" x14ac:dyDescent="0.15">
      <c r="A83" s="848"/>
      <c r="B83" s="512"/>
      <c r="C83" s="410"/>
      <c r="D83" s="410"/>
      <c r="E83" s="410"/>
      <c r="F83" s="411"/>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c r="AY83">
        <f t="shared" si="10"/>
        <v>0</v>
      </c>
    </row>
    <row r="84" spans="1:60" ht="19.5" hidden="1" customHeight="1" x14ac:dyDescent="0.15">
      <c r="A84" s="848"/>
      <c r="B84" s="513"/>
      <c r="C84" s="514"/>
      <c r="D84" s="514"/>
      <c r="E84" s="514"/>
      <c r="F84" s="515"/>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2"/>
      <c r="AY84">
        <f t="shared" si="10"/>
        <v>0</v>
      </c>
    </row>
    <row r="85" spans="1:60" ht="18.75" hidden="1" customHeight="1" x14ac:dyDescent="0.15">
      <c r="A85" s="848"/>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309</v>
      </c>
      <c r="AF85" s="233"/>
      <c r="AG85" s="233"/>
      <c r="AH85" s="233"/>
      <c r="AI85" s="233" t="s">
        <v>331</v>
      </c>
      <c r="AJ85" s="233"/>
      <c r="AK85" s="233"/>
      <c r="AL85" s="233"/>
      <c r="AM85" s="233" t="s">
        <v>428</v>
      </c>
      <c r="AN85" s="233"/>
      <c r="AO85" s="233"/>
      <c r="AP85" s="233"/>
      <c r="AQ85" s="144" t="s">
        <v>184</v>
      </c>
      <c r="AR85" s="119"/>
      <c r="AS85" s="119"/>
      <c r="AT85" s="120"/>
      <c r="AU85" s="518" t="s">
        <v>133</v>
      </c>
      <c r="AV85" s="518"/>
      <c r="AW85" s="518"/>
      <c r="AX85" s="519"/>
      <c r="AY85">
        <f t="shared" si="10"/>
        <v>0</v>
      </c>
      <c r="AZ85" s="10"/>
      <c r="BA85" s="10"/>
      <c r="BB85" s="10"/>
      <c r="BC85" s="10"/>
    </row>
    <row r="86" spans="1:60" ht="18.75" hidden="1" customHeight="1" x14ac:dyDescent="0.15">
      <c r="A86" s="848"/>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185</v>
      </c>
      <c r="AT86" s="123"/>
      <c r="AU86" s="186"/>
      <c r="AV86" s="186"/>
      <c r="AW86" s="378" t="s">
        <v>175</v>
      </c>
      <c r="AX86" s="379"/>
      <c r="AY86">
        <f t="shared" si="10"/>
        <v>0</v>
      </c>
      <c r="AZ86" s="10"/>
      <c r="BA86" s="10"/>
      <c r="BB86" s="10"/>
      <c r="BC86" s="10"/>
      <c r="BD86" s="10"/>
      <c r="BE86" s="10"/>
      <c r="BF86" s="10"/>
      <c r="BG86" s="10"/>
      <c r="BH86" s="10"/>
    </row>
    <row r="87" spans="1:60" ht="23.25" hidden="1" customHeight="1" x14ac:dyDescent="0.15">
      <c r="A87" s="848"/>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61</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48"/>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48"/>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80" t="s">
        <v>14</v>
      </c>
      <c r="AC89" s="580"/>
      <c r="AD89" s="580"/>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48"/>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309</v>
      </c>
      <c r="AF90" s="233"/>
      <c r="AG90" s="233"/>
      <c r="AH90" s="233"/>
      <c r="AI90" s="233" t="s">
        <v>331</v>
      </c>
      <c r="AJ90" s="233"/>
      <c r="AK90" s="233"/>
      <c r="AL90" s="233"/>
      <c r="AM90" s="233" t="s">
        <v>428</v>
      </c>
      <c r="AN90" s="233"/>
      <c r="AO90" s="233"/>
      <c r="AP90" s="233"/>
      <c r="AQ90" s="144" t="s">
        <v>184</v>
      </c>
      <c r="AR90" s="119"/>
      <c r="AS90" s="119"/>
      <c r="AT90" s="120"/>
      <c r="AU90" s="518" t="s">
        <v>133</v>
      </c>
      <c r="AV90" s="518"/>
      <c r="AW90" s="518"/>
      <c r="AX90" s="519"/>
      <c r="AY90">
        <f>COUNTA($G$92)</f>
        <v>0</v>
      </c>
    </row>
    <row r="91" spans="1:60" ht="18.75" hidden="1" customHeight="1" x14ac:dyDescent="0.15">
      <c r="A91" s="848"/>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3.25" hidden="1" customHeight="1" x14ac:dyDescent="0.15">
      <c r="A92" s="848"/>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8"/>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8"/>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80" t="s">
        <v>14</v>
      </c>
      <c r="AC94" s="580"/>
      <c r="AD94" s="580"/>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8"/>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309</v>
      </c>
      <c r="AF95" s="233"/>
      <c r="AG95" s="233"/>
      <c r="AH95" s="233"/>
      <c r="AI95" s="233" t="s">
        <v>331</v>
      </c>
      <c r="AJ95" s="233"/>
      <c r="AK95" s="233"/>
      <c r="AL95" s="233"/>
      <c r="AM95" s="233" t="s">
        <v>428</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x14ac:dyDescent="0.15">
      <c r="A96" s="848"/>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3.25" hidden="1" customHeight="1" x14ac:dyDescent="0.15">
      <c r="A97" s="848"/>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8"/>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9"/>
      <c r="B99" s="412"/>
      <c r="C99" s="412"/>
      <c r="D99" s="412"/>
      <c r="E99" s="412"/>
      <c r="F99" s="413"/>
      <c r="G99" s="566"/>
      <c r="H99" s="202"/>
      <c r="I99" s="202"/>
      <c r="J99" s="202"/>
      <c r="K99" s="202"/>
      <c r="L99" s="202"/>
      <c r="M99" s="202"/>
      <c r="N99" s="202"/>
      <c r="O99" s="567"/>
      <c r="P99" s="503"/>
      <c r="Q99" s="503"/>
      <c r="R99" s="503"/>
      <c r="S99" s="503"/>
      <c r="T99" s="503"/>
      <c r="U99" s="503"/>
      <c r="V99" s="503"/>
      <c r="W99" s="503"/>
      <c r="X99" s="504"/>
      <c r="Y99" s="878" t="s">
        <v>13</v>
      </c>
      <c r="Z99" s="879"/>
      <c r="AA99" s="880"/>
      <c r="AB99" s="875" t="s">
        <v>14</v>
      </c>
      <c r="AC99" s="876"/>
      <c r="AD99" s="877"/>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7"/>
      <c r="Z100" s="838"/>
      <c r="AA100" s="839"/>
      <c r="AB100" s="466" t="s">
        <v>11</v>
      </c>
      <c r="AC100" s="466"/>
      <c r="AD100" s="466"/>
      <c r="AE100" s="524" t="s">
        <v>309</v>
      </c>
      <c r="AF100" s="525"/>
      <c r="AG100" s="525"/>
      <c r="AH100" s="526"/>
      <c r="AI100" s="524" t="s">
        <v>331</v>
      </c>
      <c r="AJ100" s="525"/>
      <c r="AK100" s="525"/>
      <c r="AL100" s="526"/>
      <c r="AM100" s="524" t="s">
        <v>428</v>
      </c>
      <c r="AN100" s="525"/>
      <c r="AO100" s="525"/>
      <c r="AP100" s="526"/>
      <c r="AQ100" s="303" t="s">
        <v>336</v>
      </c>
      <c r="AR100" s="304"/>
      <c r="AS100" s="304"/>
      <c r="AT100" s="305"/>
      <c r="AU100" s="303" t="s">
        <v>460</v>
      </c>
      <c r="AV100" s="304"/>
      <c r="AW100" s="304"/>
      <c r="AX100" s="306"/>
    </row>
    <row r="101" spans="1:60" ht="23.25" customHeight="1" x14ac:dyDescent="0.15">
      <c r="A101" s="404"/>
      <c r="B101" s="405"/>
      <c r="C101" s="405"/>
      <c r="D101" s="405"/>
      <c r="E101" s="405"/>
      <c r="F101" s="406"/>
      <c r="G101" s="94" t="s">
        <v>648</v>
      </c>
      <c r="H101" s="94"/>
      <c r="I101" s="94"/>
      <c r="J101" s="94"/>
      <c r="K101" s="94"/>
      <c r="L101" s="94"/>
      <c r="M101" s="94"/>
      <c r="N101" s="94"/>
      <c r="O101" s="94"/>
      <c r="P101" s="94"/>
      <c r="Q101" s="94"/>
      <c r="R101" s="94"/>
      <c r="S101" s="94"/>
      <c r="T101" s="94"/>
      <c r="U101" s="94"/>
      <c r="V101" s="94"/>
      <c r="W101" s="94"/>
      <c r="X101" s="95"/>
      <c r="Y101" s="527" t="s">
        <v>54</v>
      </c>
      <c r="Z101" s="528"/>
      <c r="AA101" s="529"/>
      <c r="AB101" s="446" t="s">
        <v>649</v>
      </c>
      <c r="AC101" s="446"/>
      <c r="AD101" s="446"/>
      <c r="AE101" s="268">
        <v>46</v>
      </c>
      <c r="AF101" s="268"/>
      <c r="AG101" s="268"/>
      <c r="AH101" s="268"/>
      <c r="AI101" s="268">
        <v>41</v>
      </c>
      <c r="AJ101" s="268"/>
      <c r="AK101" s="268"/>
      <c r="AL101" s="268"/>
      <c r="AM101" s="268">
        <v>46</v>
      </c>
      <c r="AN101" s="268"/>
      <c r="AO101" s="268"/>
      <c r="AP101" s="268"/>
      <c r="AQ101" s="268" t="s">
        <v>670</v>
      </c>
      <c r="AR101" s="268"/>
      <c r="AS101" s="268"/>
      <c r="AT101" s="268"/>
      <c r="AU101" s="204" t="s">
        <v>670</v>
      </c>
      <c r="AV101" s="205"/>
      <c r="AW101" s="205"/>
      <c r="AX101" s="207"/>
    </row>
    <row r="102" spans="1:60" ht="23.2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649</v>
      </c>
      <c r="AC102" s="446"/>
      <c r="AD102" s="446"/>
      <c r="AE102" s="268">
        <v>40</v>
      </c>
      <c r="AF102" s="268"/>
      <c r="AG102" s="268"/>
      <c r="AH102" s="268"/>
      <c r="AI102" s="268">
        <v>40</v>
      </c>
      <c r="AJ102" s="268"/>
      <c r="AK102" s="268"/>
      <c r="AL102" s="268"/>
      <c r="AM102" s="268">
        <v>40</v>
      </c>
      <c r="AN102" s="268"/>
      <c r="AO102" s="268"/>
      <c r="AP102" s="268"/>
      <c r="AQ102" s="268">
        <v>40</v>
      </c>
      <c r="AR102" s="268"/>
      <c r="AS102" s="268"/>
      <c r="AT102" s="268"/>
      <c r="AU102" s="211">
        <v>40</v>
      </c>
      <c r="AV102" s="212"/>
      <c r="AW102" s="212"/>
      <c r="AX102" s="307"/>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309</v>
      </c>
      <c r="AF103" s="233"/>
      <c r="AG103" s="233"/>
      <c r="AH103" s="233"/>
      <c r="AI103" s="233" t="s">
        <v>331</v>
      </c>
      <c r="AJ103" s="233"/>
      <c r="AK103" s="233"/>
      <c r="AL103" s="233"/>
      <c r="AM103" s="233" t="s">
        <v>428</v>
      </c>
      <c r="AN103" s="233"/>
      <c r="AO103" s="233"/>
      <c r="AP103" s="233"/>
      <c r="AQ103" s="265" t="s">
        <v>336</v>
      </c>
      <c r="AR103" s="266"/>
      <c r="AS103" s="266"/>
      <c r="AT103" s="266"/>
      <c r="AU103" s="265" t="s">
        <v>460</v>
      </c>
      <c r="AV103" s="266"/>
      <c r="AW103" s="266"/>
      <c r="AX103" s="267"/>
      <c r="AY103">
        <f>COUNTA($G$104)</f>
        <v>0</v>
      </c>
    </row>
    <row r="104" spans="1:60" ht="23.25"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309</v>
      </c>
      <c r="AF106" s="233"/>
      <c r="AG106" s="233"/>
      <c r="AH106" s="233"/>
      <c r="AI106" s="233" t="s">
        <v>331</v>
      </c>
      <c r="AJ106" s="233"/>
      <c r="AK106" s="233"/>
      <c r="AL106" s="233"/>
      <c r="AM106" s="233" t="s">
        <v>428</v>
      </c>
      <c r="AN106" s="233"/>
      <c r="AO106" s="233"/>
      <c r="AP106" s="233"/>
      <c r="AQ106" s="265" t="s">
        <v>336</v>
      </c>
      <c r="AR106" s="266"/>
      <c r="AS106" s="266"/>
      <c r="AT106" s="266"/>
      <c r="AU106" s="265" t="s">
        <v>460</v>
      </c>
      <c r="AV106" s="266"/>
      <c r="AW106" s="266"/>
      <c r="AX106" s="267"/>
      <c r="AY106">
        <f>COUNTA($G$107)</f>
        <v>0</v>
      </c>
    </row>
    <row r="107" spans="1:60" ht="23.2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309</v>
      </c>
      <c r="AF109" s="233"/>
      <c r="AG109" s="233"/>
      <c r="AH109" s="233"/>
      <c r="AI109" s="233" t="s">
        <v>331</v>
      </c>
      <c r="AJ109" s="233"/>
      <c r="AK109" s="233"/>
      <c r="AL109" s="233"/>
      <c r="AM109" s="233" t="s">
        <v>428</v>
      </c>
      <c r="AN109" s="233"/>
      <c r="AO109" s="233"/>
      <c r="AP109" s="233"/>
      <c r="AQ109" s="265" t="s">
        <v>336</v>
      </c>
      <c r="AR109" s="266"/>
      <c r="AS109" s="266"/>
      <c r="AT109" s="266"/>
      <c r="AU109" s="265" t="s">
        <v>460</v>
      </c>
      <c r="AV109" s="266"/>
      <c r="AW109" s="266"/>
      <c r="AX109" s="267"/>
      <c r="AY109">
        <f>COUNTA($G$110)</f>
        <v>0</v>
      </c>
    </row>
    <row r="110" spans="1:60" ht="23.2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309</v>
      </c>
      <c r="AF112" s="233"/>
      <c r="AG112" s="233"/>
      <c r="AH112" s="233"/>
      <c r="AI112" s="233" t="s">
        <v>331</v>
      </c>
      <c r="AJ112" s="233"/>
      <c r="AK112" s="233"/>
      <c r="AL112" s="233"/>
      <c r="AM112" s="233" t="s">
        <v>428</v>
      </c>
      <c r="AN112" s="233"/>
      <c r="AO112" s="233"/>
      <c r="AP112" s="233"/>
      <c r="AQ112" s="265" t="s">
        <v>336</v>
      </c>
      <c r="AR112" s="266"/>
      <c r="AS112" s="266"/>
      <c r="AT112" s="266"/>
      <c r="AU112" s="265" t="s">
        <v>460</v>
      </c>
      <c r="AV112" s="266"/>
      <c r="AW112" s="266"/>
      <c r="AX112" s="267"/>
      <c r="AY112">
        <f>COUNTA($G$113)</f>
        <v>0</v>
      </c>
    </row>
    <row r="113" spans="1:51" ht="23.2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309</v>
      </c>
      <c r="AF115" s="233"/>
      <c r="AG115" s="233"/>
      <c r="AH115" s="233"/>
      <c r="AI115" s="233" t="s">
        <v>331</v>
      </c>
      <c r="AJ115" s="233"/>
      <c r="AK115" s="233"/>
      <c r="AL115" s="233"/>
      <c r="AM115" s="233" t="s">
        <v>428</v>
      </c>
      <c r="AN115" s="233"/>
      <c r="AO115" s="233"/>
      <c r="AP115" s="233"/>
      <c r="AQ115" s="577" t="s">
        <v>461</v>
      </c>
      <c r="AR115" s="578"/>
      <c r="AS115" s="578"/>
      <c r="AT115" s="578"/>
      <c r="AU115" s="578"/>
      <c r="AV115" s="578"/>
      <c r="AW115" s="578"/>
      <c r="AX115" s="579"/>
    </row>
    <row r="116" spans="1:51" ht="23.25" customHeight="1" x14ac:dyDescent="0.15">
      <c r="A116" s="421"/>
      <c r="B116" s="422"/>
      <c r="C116" s="422"/>
      <c r="D116" s="422"/>
      <c r="E116" s="422"/>
      <c r="F116" s="423"/>
      <c r="G116" s="373" t="s">
        <v>650</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651</v>
      </c>
      <c r="AC116" s="448"/>
      <c r="AD116" s="449"/>
      <c r="AE116" s="268">
        <v>368229</v>
      </c>
      <c r="AF116" s="268"/>
      <c r="AG116" s="268"/>
      <c r="AH116" s="268"/>
      <c r="AI116" s="268">
        <v>317471</v>
      </c>
      <c r="AJ116" s="268"/>
      <c r="AK116" s="268"/>
      <c r="AL116" s="268"/>
      <c r="AM116" s="268">
        <v>354148</v>
      </c>
      <c r="AN116" s="268"/>
      <c r="AO116" s="268"/>
      <c r="AP116" s="268"/>
      <c r="AQ116" s="204">
        <v>549450</v>
      </c>
      <c r="AR116" s="205"/>
      <c r="AS116" s="205"/>
      <c r="AT116" s="205"/>
      <c r="AU116" s="205"/>
      <c r="AV116" s="205"/>
      <c r="AW116" s="205"/>
      <c r="AX116" s="207"/>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652</v>
      </c>
      <c r="AC117" s="458"/>
      <c r="AD117" s="459"/>
      <c r="AE117" s="576" t="s">
        <v>653</v>
      </c>
      <c r="AF117" s="536"/>
      <c r="AG117" s="536"/>
      <c r="AH117" s="536"/>
      <c r="AI117" s="576" t="s">
        <v>654</v>
      </c>
      <c r="AJ117" s="536"/>
      <c r="AK117" s="536"/>
      <c r="AL117" s="536"/>
      <c r="AM117" s="576" t="s">
        <v>668</v>
      </c>
      <c r="AN117" s="536"/>
      <c r="AO117" s="536"/>
      <c r="AP117" s="536"/>
      <c r="AQ117" s="576" t="s">
        <v>671</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309</v>
      </c>
      <c r="AF118" s="233"/>
      <c r="AG118" s="233"/>
      <c r="AH118" s="233"/>
      <c r="AI118" s="233" t="s">
        <v>331</v>
      </c>
      <c r="AJ118" s="233"/>
      <c r="AK118" s="233"/>
      <c r="AL118" s="233"/>
      <c r="AM118" s="233" t="s">
        <v>428</v>
      </c>
      <c r="AN118" s="233"/>
      <c r="AO118" s="233"/>
      <c r="AP118" s="233"/>
      <c r="AQ118" s="577" t="s">
        <v>461</v>
      </c>
      <c r="AR118" s="578"/>
      <c r="AS118" s="578"/>
      <c r="AT118" s="578"/>
      <c r="AU118" s="578"/>
      <c r="AV118" s="578"/>
      <c r="AW118" s="578"/>
      <c r="AX118" s="579"/>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309</v>
      </c>
      <c r="AF121" s="233"/>
      <c r="AG121" s="233"/>
      <c r="AH121" s="233"/>
      <c r="AI121" s="233" t="s">
        <v>331</v>
      </c>
      <c r="AJ121" s="233"/>
      <c r="AK121" s="233"/>
      <c r="AL121" s="233"/>
      <c r="AM121" s="233" t="s">
        <v>428</v>
      </c>
      <c r="AN121" s="233"/>
      <c r="AO121" s="233"/>
      <c r="AP121" s="233"/>
      <c r="AQ121" s="577" t="s">
        <v>461</v>
      </c>
      <c r="AR121" s="578"/>
      <c r="AS121" s="578"/>
      <c r="AT121" s="578"/>
      <c r="AU121" s="578"/>
      <c r="AV121" s="578"/>
      <c r="AW121" s="578"/>
      <c r="AX121" s="579"/>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309</v>
      </c>
      <c r="AF124" s="233"/>
      <c r="AG124" s="233"/>
      <c r="AH124" s="233"/>
      <c r="AI124" s="233" t="s">
        <v>331</v>
      </c>
      <c r="AJ124" s="233"/>
      <c r="AK124" s="233"/>
      <c r="AL124" s="233"/>
      <c r="AM124" s="233" t="s">
        <v>428</v>
      </c>
      <c r="AN124" s="233"/>
      <c r="AO124" s="233"/>
      <c r="AP124" s="233"/>
      <c r="AQ124" s="577" t="s">
        <v>461</v>
      </c>
      <c r="AR124" s="578"/>
      <c r="AS124" s="578"/>
      <c r="AT124" s="578"/>
      <c r="AU124" s="578"/>
      <c r="AV124" s="578"/>
      <c r="AW124" s="578"/>
      <c r="AX124" s="579"/>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18"/>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9"/>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7"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15"/>
      <c r="Z127" s="916"/>
      <c r="AA127" s="917"/>
      <c r="AB127" s="393" t="s">
        <v>11</v>
      </c>
      <c r="AC127" s="394"/>
      <c r="AD127" s="395"/>
      <c r="AE127" s="233" t="s">
        <v>309</v>
      </c>
      <c r="AF127" s="233"/>
      <c r="AG127" s="233"/>
      <c r="AH127" s="233"/>
      <c r="AI127" s="233" t="s">
        <v>331</v>
      </c>
      <c r="AJ127" s="233"/>
      <c r="AK127" s="233"/>
      <c r="AL127" s="233"/>
      <c r="AM127" s="233" t="s">
        <v>428</v>
      </c>
      <c r="AN127" s="233"/>
      <c r="AO127" s="233"/>
      <c r="AP127" s="233"/>
      <c r="AQ127" s="577" t="s">
        <v>461</v>
      </c>
      <c r="AR127" s="578"/>
      <c r="AS127" s="578"/>
      <c r="AT127" s="578"/>
      <c r="AU127" s="578"/>
      <c r="AV127" s="578"/>
      <c r="AW127" s="578"/>
      <c r="AX127" s="579"/>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5" t="s">
        <v>324</v>
      </c>
      <c r="B130" s="172"/>
      <c r="C130" s="171" t="s">
        <v>188</v>
      </c>
      <c r="D130" s="172"/>
      <c r="E130" s="156" t="s">
        <v>217</v>
      </c>
      <c r="F130" s="157"/>
      <c r="G130" s="158" t="s">
        <v>655</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656</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309</v>
      </c>
      <c r="AF132" s="119"/>
      <c r="AG132" s="119"/>
      <c r="AH132" s="120"/>
      <c r="AI132" s="144" t="s">
        <v>331</v>
      </c>
      <c r="AJ132" s="119"/>
      <c r="AK132" s="119"/>
      <c r="AL132" s="120"/>
      <c r="AM132" s="144" t="s">
        <v>618</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639</v>
      </c>
      <c r="AR133" s="186"/>
      <c r="AS133" s="122" t="s">
        <v>185</v>
      </c>
      <c r="AT133" s="123"/>
      <c r="AU133" s="187">
        <v>3</v>
      </c>
      <c r="AV133" s="187"/>
      <c r="AW133" s="122" t="s">
        <v>175</v>
      </c>
      <c r="AX133" s="182"/>
      <c r="AY133">
        <f>$AY$132</f>
        <v>1</v>
      </c>
    </row>
    <row r="134" spans="1:51" ht="39.75" customHeight="1" x14ac:dyDescent="0.15">
      <c r="A134" s="176"/>
      <c r="B134" s="173"/>
      <c r="C134" s="167"/>
      <c r="D134" s="173"/>
      <c r="E134" s="167"/>
      <c r="F134" s="168"/>
      <c r="G134" s="93" t="s">
        <v>657</v>
      </c>
      <c r="H134" s="94"/>
      <c r="I134" s="94"/>
      <c r="J134" s="94"/>
      <c r="K134" s="94"/>
      <c r="L134" s="94"/>
      <c r="M134" s="94"/>
      <c r="N134" s="94"/>
      <c r="O134" s="94"/>
      <c r="P134" s="94"/>
      <c r="Q134" s="94"/>
      <c r="R134" s="94"/>
      <c r="S134" s="94"/>
      <c r="T134" s="94"/>
      <c r="U134" s="94"/>
      <c r="V134" s="94"/>
      <c r="W134" s="94"/>
      <c r="X134" s="95"/>
      <c r="Y134" s="188" t="s">
        <v>199</v>
      </c>
      <c r="Z134" s="189"/>
      <c r="AA134" s="190"/>
      <c r="AB134" s="191" t="s">
        <v>290</v>
      </c>
      <c r="AC134" s="192"/>
      <c r="AD134" s="192"/>
      <c r="AE134" s="193">
        <v>19.100000000000001</v>
      </c>
      <c r="AF134" s="194"/>
      <c r="AG134" s="194"/>
      <c r="AH134" s="194"/>
      <c r="AI134" s="193">
        <v>20.2</v>
      </c>
      <c r="AJ134" s="194"/>
      <c r="AK134" s="194"/>
      <c r="AL134" s="194"/>
      <c r="AM134" s="193"/>
      <c r="AN134" s="194"/>
      <c r="AO134" s="194"/>
      <c r="AP134" s="194"/>
      <c r="AQ134" s="193" t="s">
        <v>639</v>
      </c>
      <c r="AR134" s="194"/>
      <c r="AS134" s="194"/>
      <c r="AT134" s="194"/>
      <c r="AU134" s="193" t="s">
        <v>639</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290</v>
      </c>
      <c r="AC135" s="200"/>
      <c r="AD135" s="200"/>
      <c r="AE135" s="193" t="s">
        <v>639</v>
      </c>
      <c r="AF135" s="194"/>
      <c r="AG135" s="194"/>
      <c r="AH135" s="194"/>
      <c r="AI135" s="193" t="s">
        <v>639</v>
      </c>
      <c r="AJ135" s="194"/>
      <c r="AK135" s="194"/>
      <c r="AL135" s="194"/>
      <c r="AM135" s="193">
        <v>34.5</v>
      </c>
      <c r="AN135" s="194"/>
      <c r="AO135" s="194"/>
      <c r="AP135" s="194"/>
      <c r="AQ135" s="193" t="s">
        <v>639</v>
      </c>
      <c r="AR135" s="194"/>
      <c r="AS135" s="194"/>
      <c r="AT135" s="194"/>
      <c r="AU135" s="193" t="s">
        <v>639</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309</v>
      </c>
      <c r="AF136" s="119"/>
      <c r="AG136" s="119"/>
      <c r="AH136" s="120"/>
      <c r="AI136" s="144" t="s">
        <v>331</v>
      </c>
      <c r="AJ136" s="119"/>
      <c r="AK136" s="119"/>
      <c r="AL136" s="120"/>
      <c r="AM136" s="144" t="s">
        <v>618</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309</v>
      </c>
      <c r="AF140" s="119"/>
      <c r="AG140" s="119"/>
      <c r="AH140" s="120"/>
      <c r="AI140" s="144" t="s">
        <v>331</v>
      </c>
      <c r="AJ140" s="119"/>
      <c r="AK140" s="119"/>
      <c r="AL140" s="120"/>
      <c r="AM140" s="144" t="s">
        <v>618</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309</v>
      </c>
      <c r="AF144" s="119"/>
      <c r="AG144" s="119"/>
      <c r="AH144" s="120"/>
      <c r="AI144" s="144" t="s">
        <v>331</v>
      </c>
      <c r="AJ144" s="119"/>
      <c r="AK144" s="119"/>
      <c r="AL144" s="120"/>
      <c r="AM144" s="144" t="s">
        <v>618</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309</v>
      </c>
      <c r="AF148" s="119"/>
      <c r="AG148" s="119"/>
      <c r="AH148" s="120"/>
      <c r="AI148" s="144" t="s">
        <v>331</v>
      </c>
      <c r="AJ148" s="119"/>
      <c r="AK148" s="119"/>
      <c r="AL148" s="120"/>
      <c r="AM148" s="144" t="s">
        <v>618</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693</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309</v>
      </c>
      <c r="AF192" s="119"/>
      <c r="AG192" s="119"/>
      <c r="AH192" s="120"/>
      <c r="AI192" s="144" t="s">
        <v>331</v>
      </c>
      <c r="AJ192" s="119"/>
      <c r="AK192" s="119"/>
      <c r="AL192" s="120"/>
      <c r="AM192" s="144" t="s">
        <v>618</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309</v>
      </c>
      <c r="AF196" s="119"/>
      <c r="AG196" s="119"/>
      <c r="AH196" s="120"/>
      <c r="AI196" s="144" t="s">
        <v>331</v>
      </c>
      <c r="AJ196" s="119"/>
      <c r="AK196" s="119"/>
      <c r="AL196" s="120"/>
      <c r="AM196" s="144" t="s">
        <v>618</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309</v>
      </c>
      <c r="AF200" s="119"/>
      <c r="AG200" s="119"/>
      <c r="AH200" s="120"/>
      <c r="AI200" s="144" t="s">
        <v>331</v>
      </c>
      <c r="AJ200" s="119"/>
      <c r="AK200" s="119"/>
      <c r="AL200" s="120"/>
      <c r="AM200" s="144" t="s">
        <v>618</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309</v>
      </c>
      <c r="AF204" s="119"/>
      <c r="AG204" s="119"/>
      <c r="AH204" s="120"/>
      <c r="AI204" s="144" t="s">
        <v>331</v>
      </c>
      <c r="AJ204" s="119"/>
      <c r="AK204" s="119"/>
      <c r="AL204" s="120"/>
      <c r="AM204" s="144" t="s">
        <v>618</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309</v>
      </c>
      <c r="AF208" s="119"/>
      <c r="AG208" s="119"/>
      <c r="AH208" s="120"/>
      <c r="AI208" s="144" t="s">
        <v>331</v>
      </c>
      <c r="AJ208" s="119"/>
      <c r="AK208" s="119"/>
      <c r="AL208" s="120"/>
      <c r="AM208" s="144" t="s">
        <v>618</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309</v>
      </c>
      <c r="AF252" s="119"/>
      <c r="AG252" s="119"/>
      <c r="AH252" s="120"/>
      <c r="AI252" s="144" t="s">
        <v>331</v>
      </c>
      <c r="AJ252" s="119"/>
      <c r="AK252" s="119"/>
      <c r="AL252" s="120"/>
      <c r="AM252" s="144" t="s">
        <v>618</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309</v>
      </c>
      <c r="AF256" s="119"/>
      <c r="AG256" s="119"/>
      <c r="AH256" s="120"/>
      <c r="AI256" s="144" t="s">
        <v>331</v>
      </c>
      <c r="AJ256" s="119"/>
      <c r="AK256" s="119"/>
      <c r="AL256" s="120"/>
      <c r="AM256" s="144" t="s">
        <v>618</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309</v>
      </c>
      <c r="AF260" s="119"/>
      <c r="AG260" s="119"/>
      <c r="AH260" s="120"/>
      <c r="AI260" s="144" t="s">
        <v>331</v>
      </c>
      <c r="AJ260" s="119"/>
      <c r="AK260" s="119"/>
      <c r="AL260" s="120"/>
      <c r="AM260" s="144" t="s">
        <v>618</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309</v>
      </c>
      <c r="AF264" s="119"/>
      <c r="AG264" s="119"/>
      <c r="AH264" s="120"/>
      <c r="AI264" s="144" t="s">
        <v>331</v>
      </c>
      <c r="AJ264" s="119"/>
      <c r="AK264" s="119"/>
      <c r="AL264" s="120"/>
      <c r="AM264" s="144" t="s">
        <v>618</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309</v>
      </c>
      <c r="AF268" s="119"/>
      <c r="AG268" s="119"/>
      <c r="AH268" s="120"/>
      <c r="AI268" s="144" t="s">
        <v>331</v>
      </c>
      <c r="AJ268" s="119"/>
      <c r="AK268" s="119"/>
      <c r="AL268" s="120"/>
      <c r="AM268" s="144" t="s">
        <v>618</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309</v>
      </c>
      <c r="AF312" s="119"/>
      <c r="AG312" s="119"/>
      <c r="AH312" s="120"/>
      <c r="AI312" s="144" t="s">
        <v>331</v>
      </c>
      <c r="AJ312" s="119"/>
      <c r="AK312" s="119"/>
      <c r="AL312" s="120"/>
      <c r="AM312" s="144" t="s">
        <v>618</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309</v>
      </c>
      <c r="AF316" s="119"/>
      <c r="AG316" s="119"/>
      <c r="AH316" s="120"/>
      <c r="AI316" s="144" t="s">
        <v>331</v>
      </c>
      <c r="AJ316" s="119"/>
      <c r="AK316" s="119"/>
      <c r="AL316" s="120"/>
      <c r="AM316" s="144" t="s">
        <v>618</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309</v>
      </c>
      <c r="AF320" s="119"/>
      <c r="AG320" s="119"/>
      <c r="AH320" s="120"/>
      <c r="AI320" s="144" t="s">
        <v>331</v>
      </c>
      <c r="AJ320" s="119"/>
      <c r="AK320" s="119"/>
      <c r="AL320" s="120"/>
      <c r="AM320" s="144" t="s">
        <v>618</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309</v>
      </c>
      <c r="AF324" s="119"/>
      <c r="AG324" s="119"/>
      <c r="AH324" s="120"/>
      <c r="AI324" s="144" t="s">
        <v>331</v>
      </c>
      <c r="AJ324" s="119"/>
      <c r="AK324" s="119"/>
      <c r="AL324" s="120"/>
      <c r="AM324" s="144" t="s">
        <v>618</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309</v>
      </c>
      <c r="AF328" s="119"/>
      <c r="AG328" s="119"/>
      <c r="AH328" s="120"/>
      <c r="AI328" s="144" t="s">
        <v>331</v>
      </c>
      <c r="AJ328" s="119"/>
      <c r="AK328" s="119"/>
      <c r="AL328" s="120"/>
      <c r="AM328" s="144" t="s">
        <v>618</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309</v>
      </c>
      <c r="AF372" s="119"/>
      <c r="AG372" s="119"/>
      <c r="AH372" s="120"/>
      <c r="AI372" s="144" t="s">
        <v>331</v>
      </c>
      <c r="AJ372" s="119"/>
      <c r="AK372" s="119"/>
      <c r="AL372" s="120"/>
      <c r="AM372" s="144" t="s">
        <v>618</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309</v>
      </c>
      <c r="AF376" s="119"/>
      <c r="AG376" s="119"/>
      <c r="AH376" s="120"/>
      <c r="AI376" s="144" t="s">
        <v>331</v>
      </c>
      <c r="AJ376" s="119"/>
      <c r="AK376" s="119"/>
      <c r="AL376" s="120"/>
      <c r="AM376" s="144" t="s">
        <v>618</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309</v>
      </c>
      <c r="AF380" s="119"/>
      <c r="AG380" s="119"/>
      <c r="AH380" s="120"/>
      <c r="AI380" s="144" t="s">
        <v>331</v>
      </c>
      <c r="AJ380" s="119"/>
      <c r="AK380" s="119"/>
      <c r="AL380" s="120"/>
      <c r="AM380" s="144" t="s">
        <v>618</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309</v>
      </c>
      <c r="AF384" s="119"/>
      <c r="AG384" s="119"/>
      <c r="AH384" s="120"/>
      <c r="AI384" s="144" t="s">
        <v>331</v>
      </c>
      <c r="AJ384" s="119"/>
      <c r="AK384" s="119"/>
      <c r="AL384" s="120"/>
      <c r="AM384" s="144" t="s">
        <v>618</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309</v>
      </c>
      <c r="AF388" s="119"/>
      <c r="AG388" s="119"/>
      <c r="AH388" s="120"/>
      <c r="AI388" s="144" t="s">
        <v>331</v>
      </c>
      <c r="AJ388" s="119"/>
      <c r="AK388" s="119"/>
      <c r="AL388" s="120"/>
      <c r="AM388" s="144" t="s">
        <v>618</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590</v>
      </c>
      <c r="D430" s="920"/>
      <c r="E430" s="161" t="s">
        <v>318</v>
      </c>
      <c r="F430" s="881"/>
      <c r="G430" s="882" t="s">
        <v>204</v>
      </c>
      <c r="H430" s="112"/>
      <c r="I430" s="112"/>
      <c r="J430" s="883" t="s">
        <v>639</v>
      </c>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c r="AY430" s="78" t="str">
        <f>IF(SUBSTITUTE($J$430,"-","")="","0","1")</f>
        <v>0</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462</v>
      </c>
      <c r="AJ431" s="320"/>
      <c r="AK431" s="320"/>
      <c r="AL431" s="144"/>
      <c r="AM431" s="320" t="s">
        <v>463</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t="s">
        <v>639</v>
      </c>
      <c r="AF432" s="187"/>
      <c r="AG432" s="122" t="s">
        <v>185</v>
      </c>
      <c r="AH432" s="123"/>
      <c r="AI432" s="321"/>
      <c r="AJ432" s="321"/>
      <c r="AK432" s="321"/>
      <c r="AL432" s="143"/>
      <c r="AM432" s="321"/>
      <c r="AN432" s="321"/>
      <c r="AO432" s="321"/>
      <c r="AP432" s="143"/>
      <c r="AQ432" s="236" t="s">
        <v>639</v>
      </c>
      <c r="AR432" s="187"/>
      <c r="AS432" s="122" t="s">
        <v>185</v>
      </c>
      <c r="AT432" s="123"/>
      <c r="AU432" s="187" t="s">
        <v>639</v>
      </c>
      <c r="AV432" s="187"/>
      <c r="AW432" s="122" t="s">
        <v>175</v>
      </c>
      <c r="AX432" s="182"/>
      <c r="AY432">
        <f>$AY$431</f>
        <v>1</v>
      </c>
    </row>
    <row r="433" spans="1:51" ht="23.25" customHeight="1" x14ac:dyDescent="0.15">
      <c r="A433" s="176"/>
      <c r="B433" s="173"/>
      <c r="C433" s="167"/>
      <c r="D433" s="173"/>
      <c r="E433" s="324"/>
      <c r="F433" s="325"/>
      <c r="G433" s="93" t="s">
        <v>639</v>
      </c>
      <c r="H433" s="94"/>
      <c r="I433" s="94"/>
      <c r="J433" s="94"/>
      <c r="K433" s="94"/>
      <c r="L433" s="94"/>
      <c r="M433" s="94"/>
      <c r="N433" s="94"/>
      <c r="O433" s="94"/>
      <c r="P433" s="94"/>
      <c r="Q433" s="94"/>
      <c r="R433" s="94"/>
      <c r="S433" s="94"/>
      <c r="T433" s="94"/>
      <c r="U433" s="94"/>
      <c r="V433" s="94"/>
      <c r="W433" s="94"/>
      <c r="X433" s="95"/>
      <c r="Y433" s="188" t="s">
        <v>12</v>
      </c>
      <c r="Z433" s="189"/>
      <c r="AA433" s="190"/>
      <c r="AB433" s="200" t="s">
        <v>639</v>
      </c>
      <c r="AC433" s="200"/>
      <c r="AD433" s="200"/>
      <c r="AE433" s="322" t="s">
        <v>639</v>
      </c>
      <c r="AF433" s="194"/>
      <c r="AG433" s="194"/>
      <c r="AH433" s="194"/>
      <c r="AI433" s="322" t="s">
        <v>639</v>
      </c>
      <c r="AJ433" s="194"/>
      <c r="AK433" s="194"/>
      <c r="AL433" s="194"/>
      <c r="AM433" s="322" t="s">
        <v>670</v>
      </c>
      <c r="AN433" s="194"/>
      <c r="AO433" s="194"/>
      <c r="AP433" s="323"/>
      <c r="AQ433" s="322" t="s">
        <v>639</v>
      </c>
      <c r="AR433" s="194"/>
      <c r="AS433" s="194"/>
      <c r="AT433" s="323"/>
      <c r="AU433" s="194" t="s">
        <v>639</v>
      </c>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639</v>
      </c>
      <c r="AC434" s="192"/>
      <c r="AD434" s="192"/>
      <c r="AE434" s="322" t="s">
        <v>639</v>
      </c>
      <c r="AF434" s="194"/>
      <c r="AG434" s="194"/>
      <c r="AH434" s="323"/>
      <c r="AI434" s="322" t="s">
        <v>639</v>
      </c>
      <c r="AJ434" s="194"/>
      <c r="AK434" s="194"/>
      <c r="AL434" s="194"/>
      <c r="AM434" s="322" t="s">
        <v>670</v>
      </c>
      <c r="AN434" s="194"/>
      <c r="AO434" s="194"/>
      <c r="AP434" s="323"/>
      <c r="AQ434" s="322" t="s">
        <v>639</v>
      </c>
      <c r="AR434" s="194"/>
      <c r="AS434" s="194"/>
      <c r="AT434" s="323"/>
      <c r="AU434" s="194" t="s">
        <v>696</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5" t="s">
        <v>176</v>
      </c>
      <c r="AC435" s="565"/>
      <c r="AD435" s="565"/>
      <c r="AE435" s="322" t="s">
        <v>639</v>
      </c>
      <c r="AF435" s="194"/>
      <c r="AG435" s="194"/>
      <c r="AH435" s="323"/>
      <c r="AI435" s="322" t="s">
        <v>639</v>
      </c>
      <c r="AJ435" s="194"/>
      <c r="AK435" s="194"/>
      <c r="AL435" s="194"/>
      <c r="AM435" s="322" t="s">
        <v>670</v>
      </c>
      <c r="AN435" s="194"/>
      <c r="AO435" s="194"/>
      <c r="AP435" s="323"/>
      <c r="AQ435" s="322" t="s">
        <v>639</v>
      </c>
      <c r="AR435" s="194"/>
      <c r="AS435" s="194"/>
      <c r="AT435" s="323"/>
      <c r="AU435" s="194" t="s">
        <v>639</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462</v>
      </c>
      <c r="AJ436" s="320"/>
      <c r="AK436" s="320"/>
      <c r="AL436" s="144"/>
      <c r="AM436" s="320" t="s">
        <v>463</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5" t="s">
        <v>176</v>
      </c>
      <c r="AC440" s="565"/>
      <c r="AD440" s="565"/>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462</v>
      </c>
      <c r="AJ441" s="320"/>
      <c r="AK441" s="320"/>
      <c r="AL441" s="144"/>
      <c r="AM441" s="320" t="s">
        <v>463</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5" t="s">
        <v>176</v>
      </c>
      <c r="AC445" s="565"/>
      <c r="AD445" s="565"/>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462</v>
      </c>
      <c r="AJ446" s="320"/>
      <c r="AK446" s="320"/>
      <c r="AL446" s="144"/>
      <c r="AM446" s="320" t="s">
        <v>463</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5" t="s">
        <v>176</v>
      </c>
      <c r="AC450" s="565"/>
      <c r="AD450" s="565"/>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462</v>
      </c>
      <c r="AJ451" s="320"/>
      <c r="AK451" s="320"/>
      <c r="AL451" s="144"/>
      <c r="AM451" s="320" t="s">
        <v>463</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5" t="s">
        <v>176</v>
      </c>
      <c r="AC455" s="565"/>
      <c r="AD455" s="565"/>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462</v>
      </c>
      <c r="AJ456" s="320"/>
      <c r="AK456" s="320"/>
      <c r="AL456" s="144"/>
      <c r="AM456" s="320" t="s">
        <v>463</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639</v>
      </c>
      <c r="AF457" s="187"/>
      <c r="AG457" s="122" t="s">
        <v>185</v>
      </c>
      <c r="AH457" s="123"/>
      <c r="AI457" s="321"/>
      <c r="AJ457" s="321"/>
      <c r="AK457" s="321"/>
      <c r="AL457" s="143"/>
      <c r="AM457" s="321"/>
      <c r="AN457" s="321"/>
      <c r="AO457" s="321"/>
      <c r="AP457" s="143"/>
      <c r="AQ457" s="236" t="s">
        <v>639</v>
      </c>
      <c r="AR457" s="187"/>
      <c r="AS457" s="122" t="s">
        <v>185</v>
      </c>
      <c r="AT457" s="123"/>
      <c r="AU457" s="187" t="s">
        <v>639</v>
      </c>
      <c r="AV457" s="187"/>
      <c r="AW457" s="122" t="s">
        <v>175</v>
      </c>
      <c r="AX457" s="182"/>
      <c r="AY457">
        <f>$AY$456</f>
        <v>1</v>
      </c>
    </row>
    <row r="458" spans="1:51" ht="23.25" customHeight="1" x14ac:dyDescent="0.15">
      <c r="A458" s="176"/>
      <c r="B458" s="173"/>
      <c r="C458" s="167"/>
      <c r="D458" s="173"/>
      <c r="E458" s="324"/>
      <c r="F458" s="325"/>
      <c r="G458" s="93" t="s">
        <v>669</v>
      </c>
      <c r="H458" s="94"/>
      <c r="I458" s="94"/>
      <c r="J458" s="94"/>
      <c r="K458" s="94"/>
      <c r="L458" s="94"/>
      <c r="M458" s="94"/>
      <c r="N458" s="94"/>
      <c r="O458" s="94"/>
      <c r="P458" s="94"/>
      <c r="Q458" s="94"/>
      <c r="R458" s="94"/>
      <c r="S458" s="94"/>
      <c r="T458" s="94"/>
      <c r="U458" s="94"/>
      <c r="V458" s="94"/>
      <c r="W458" s="94"/>
      <c r="X458" s="95"/>
      <c r="Y458" s="188" t="s">
        <v>12</v>
      </c>
      <c r="Z458" s="189"/>
      <c r="AA458" s="190"/>
      <c r="AB458" s="200" t="s">
        <v>639</v>
      </c>
      <c r="AC458" s="200"/>
      <c r="AD458" s="200"/>
      <c r="AE458" s="322" t="s">
        <v>639</v>
      </c>
      <c r="AF458" s="194"/>
      <c r="AG458" s="194"/>
      <c r="AH458" s="194"/>
      <c r="AI458" s="322" t="s">
        <v>639</v>
      </c>
      <c r="AJ458" s="194"/>
      <c r="AK458" s="194"/>
      <c r="AL458" s="194"/>
      <c r="AM458" s="322" t="s">
        <v>670</v>
      </c>
      <c r="AN458" s="194"/>
      <c r="AO458" s="194"/>
      <c r="AP458" s="323"/>
      <c r="AQ458" s="322" t="s">
        <v>639</v>
      </c>
      <c r="AR458" s="194"/>
      <c r="AS458" s="194"/>
      <c r="AT458" s="323"/>
      <c r="AU458" s="194" t="s">
        <v>639</v>
      </c>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639</v>
      </c>
      <c r="AC459" s="192"/>
      <c r="AD459" s="192"/>
      <c r="AE459" s="322" t="s">
        <v>639</v>
      </c>
      <c r="AF459" s="194"/>
      <c r="AG459" s="194"/>
      <c r="AH459" s="323"/>
      <c r="AI459" s="322" t="s">
        <v>639</v>
      </c>
      <c r="AJ459" s="194"/>
      <c r="AK459" s="194"/>
      <c r="AL459" s="194"/>
      <c r="AM459" s="322" t="s">
        <v>670</v>
      </c>
      <c r="AN459" s="194"/>
      <c r="AO459" s="194"/>
      <c r="AP459" s="323"/>
      <c r="AQ459" s="322" t="s">
        <v>639</v>
      </c>
      <c r="AR459" s="194"/>
      <c r="AS459" s="194"/>
      <c r="AT459" s="323"/>
      <c r="AU459" s="194" t="s">
        <v>639</v>
      </c>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5" t="s">
        <v>14</v>
      </c>
      <c r="AC460" s="565"/>
      <c r="AD460" s="565"/>
      <c r="AE460" s="322" t="s">
        <v>639</v>
      </c>
      <c r="AF460" s="194"/>
      <c r="AG460" s="194"/>
      <c r="AH460" s="323"/>
      <c r="AI460" s="322" t="s">
        <v>639</v>
      </c>
      <c r="AJ460" s="194"/>
      <c r="AK460" s="194"/>
      <c r="AL460" s="194"/>
      <c r="AM460" s="322" t="s">
        <v>670</v>
      </c>
      <c r="AN460" s="194"/>
      <c r="AO460" s="194"/>
      <c r="AP460" s="323"/>
      <c r="AQ460" s="322" t="s">
        <v>639</v>
      </c>
      <c r="AR460" s="194"/>
      <c r="AS460" s="194"/>
      <c r="AT460" s="323"/>
      <c r="AU460" s="194" t="s">
        <v>639</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462</v>
      </c>
      <c r="AJ461" s="320"/>
      <c r="AK461" s="320"/>
      <c r="AL461" s="144"/>
      <c r="AM461" s="320" t="s">
        <v>463</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5" t="s">
        <v>14</v>
      </c>
      <c r="AC465" s="565"/>
      <c r="AD465" s="565"/>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462</v>
      </c>
      <c r="AJ466" s="320"/>
      <c r="AK466" s="320"/>
      <c r="AL466" s="144"/>
      <c r="AM466" s="320" t="s">
        <v>463</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5" t="s">
        <v>14</v>
      </c>
      <c r="AC470" s="565"/>
      <c r="AD470" s="565"/>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462</v>
      </c>
      <c r="AJ471" s="320"/>
      <c r="AK471" s="320"/>
      <c r="AL471" s="144"/>
      <c r="AM471" s="320" t="s">
        <v>463</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5" t="s">
        <v>14</v>
      </c>
      <c r="AC475" s="565"/>
      <c r="AD475" s="565"/>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462</v>
      </c>
      <c r="AJ476" s="320"/>
      <c r="AK476" s="320"/>
      <c r="AL476" s="144"/>
      <c r="AM476" s="320" t="s">
        <v>463</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5" t="s">
        <v>14</v>
      </c>
      <c r="AC480" s="565"/>
      <c r="AD480" s="565"/>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326</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15">
      <c r="A482" s="176"/>
      <c r="B482" s="173"/>
      <c r="C482" s="167"/>
      <c r="D482" s="173"/>
      <c r="E482" s="114" t="s">
        <v>702</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321</v>
      </c>
      <c r="F484" s="162"/>
      <c r="G484" s="882" t="s">
        <v>204</v>
      </c>
      <c r="H484" s="112"/>
      <c r="I484" s="112"/>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462</v>
      </c>
      <c r="AJ485" s="320"/>
      <c r="AK485" s="320"/>
      <c r="AL485" s="144"/>
      <c r="AM485" s="320" t="s">
        <v>463</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5" t="s">
        <v>176</v>
      </c>
      <c r="AC489" s="565"/>
      <c r="AD489" s="565"/>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462</v>
      </c>
      <c r="AJ490" s="320"/>
      <c r="AK490" s="320"/>
      <c r="AL490" s="144"/>
      <c r="AM490" s="320" t="s">
        <v>463</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5" t="s">
        <v>176</v>
      </c>
      <c r="AC494" s="565"/>
      <c r="AD494" s="565"/>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462</v>
      </c>
      <c r="AJ495" s="320"/>
      <c r="AK495" s="320"/>
      <c r="AL495" s="144"/>
      <c r="AM495" s="320" t="s">
        <v>463</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5" t="s">
        <v>176</v>
      </c>
      <c r="AC499" s="565"/>
      <c r="AD499" s="565"/>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462</v>
      </c>
      <c r="AJ500" s="320"/>
      <c r="AK500" s="320"/>
      <c r="AL500" s="144"/>
      <c r="AM500" s="320" t="s">
        <v>463</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5" t="s">
        <v>176</v>
      </c>
      <c r="AC504" s="565"/>
      <c r="AD504" s="565"/>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462</v>
      </c>
      <c r="AJ505" s="320"/>
      <c r="AK505" s="320"/>
      <c r="AL505" s="144"/>
      <c r="AM505" s="320" t="s">
        <v>463</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5" t="s">
        <v>176</v>
      </c>
      <c r="AC509" s="565"/>
      <c r="AD509" s="565"/>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462</v>
      </c>
      <c r="AJ510" s="320"/>
      <c r="AK510" s="320"/>
      <c r="AL510" s="144"/>
      <c r="AM510" s="320" t="s">
        <v>463</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5" t="s">
        <v>14</v>
      </c>
      <c r="AC514" s="565"/>
      <c r="AD514" s="565"/>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462</v>
      </c>
      <c r="AJ515" s="320"/>
      <c r="AK515" s="320"/>
      <c r="AL515" s="144"/>
      <c r="AM515" s="320" t="s">
        <v>463</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5" t="s">
        <v>14</v>
      </c>
      <c r="AC519" s="565"/>
      <c r="AD519" s="565"/>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462</v>
      </c>
      <c r="AJ520" s="320"/>
      <c r="AK520" s="320"/>
      <c r="AL520" s="144"/>
      <c r="AM520" s="320" t="s">
        <v>463</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5" t="s">
        <v>14</v>
      </c>
      <c r="AC524" s="565"/>
      <c r="AD524" s="565"/>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462</v>
      </c>
      <c r="AJ525" s="320"/>
      <c r="AK525" s="320"/>
      <c r="AL525" s="144"/>
      <c r="AM525" s="320" t="s">
        <v>463</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5" t="s">
        <v>14</v>
      </c>
      <c r="AC529" s="565"/>
      <c r="AD529" s="565"/>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462</v>
      </c>
      <c r="AJ530" s="320"/>
      <c r="AK530" s="320"/>
      <c r="AL530" s="144"/>
      <c r="AM530" s="320" t="s">
        <v>463</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5" t="s">
        <v>14</v>
      </c>
      <c r="AC534" s="565"/>
      <c r="AD534" s="565"/>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327</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1</v>
      </c>
    </row>
    <row r="536" spans="1:51" ht="24.75" hidden="1" customHeight="1" x14ac:dyDescent="0.15">
      <c r="A536" s="176"/>
      <c r="B536" s="173"/>
      <c r="C536" s="167"/>
      <c r="D536" s="173"/>
      <c r="E536" s="114" t="s">
        <v>669</v>
      </c>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1</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1</v>
      </c>
    </row>
    <row r="538" spans="1:51" ht="34.5" hidden="1" customHeight="1" x14ac:dyDescent="0.15">
      <c r="A538" s="176"/>
      <c r="B538" s="173"/>
      <c r="C538" s="167"/>
      <c r="D538" s="173"/>
      <c r="E538" s="161" t="s">
        <v>322</v>
      </c>
      <c r="F538" s="162"/>
      <c r="G538" s="882" t="s">
        <v>204</v>
      </c>
      <c r="H538" s="112"/>
      <c r="I538" s="112"/>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462</v>
      </c>
      <c r="AJ539" s="320"/>
      <c r="AK539" s="320"/>
      <c r="AL539" s="144"/>
      <c r="AM539" s="320" t="s">
        <v>463</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5" t="s">
        <v>176</v>
      </c>
      <c r="AC543" s="565"/>
      <c r="AD543" s="565"/>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462</v>
      </c>
      <c r="AJ544" s="320"/>
      <c r="AK544" s="320"/>
      <c r="AL544" s="144"/>
      <c r="AM544" s="320" t="s">
        <v>463</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5" t="s">
        <v>176</v>
      </c>
      <c r="AC548" s="565"/>
      <c r="AD548" s="565"/>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462</v>
      </c>
      <c r="AJ549" s="320"/>
      <c r="AK549" s="320"/>
      <c r="AL549" s="144"/>
      <c r="AM549" s="320" t="s">
        <v>463</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5" t="s">
        <v>176</v>
      </c>
      <c r="AC553" s="565"/>
      <c r="AD553" s="565"/>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462</v>
      </c>
      <c r="AJ554" s="320"/>
      <c r="AK554" s="320"/>
      <c r="AL554" s="144"/>
      <c r="AM554" s="320" t="s">
        <v>463</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5" t="s">
        <v>176</v>
      </c>
      <c r="AC558" s="565"/>
      <c r="AD558" s="565"/>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462</v>
      </c>
      <c r="AJ559" s="320"/>
      <c r="AK559" s="320"/>
      <c r="AL559" s="144"/>
      <c r="AM559" s="320" t="s">
        <v>463</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5" t="s">
        <v>176</v>
      </c>
      <c r="AC563" s="565"/>
      <c r="AD563" s="565"/>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462</v>
      </c>
      <c r="AJ564" s="320"/>
      <c r="AK564" s="320"/>
      <c r="AL564" s="144"/>
      <c r="AM564" s="320" t="s">
        <v>463</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5" t="s">
        <v>14</v>
      </c>
      <c r="AC568" s="565"/>
      <c r="AD568" s="565"/>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462</v>
      </c>
      <c r="AJ569" s="320"/>
      <c r="AK569" s="320"/>
      <c r="AL569" s="144"/>
      <c r="AM569" s="320" t="s">
        <v>463</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5" t="s">
        <v>14</v>
      </c>
      <c r="AC573" s="565"/>
      <c r="AD573" s="565"/>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462</v>
      </c>
      <c r="AJ574" s="320"/>
      <c r="AK574" s="320"/>
      <c r="AL574" s="144"/>
      <c r="AM574" s="320" t="s">
        <v>463</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5" t="s">
        <v>14</v>
      </c>
      <c r="AC578" s="565"/>
      <c r="AD578" s="565"/>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462</v>
      </c>
      <c r="AJ579" s="320"/>
      <c r="AK579" s="320"/>
      <c r="AL579" s="144"/>
      <c r="AM579" s="320" t="s">
        <v>463</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5" t="s">
        <v>14</v>
      </c>
      <c r="AC583" s="565"/>
      <c r="AD583" s="565"/>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462</v>
      </c>
      <c r="AJ584" s="320"/>
      <c r="AK584" s="320"/>
      <c r="AL584" s="144"/>
      <c r="AM584" s="320" t="s">
        <v>463</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5" t="s">
        <v>14</v>
      </c>
      <c r="AC588" s="565"/>
      <c r="AD588" s="565"/>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327</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321</v>
      </c>
      <c r="F592" s="162"/>
      <c r="G592" s="882" t="s">
        <v>204</v>
      </c>
      <c r="H592" s="112"/>
      <c r="I592" s="112"/>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462</v>
      </c>
      <c r="AJ593" s="320"/>
      <c r="AK593" s="320"/>
      <c r="AL593" s="144"/>
      <c r="AM593" s="320" t="s">
        <v>463</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5" t="s">
        <v>176</v>
      </c>
      <c r="AC597" s="565"/>
      <c r="AD597" s="565"/>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462</v>
      </c>
      <c r="AJ598" s="320"/>
      <c r="AK598" s="320"/>
      <c r="AL598" s="144"/>
      <c r="AM598" s="320" t="s">
        <v>463</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5" t="s">
        <v>176</v>
      </c>
      <c r="AC602" s="565"/>
      <c r="AD602" s="565"/>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462</v>
      </c>
      <c r="AJ603" s="320"/>
      <c r="AK603" s="320"/>
      <c r="AL603" s="144"/>
      <c r="AM603" s="320" t="s">
        <v>463</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5" t="s">
        <v>176</v>
      </c>
      <c r="AC607" s="565"/>
      <c r="AD607" s="565"/>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462</v>
      </c>
      <c r="AJ608" s="320"/>
      <c r="AK608" s="320"/>
      <c r="AL608" s="144"/>
      <c r="AM608" s="320" t="s">
        <v>463</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5" t="s">
        <v>176</v>
      </c>
      <c r="AC612" s="565"/>
      <c r="AD612" s="565"/>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462</v>
      </c>
      <c r="AJ613" s="320"/>
      <c r="AK613" s="320"/>
      <c r="AL613" s="144"/>
      <c r="AM613" s="320" t="s">
        <v>463</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5" t="s">
        <v>176</v>
      </c>
      <c r="AC617" s="565"/>
      <c r="AD617" s="565"/>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462</v>
      </c>
      <c r="AJ618" s="320"/>
      <c r="AK618" s="320"/>
      <c r="AL618" s="144"/>
      <c r="AM618" s="320" t="s">
        <v>463</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5" t="s">
        <v>14</v>
      </c>
      <c r="AC622" s="565"/>
      <c r="AD622" s="565"/>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462</v>
      </c>
      <c r="AJ623" s="320"/>
      <c r="AK623" s="320"/>
      <c r="AL623" s="144"/>
      <c r="AM623" s="320" t="s">
        <v>463</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5" t="s">
        <v>14</v>
      </c>
      <c r="AC627" s="565"/>
      <c r="AD627" s="565"/>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462</v>
      </c>
      <c r="AJ628" s="320"/>
      <c r="AK628" s="320"/>
      <c r="AL628" s="144"/>
      <c r="AM628" s="320" t="s">
        <v>463</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5" t="s">
        <v>14</v>
      </c>
      <c r="AC632" s="565"/>
      <c r="AD632" s="565"/>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462</v>
      </c>
      <c r="AJ633" s="320"/>
      <c r="AK633" s="320"/>
      <c r="AL633" s="144"/>
      <c r="AM633" s="320" t="s">
        <v>463</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5" t="s">
        <v>14</v>
      </c>
      <c r="AC637" s="565"/>
      <c r="AD637" s="565"/>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462</v>
      </c>
      <c r="AJ638" s="320"/>
      <c r="AK638" s="320"/>
      <c r="AL638" s="144"/>
      <c r="AM638" s="320" t="s">
        <v>463</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5" t="s">
        <v>14</v>
      </c>
      <c r="AC642" s="565"/>
      <c r="AD642" s="565"/>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327</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322</v>
      </c>
      <c r="F646" s="162"/>
      <c r="G646" s="882" t="s">
        <v>204</v>
      </c>
      <c r="H646" s="112"/>
      <c r="I646" s="112"/>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462</v>
      </c>
      <c r="AJ647" s="320"/>
      <c r="AK647" s="320"/>
      <c r="AL647" s="144"/>
      <c r="AM647" s="320" t="s">
        <v>463</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5" t="s">
        <v>176</v>
      </c>
      <c r="AC651" s="565"/>
      <c r="AD651" s="565"/>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462</v>
      </c>
      <c r="AJ652" s="320"/>
      <c r="AK652" s="320"/>
      <c r="AL652" s="144"/>
      <c r="AM652" s="320" t="s">
        <v>463</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5" t="s">
        <v>176</v>
      </c>
      <c r="AC656" s="565"/>
      <c r="AD656" s="565"/>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462</v>
      </c>
      <c r="AJ657" s="320"/>
      <c r="AK657" s="320"/>
      <c r="AL657" s="144"/>
      <c r="AM657" s="320" t="s">
        <v>463</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5" t="s">
        <v>176</v>
      </c>
      <c r="AC661" s="565"/>
      <c r="AD661" s="565"/>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462</v>
      </c>
      <c r="AJ662" s="320"/>
      <c r="AK662" s="320"/>
      <c r="AL662" s="144"/>
      <c r="AM662" s="320" t="s">
        <v>463</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5" t="s">
        <v>176</v>
      </c>
      <c r="AC666" s="565"/>
      <c r="AD666" s="565"/>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462</v>
      </c>
      <c r="AJ667" s="320"/>
      <c r="AK667" s="320"/>
      <c r="AL667" s="144"/>
      <c r="AM667" s="320" t="s">
        <v>463</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5" t="s">
        <v>176</v>
      </c>
      <c r="AC671" s="565"/>
      <c r="AD671" s="565"/>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462</v>
      </c>
      <c r="AJ672" s="320"/>
      <c r="AK672" s="320"/>
      <c r="AL672" s="144"/>
      <c r="AM672" s="320" t="s">
        <v>463</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5" t="s">
        <v>14</v>
      </c>
      <c r="AC676" s="565"/>
      <c r="AD676" s="565"/>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462</v>
      </c>
      <c r="AJ677" s="320"/>
      <c r="AK677" s="320"/>
      <c r="AL677" s="144"/>
      <c r="AM677" s="320" t="s">
        <v>463</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5" t="s">
        <v>14</v>
      </c>
      <c r="AC681" s="565"/>
      <c r="AD681" s="565"/>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462</v>
      </c>
      <c r="AJ682" s="320"/>
      <c r="AK682" s="320"/>
      <c r="AL682" s="144"/>
      <c r="AM682" s="320" t="s">
        <v>463</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5" t="s">
        <v>14</v>
      </c>
      <c r="AC686" s="565"/>
      <c r="AD686" s="565"/>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462</v>
      </c>
      <c r="AJ687" s="320"/>
      <c r="AK687" s="320"/>
      <c r="AL687" s="144"/>
      <c r="AM687" s="320" t="s">
        <v>463</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5" t="s">
        <v>14</v>
      </c>
      <c r="AC691" s="565"/>
      <c r="AD691" s="565"/>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462</v>
      </c>
      <c r="AJ692" s="320"/>
      <c r="AK692" s="320"/>
      <c r="AL692" s="144"/>
      <c r="AM692" s="320" t="s">
        <v>463</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5" t="s">
        <v>14</v>
      </c>
      <c r="AC696" s="565"/>
      <c r="AD696" s="565"/>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327</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21"/>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7" t="s">
        <v>30</v>
      </c>
      <c r="AH701" s="362"/>
      <c r="AI701" s="362"/>
      <c r="AJ701" s="362"/>
      <c r="AK701" s="362"/>
      <c r="AL701" s="362"/>
      <c r="AM701" s="362"/>
      <c r="AN701" s="362"/>
      <c r="AO701" s="362"/>
      <c r="AP701" s="362"/>
      <c r="AQ701" s="362"/>
      <c r="AR701" s="362"/>
      <c r="AS701" s="362"/>
      <c r="AT701" s="362"/>
      <c r="AU701" s="362"/>
      <c r="AV701" s="362"/>
      <c r="AW701" s="362"/>
      <c r="AX701" s="808"/>
    </row>
    <row r="702" spans="1:51" ht="68.25" customHeight="1" x14ac:dyDescent="0.15">
      <c r="A702" s="853" t="s">
        <v>139</v>
      </c>
      <c r="B702" s="854"/>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7" t="s">
        <v>663</v>
      </c>
      <c r="AE702" s="328"/>
      <c r="AF702" s="328"/>
      <c r="AG702" s="365" t="s">
        <v>674</v>
      </c>
      <c r="AH702" s="366"/>
      <c r="AI702" s="366"/>
      <c r="AJ702" s="366"/>
      <c r="AK702" s="366"/>
      <c r="AL702" s="366"/>
      <c r="AM702" s="366"/>
      <c r="AN702" s="366"/>
      <c r="AO702" s="366"/>
      <c r="AP702" s="366"/>
      <c r="AQ702" s="366"/>
      <c r="AR702" s="366"/>
      <c r="AS702" s="366"/>
      <c r="AT702" s="366"/>
      <c r="AU702" s="366"/>
      <c r="AV702" s="366"/>
      <c r="AW702" s="366"/>
      <c r="AX702" s="367"/>
    </row>
    <row r="703" spans="1:51" ht="74.2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2"/>
      <c r="AD703" s="308" t="s">
        <v>663</v>
      </c>
      <c r="AE703" s="309"/>
      <c r="AF703" s="309"/>
      <c r="AG703" s="90" t="s">
        <v>675</v>
      </c>
      <c r="AH703" s="91"/>
      <c r="AI703" s="91"/>
      <c r="AJ703" s="91"/>
      <c r="AK703" s="91"/>
      <c r="AL703" s="91"/>
      <c r="AM703" s="91"/>
      <c r="AN703" s="91"/>
      <c r="AO703" s="91"/>
      <c r="AP703" s="91"/>
      <c r="AQ703" s="91"/>
      <c r="AR703" s="91"/>
      <c r="AS703" s="91"/>
      <c r="AT703" s="91"/>
      <c r="AU703" s="91"/>
      <c r="AV703" s="91"/>
      <c r="AW703" s="91"/>
      <c r="AX703" s="92"/>
    </row>
    <row r="704" spans="1:51" ht="98.2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663</v>
      </c>
      <c r="AE704" s="769"/>
      <c r="AF704" s="769"/>
      <c r="AG704" s="154" t="s">
        <v>676</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6" t="s">
        <v>38</v>
      </c>
      <c r="B705" s="627"/>
      <c r="C705" s="804" t="s">
        <v>40</v>
      </c>
      <c r="D705" s="805"/>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6"/>
      <c r="AD705" s="700" t="s">
        <v>673</v>
      </c>
      <c r="AE705" s="701"/>
      <c r="AF705" s="701"/>
      <c r="AG705" s="114" t="s">
        <v>700</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8"/>
      <c r="B706" s="629"/>
      <c r="C706" s="780"/>
      <c r="D706" s="781"/>
      <c r="E706" s="716" t="s">
        <v>300</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8" t="s">
        <v>697</v>
      </c>
      <c r="AE706" s="309"/>
      <c r="AF706" s="649"/>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8"/>
      <c r="B707" s="629"/>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8" t="s">
        <v>672</v>
      </c>
      <c r="AE707" s="819"/>
      <c r="AF707" s="819"/>
      <c r="AG707" s="154"/>
      <c r="AH707" s="97"/>
      <c r="AI707" s="97"/>
      <c r="AJ707" s="97"/>
      <c r="AK707" s="97"/>
      <c r="AL707" s="97"/>
      <c r="AM707" s="97"/>
      <c r="AN707" s="97"/>
      <c r="AO707" s="97"/>
      <c r="AP707" s="97"/>
      <c r="AQ707" s="97"/>
      <c r="AR707" s="97"/>
      <c r="AS707" s="97"/>
      <c r="AT707" s="97"/>
      <c r="AU707" s="97"/>
      <c r="AV707" s="97"/>
      <c r="AW707" s="97"/>
      <c r="AX707" s="155"/>
    </row>
    <row r="708" spans="1:50" ht="76.5" customHeight="1" x14ac:dyDescent="0.15">
      <c r="A708" s="628"/>
      <c r="B708" s="630"/>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0" t="s">
        <v>663</v>
      </c>
      <c r="AE708" s="591"/>
      <c r="AF708" s="591"/>
      <c r="AG708" s="728" t="s">
        <v>677</v>
      </c>
      <c r="AH708" s="729"/>
      <c r="AI708" s="729"/>
      <c r="AJ708" s="729"/>
      <c r="AK708" s="729"/>
      <c r="AL708" s="729"/>
      <c r="AM708" s="729"/>
      <c r="AN708" s="729"/>
      <c r="AO708" s="729"/>
      <c r="AP708" s="729"/>
      <c r="AQ708" s="729"/>
      <c r="AR708" s="729"/>
      <c r="AS708" s="729"/>
      <c r="AT708" s="729"/>
      <c r="AU708" s="729"/>
      <c r="AV708" s="729"/>
      <c r="AW708" s="729"/>
      <c r="AX708" s="730"/>
    </row>
    <row r="709" spans="1:50" ht="36.75" customHeight="1" x14ac:dyDescent="0.15">
      <c r="A709" s="628"/>
      <c r="B709" s="630"/>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663</v>
      </c>
      <c r="AE709" s="309"/>
      <c r="AF709" s="309"/>
      <c r="AG709" s="90" t="s">
        <v>678</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8"/>
      <c r="B710" s="630"/>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679</v>
      </c>
      <c r="AE710" s="309"/>
      <c r="AF710" s="309"/>
      <c r="AG710" s="90" t="s">
        <v>680</v>
      </c>
      <c r="AH710" s="91"/>
      <c r="AI710" s="91"/>
      <c r="AJ710" s="91"/>
      <c r="AK710" s="91"/>
      <c r="AL710" s="91"/>
      <c r="AM710" s="91"/>
      <c r="AN710" s="91"/>
      <c r="AO710" s="91"/>
      <c r="AP710" s="91"/>
      <c r="AQ710" s="91"/>
      <c r="AR710" s="91"/>
      <c r="AS710" s="91"/>
      <c r="AT710" s="91"/>
      <c r="AU710" s="91"/>
      <c r="AV710" s="91"/>
      <c r="AW710" s="91"/>
      <c r="AX710" s="92"/>
    </row>
    <row r="711" spans="1:50" ht="30" customHeight="1" x14ac:dyDescent="0.15">
      <c r="A711" s="628"/>
      <c r="B711" s="630"/>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9"/>
      <c r="AD711" s="308" t="s">
        <v>663</v>
      </c>
      <c r="AE711" s="309"/>
      <c r="AF711" s="309"/>
      <c r="AG711" s="90" t="s">
        <v>681</v>
      </c>
      <c r="AH711" s="91"/>
      <c r="AI711" s="91"/>
      <c r="AJ711" s="91"/>
      <c r="AK711" s="91"/>
      <c r="AL711" s="91"/>
      <c r="AM711" s="91"/>
      <c r="AN711" s="91"/>
      <c r="AO711" s="91"/>
      <c r="AP711" s="91"/>
      <c r="AQ711" s="91"/>
      <c r="AR711" s="91"/>
      <c r="AS711" s="91"/>
      <c r="AT711" s="91"/>
      <c r="AU711" s="91"/>
      <c r="AV711" s="91"/>
      <c r="AW711" s="91"/>
      <c r="AX711" s="92"/>
    </row>
    <row r="712" spans="1:50" ht="54" customHeight="1" x14ac:dyDescent="0.15">
      <c r="A712" s="628"/>
      <c r="B712" s="630"/>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9"/>
      <c r="AD712" s="768" t="s">
        <v>663</v>
      </c>
      <c r="AE712" s="769"/>
      <c r="AF712" s="769"/>
      <c r="AG712" s="793" t="s">
        <v>698</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8"/>
      <c r="B713" s="630"/>
      <c r="C713" s="936" t="s">
        <v>268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8" t="s">
        <v>679</v>
      </c>
      <c r="AE713" s="309"/>
      <c r="AF713" s="649"/>
      <c r="AG713" s="90" t="s">
        <v>680</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0" t="s">
        <v>679</v>
      </c>
      <c r="AE714" s="791"/>
      <c r="AF714" s="792"/>
      <c r="AG714" s="722" t="s">
        <v>680</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663</v>
      </c>
      <c r="AE715" s="591"/>
      <c r="AF715" s="642"/>
      <c r="AG715" s="728" t="s">
        <v>682</v>
      </c>
      <c r="AH715" s="729"/>
      <c r="AI715" s="729"/>
      <c r="AJ715" s="729"/>
      <c r="AK715" s="729"/>
      <c r="AL715" s="729"/>
      <c r="AM715" s="729"/>
      <c r="AN715" s="729"/>
      <c r="AO715" s="729"/>
      <c r="AP715" s="729"/>
      <c r="AQ715" s="729"/>
      <c r="AR715" s="729"/>
      <c r="AS715" s="729"/>
      <c r="AT715" s="729"/>
      <c r="AU715" s="729"/>
      <c r="AV715" s="729"/>
      <c r="AW715" s="729"/>
      <c r="AX715" s="730"/>
    </row>
    <row r="716" spans="1:50" ht="51.7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663</v>
      </c>
      <c r="AE716" s="613"/>
      <c r="AF716" s="613"/>
      <c r="AG716" s="90" t="s">
        <v>690</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8"/>
      <c r="B717" s="630"/>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663</v>
      </c>
      <c r="AE717" s="309"/>
      <c r="AF717" s="309"/>
      <c r="AG717" s="90" t="s">
        <v>691</v>
      </c>
      <c r="AH717" s="91"/>
      <c r="AI717" s="91"/>
      <c r="AJ717" s="91"/>
      <c r="AK717" s="91"/>
      <c r="AL717" s="91"/>
      <c r="AM717" s="91"/>
      <c r="AN717" s="91"/>
      <c r="AO717" s="91"/>
      <c r="AP717" s="91"/>
      <c r="AQ717" s="91"/>
      <c r="AR717" s="91"/>
      <c r="AS717" s="91"/>
      <c r="AT717" s="91"/>
      <c r="AU717" s="91"/>
      <c r="AV717" s="91"/>
      <c r="AW717" s="91"/>
      <c r="AX717" s="92"/>
    </row>
    <row r="718" spans="1:50" ht="36.75" customHeight="1" x14ac:dyDescent="0.15">
      <c r="A718" s="631"/>
      <c r="B718" s="632"/>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663</v>
      </c>
      <c r="AE718" s="309"/>
      <c r="AF718" s="309"/>
      <c r="AG718" s="116" t="s">
        <v>692</v>
      </c>
      <c r="AH718" s="100"/>
      <c r="AI718" s="100"/>
      <c r="AJ718" s="100"/>
      <c r="AK718" s="100"/>
      <c r="AL718" s="100"/>
      <c r="AM718" s="100"/>
      <c r="AN718" s="100"/>
      <c r="AO718" s="100"/>
      <c r="AP718" s="100"/>
      <c r="AQ718" s="100"/>
      <c r="AR718" s="100"/>
      <c r="AS718" s="100"/>
      <c r="AT718" s="100"/>
      <c r="AU718" s="100"/>
      <c r="AV718" s="100"/>
      <c r="AW718" s="100"/>
      <c r="AX718" s="117"/>
    </row>
    <row r="719" spans="1:50" ht="67.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663</v>
      </c>
      <c r="AE719" s="591"/>
      <c r="AF719" s="591"/>
      <c r="AG719" s="114" t="s">
        <v>701</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4"/>
      <c r="B720" s="765"/>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52.5" customHeight="1" x14ac:dyDescent="0.15">
      <c r="A721" s="764"/>
      <c r="B721" s="765"/>
      <c r="C721" s="279" t="s">
        <v>658</v>
      </c>
      <c r="D721" s="280"/>
      <c r="E721" s="280"/>
      <c r="F721" s="281"/>
      <c r="G721" s="270">
        <v>20</v>
      </c>
      <c r="H721" s="271"/>
      <c r="I721" s="63" t="str">
        <f>IF(OR(G721="　", G721=""), "", "-")</f>
        <v>-</v>
      </c>
      <c r="J721" s="274">
        <v>81</v>
      </c>
      <c r="K721" s="274"/>
      <c r="L721" s="63" t="str">
        <f>IF(M721="","","-")</f>
        <v/>
      </c>
      <c r="M721" s="64"/>
      <c r="N721" s="287" t="s">
        <v>695</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48.75" customHeight="1" x14ac:dyDescent="0.15">
      <c r="A722" s="764"/>
      <c r="B722" s="765"/>
      <c r="C722" s="279" t="s">
        <v>659</v>
      </c>
      <c r="D722" s="280"/>
      <c r="E722" s="280"/>
      <c r="F722" s="281"/>
      <c r="G722" s="270">
        <v>20</v>
      </c>
      <c r="H722" s="271"/>
      <c r="I722" s="63" t="str">
        <f t="shared" ref="I722:I725" si="113">IF(OR(G722="　", G722=""), "", "-")</f>
        <v>-</v>
      </c>
      <c r="J722" s="274">
        <v>619</v>
      </c>
      <c r="K722" s="274"/>
      <c r="L722" s="63" t="str">
        <f t="shared" ref="L722:L725" si="114">IF(M722="","","-")</f>
        <v/>
      </c>
      <c r="M722" s="64"/>
      <c r="N722" s="287" t="s">
        <v>660</v>
      </c>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48" customHeight="1" x14ac:dyDescent="0.15">
      <c r="A723" s="764"/>
      <c r="B723" s="765"/>
      <c r="C723" s="279" t="s">
        <v>629</v>
      </c>
      <c r="D723" s="280"/>
      <c r="E723" s="280"/>
      <c r="F723" s="281"/>
      <c r="G723" s="270">
        <v>20</v>
      </c>
      <c r="H723" s="271"/>
      <c r="I723" s="63" t="str">
        <f t="shared" si="113"/>
        <v>-</v>
      </c>
      <c r="J723" s="274">
        <v>621</v>
      </c>
      <c r="K723" s="274"/>
      <c r="L723" s="63" t="str">
        <f t="shared" si="114"/>
        <v/>
      </c>
      <c r="M723" s="64"/>
      <c r="N723" s="287" t="s">
        <v>661</v>
      </c>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4"/>
      <c r="B724" s="765"/>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66"/>
      <c r="B725" s="767"/>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6" t="s">
        <v>47</v>
      </c>
      <c r="B726" s="785"/>
      <c r="C726" s="798" t="s">
        <v>52</v>
      </c>
      <c r="D726" s="820"/>
      <c r="E726" s="820"/>
      <c r="F726" s="821"/>
      <c r="G726" s="563" t="s">
        <v>699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6"/>
      <c r="B727" s="787"/>
      <c r="C727" s="734" t="s">
        <v>56</v>
      </c>
      <c r="D727" s="735"/>
      <c r="E727" s="735"/>
      <c r="F727" s="736"/>
      <c r="G727" s="560" t="s">
        <v>694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0" t="s">
        <v>703</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c r="B731" s="660"/>
      <c r="C731" s="660"/>
      <c r="D731" s="660"/>
      <c r="E731" s="661"/>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6" t="s">
        <v>273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c r="AZ736" s="10"/>
    </row>
    <row r="737" spans="1:51" ht="24.75" customHeight="1" x14ac:dyDescent="0.15">
      <c r="A737" s="979" t="s">
        <v>591</v>
      </c>
      <c r="B737" s="197"/>
      <c r="C737" s="197"/>
      <c r="D737" s="198"/>
      <c r="E737" s="943" t="s">
        <v>639</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7" t="s">
        <v>316</v>
      </c>
      <c r="B738" s="347"/>
      <c r="C738" s="347"/>
      <c r="D738" s="347"/>
      <c r="E738" s="943" t="s">
        <v>639</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7" t="s">
        <v>315</v>
      </c>
      <c r="B739" s="347"/>
      <c r="C739" s="347"/>
      <c r="D739" s="347"/>
      <c r="E739" s="943" t="s">
        <v>639</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7" t="s">
        <v>314</v>
      </c>
      <c r="B740" s="347"/>
      <c r="C740" s="347"/>
      <c r="D740" s="347"/>
      <c r="E740" s="943" t="s">
        <v>639</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7" t="s">
        <v>313</v>
      </c>
      <c r="B741" s="347"/>
      <c r="C741" s="347"/>
      <c r="D741" s="347"/>
      <c r="E741" s="943" t="s">
        <v>639</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7" t="s">
        <v>312</v>
      </c>
      <c r="B742" s="347"/>
      <c r="C742" s="347"/>
      <c r="D742" s="347"/>
      <c r="E742" s="943" t="s">
        <v>639</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7" t="s">
        <v>311</v>
      </c>
      <c r="B743" s="347"/>
      <c r="C743" s="347"/>
      <c r="D743" s="347"/>
      <c r="E743" s="943" t="s">
        <v>639</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7" t="s">
        <v>310</v>
      </c>
      <c r="B744" s="347"/>
      <c r="C744" s="347"/>
      <c r="D744" s="347"/>
      <c r="E744" s="943" t="s">
        <v>639</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7" t="s">
        <v>309</v>
      </c>
      <c r="B745" s="347"/>
      <c r="C745" s="347"/>
      <c r="D745" s="347"/>
      <c r="E745" s="980" t="s">
        <v>662</v>
      </c>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7" t="s">
        <v>464</v>
      </c>
      <c r="B746" s="347"/>
      <c r="C746" s="347"/>
      <c r="D746" s="347"/>
      <c r="E746" s="949" t="s">
        <v>629</v>
      </c>
      <c r="F746" s="947"/>
      <c r="G746" s="947"/>
      <c r="H746" s="85" t="str">
        <f>IF(E746="","","-")</f>
        <v>-</v>
      </c>
      <c r="I746" s="947"/>
      <c r="J746" s="947"/>
      <c r="K746" s="85" t="str">
        <f>IF(I746="","","-")</f>
        <v/>
      </c>
      <c r="L746" s="948">
        <v>496</v>
      </c>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7" t="s">
        <v>428</v>
      </c>
      <c r="B747" s="347"/>
      <c r="C747" s="347"/>
      <c r="D747" s="347"/>
      <c r="E747" s="949" t="s">
        <v>629</v>
      </c>
      <c r="F747" s="947"/>
      <c r="G747" s="947"/>
      <c r="H747" s="85" t="str">
        <f>IF(E747="","","-")</f>
        <v>-</v>
      </c>
      <c r="I747" s="947"/>
      <c r="J747" s="947"/>
      <c r="K747" s="85" t="str">
        <f>IF(I747="","","-")</f>
        <v/>
      </c>
      <c r="L747" s="948">
        <v>497</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600" t="s">
        <v>303</v>
      </c>
      <c r="B748" s="601"/>
      <c r="C748" s="601"/>
      <c r="D748" s="601"/>
      <c r="E748" s="601"/>
      <c r="F748" s="602"/>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0"/>
      <c r="B749" s="601"/>
      <c r="C749" s="601"/>
      <c r="D749" s="601"/>
      <c r="E749" s="601"/>
      <c r="F749" s="602"/>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0"/>
      <c r="B750" s="601"/>
      <c r="C750" s="601"/>
      <c r="D750" s="601"/>
      <c r="E750" s="601"/>
      <c r="F750" s="602"/>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0"/>
      <c r="B751" s="601"/>
      <c r="C751" s="601"/>
      <c r="D751" s="601"/>
      <c r="E751" s="601"/>
      <c r="F751" s="602"/>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0"/>
      <c r="B752" s="601"/>
      <c r="C752" s="601"/>
      <c r="D752" s="601"/>
      <c r="E752" s="601"/>
      <c r="F752" s="602"/>
      <c r="G752" s="35"/>
      <c r="H752" s="36"/>
      <c r="I752" s="36"/>
      <c r="J752" s="36"/>
      <c r="K752" s="36"/>
      <c r="L752" s="36"/>
      <c r="M752" s="36"/>
      <c r="N752" s="36"/>
      <c r="O752" s="36"/>
      <c r="P752" s="36"/>
      <c r="Q752" s="36"/>
      <c r="R752" s="36"/>
      <c r="S752" s="36"/>
      <c r="T752" s="36"/>
      <c r="U752" s="36"/>
      <c r="V752" s="36"/>
      <c r="W752" s="36"/>
      <c r="X752" s="36"/>
      <c r="Y752" s="36"/>
      <c r="Z752" s="36"/>
      <c r="AA752" s="36"/>
      <c r="AB752" s="36"/>
      <c r="AC752" s="89" t="s">
        <v>685</v>
      </c>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0"/>
      <c r="B753" s="601"/>
      <c r="C753" s="601"/>
      <c r="D753" s="601"/>
      <c r="E753" s="601"/>
      <c r="F753" s="602"/>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0"/>
      <c r="B754" s="601"/>
      <c r="C754" s="601"/>
      <c r="D754" s="601"/>
      <c r="E754" s="601"/>
      <c r="F754" s="602"/>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0"/>
      <c r="B755" s="601"/>
      <c r="C755" s="601"/>
      <c r="D755" s="601"/>
      <c r="E755" s="601"/>
      <c r="F755" s="602"/>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0"/>
      <c r="B756" s="601"/>
      <c r="C756" s="601"/>
      <c r="D756" s="601"/>
      <c r="E756" s="601"/>
      <c r="F756" s="602"/>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0"/>
      <c r="B757" s="601"/>
      <c r="C757" s="601"/>
      <c r="D757" s="601"/>
      <c r="E757" s="601"/>
      <c r="F757" s="602"/>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0"/>
      <c r="B758" s="601"/>
      <c r="C758" s="601"/>
      <c r="D758" s="601"/>
      <c r="E758" s="601"/>
      <c r="F758" s="602"/>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0"/>
      <c r="B759" s="601"/>
      <c r="C759" s="601"/>
      <c r="D759" s="601"/>
      <c r="E759" s="601"/>
      <c r="F759" s="602"/>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0"/>
      <c r="B760" s="601"/>
      <c r="C760" s="601"/>
      <c r="D760" s="601"/>
      <c r="E760" s="601"/>
      <c r="F760" s="602"/>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0"/>
      <c r="B761" s="601"/>
      <c r="C761" s="601"/>
      <c r="D761" s="601"/>
      <c r="E761" s="601"/>
      <c r="F761" s="602"/>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0"/>
      <c r="B762" s="601"/>
      <c r="C762" s="601"/>
      <c r="D762" s="601"/>
      <c r="E762" s="601"/>
      <c r="F762" s="602"/>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thickBot="1" x14ac:dyDescent="0.2">
      <c r="A763" s="600"/>
      <c r="B763" s="601"/>
      <c r="C763" s="601"/>
      <c r="D763" s="601"/>
      <c r="E763" s="601"/>
      <c r="F763" s="602"/>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0"/>
      <c r="B764" s="601"/>
      <c r="C764" s="601"/>
      <c r="D764" s="601"/>
      <c r="E764" s="601"/>
      <c r="F764" s="602"/>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0"/>
      <c r="B765" s="601"/>
      <c r="C765" s="601"/>
      <c r="D765" s="601"/>
      <c r="E765" s="601"/>
      <c r="F765" s="602"/>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0"/>
      <c r="B766" s="601"/>
      <c r="C766" s="601"/>
      <c r="D766" s="601"/>
      <c r="E766" s="601"/>
      <c r="F766" s="602"/>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thickBot="1" x14ac:dyDescent="0.2">
      <c r="A767" s="600"/>
      <c r="B767" s="601"/>
      <c r="C767" s="601"/>
      <c r="D767" s="601"/>
      <c r="E767" s="601"/>
      <c r="F767" s="602"/>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0"/>
      <c r="B768" s="601"/>
      <c r="C768" s="601"/>
      <c r="D768" s="601"/>
      <c r="E768" s="601"/>
      <c r="F768" s="602"/>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0"/>
      <c r="B769" s="601"/>
      <c r="C769" s="601"/>
      <c r="D769" s="601"/>
      <c r="E769" s="601"/>
      <c r="F769" s="602"/>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0"/>
      <c r="B770" s="601"/>
      <c r="C770" s="601"/>
      <c r="D770" s="601"/>
      <c r="E770" s="601"/>
      <c r="F770" s="602"/>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0"/>
      <c r="B771" s="601"/>
      <c r="C771" s="601"/>
      <c r="D771" s="601"/>
      <c r="E771" s="601"/>
      <c r="F771" s="602"/>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0"/>
      <c r="B772" s="601"/>
      <c r="C772" s="601"/>
      <c r="D772" s="601"/>
      <c r="E772" s="601"/>
      <c r="F772" s="602"/>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0"/>
      <c r="B773" s="601"/>
      <c r="C773" s="601"/>
      <c r="D773" s="601"/>
      <c r="E773" s="601"/>
      <c r="F773" s="602"/>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0"/>
      <c r="B774" s="601"/>
      <c r="C774" s="601"/>
      <c r="D774" s="601"/>
      <c r="E774" s="601"/>
      <c r="F774" s="602"/>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0"/>
      <c r="B775" s="601"/>
      <c r="C775" s="601"/>
      <c r="D775" s="601"/>
      <c r="E775" s="601"/>
      <c r="F775" s="602"/>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0"/>
      <c r="B776" s="601"/>
      <c r="C776" s="601"/>
      <c r="D776" s="601"/>
      <c r="E776" s="601"/>
      <c r="F776" s="602"/>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0"/>
      <c r="B777" s="601"/>
      <c r="C777" s="601"/>
      <c r="D777" s="601"/>
      <c r="E777" s="601"/>
      <c r="F777" s="602"/>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0"/>
      <c r="B778" s="601"/>
      <c r="C778" s="601"/>
      <c r="D778" s="601"/>
      <c r="E778" s="601"/>
      <c r="F778" s="602"/>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0"/>
      <c r="B779" s="601"/>
      <c r="C779" s="601"/>
      <c r="D779" s="601"/>
      <c r="E779" s="601"/>
      <c r="F779" s="602"/>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0"/>
      <c r="B780" s="601"/>
      <c r="C780" s="601"/>
      <c r="D780" s="601"/>
      <c r="E780" s="601"/>
      <c r="F780" s="602"/>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0"/>
      <c r="B781" s="601"/>
      <c r="C781" s="601"/>
      <c r="D781" s="601"/>
      <c r="E781" s="601"/>
      <c r="F781" s="602"/>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0"/>
      <c r="B782" s="601"/>
      <c r="C782" s="601"/>
      <c r="D782" s="601"/>
      <c r="E782" s="601"/>
      <c r="F782" s="602"/>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0"/>
      <c r="B783" s="601"/>
      <c r="C783" s="601"/>
      <c r="D783" s="601"/>
      <c r="E783" s="601"/>
      <c r="F783" s="602"/>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0"/>
      <c r="B784" s="601"/>
      <c r="C784" s="601"/>
      <c r="D784" s="601"/>
      <c r="E784" s="601"/>
      <c r="F784" s="602"/>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0"/>
      <c r="B785" s="601"/>
      <c r="C785" s="601"/>
      <c r="D785" s="601"/>
      <c r="E785" s="601"/>
      <c r="F785" s="602"/>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3"/>
      <c r="B786" s="604"/>
      <c r="C786" s="604"/>
      <c r="D786" s="604"/>
      <c r="E786" s="604"/>
      <c r="F786" s="60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4" t="s">
        <v>305</v>
      </c>
      <c r="B787" s="615"/>
      <c r="C787" s="615"/>
      <c r="D787" s="615"/>
      <c r="E787" s="615"/>
      <c r="F787" s="616"/>
      <c r="G787" s="581" t="s">
        <v>281</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282</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79"/>
    </row>
    <row r="788" spans="1:51" ht="24.75" customHeight="1" x14ac:dyDescent="0.15">
      <c r="A788" s="617"/>
      <c r="B788" s="618"/>
      <c r="C788" s="618"/>
      <c r="D788" s="618"/>
      <c r="E788" s="618"/>
      <c r="F788" s="619"/>
      <c r="G788" s="798" t="s">
        <v>17</v>
      </c>
      <c r="H788" s="654"/>
      <c r="I788" s="654"/>
      <c r="J788" s="654"/>
      <c r="K788" s="654"/>
      <c r="L788" s="653" t="s">
        <v>18</v>
      </c>
      <c r="M788" s="654"/>
      <c r="N788" s="654"/>
      <c r="O788" s="654"/>
      <c r="P788" s="654"/>
      <c r="Q788" s="654"/>
      <c r="R788" s="654"/>
      <c r="S788" s="654"/>
      <c r="T788" s="654"/>
      <c r="U788" s="654"/>
      <c r="V788" s="654"/>
      <c r="W788" s="654"/>
      <c r="X788" s="655"/>
      <c r="Y788" s="639" t="s">
        <v>19</v>
      </c>
      <c r="Z788" s="640"/>
      <c r="AA788" s="640"/>
      <c r="AB788" s="784"/>
      <c r="AC788" s="798" t="s">
        <v>17</v>
      </c>
      <c r="AD788" s="654"/>
      <c r="AE788" s="654"/>
      <c r="AF788" s="654"/>
      <c r="AG788" s="654"/>
      <c r="AH788" s="653" t="s">
        <v>18</v>
      </c>
      <c r="AI788" s="654"/>
      <c r="AJ788" s="654"/>
      <c r="AK788" s="654"/>
      <c r="AL788" s="654"/>
      <c r="AM788" s="654"/>
      <c r="AN788" s="654"/>
      <c r="AO788" s="654"/>
      <c r="AP788" s="654"/>
      <c r="AQ788" s="654"/>
      <c r="AR788" s="654"/>
      <c r="AS788" s="654"/>
      <c r="AT788" s="655"/>
      <c r="AU788" s="639" t="s">
        <v>19</v>
      </c>
      <c r="AV788" s="640"/>
      <c r="AW788" s="640"/>
      <c r="AX788" s="641"/>
    </row>
    <row r="789" spans="1:51" ht="24.75" customHeight="1" x14ac:dyDescent="0.15">
      <c r="A789" s="617"/>
      <c r="B789" s="618"/>
      <c r="C789" s="618"/>
      <c r="D789" s="618"/>
      <c r="E789" s="618"/>
      <c r="F789" s="619"/>
      <c r="G789" s="656" t="s">
        <v>686</v>
      </c>
      <c r="H789" s="657"/>
      <c r="I789" s="657"/>
      <c r="J789" s="657"/>
      <c r="K789" s="658"/>
      <c r="L789" s="650" t="s">
        <v>687</v>
      </c>
      <c r="M789" s="651"/>
      <c r="N789" s="651"/>
      <c r="O789" s="651"/>
      <c r="P789" s="651"/>
      <c r="Q789" s="651"/>
      <c r="R789" s="651"/>
      <c r="S789" s="651"/>
      <c r="T789" s="651"/>
      <c r="U789" s="651"/>
      <c r="V789" s="651"/>
      <c r="W789" s="651"/>
      <c r="X789" s="652"/>
      <c r="Y789" s="368">
        <v>14</v>
      </c>
      <c r="Z789" s="369"/>
      <c r="AA789" s="369"/>
      <c r="AB789" s="788"/>
      <c r="AC789" s="656"/>
      <c r="AD789" s="657"/>
      <c r="AE789" s="657"/>
      <c r="AF789" s="657"/>
      <c r="AG789" s="658"/>
      <c r="AH789" s="650"/>
      <c r="AI789" s="651"/>
      <c r="AJ789" s="651"/>
      <c r="AK789" s="651"/>
      <c r="AL789" s="651"/>
      <c r="AM789" s="651"/>
      <c r="AN789" s="651"/>
      <c r="AO789" s="651"/>
      <c r="AP789" s="651"/>
      <c r="AQ789" s="651"/>
      <c r="AR789" s="651"/>
      <c r="AS789" s="651"/>
      <c r="AT789" s="652"/>
      <c r="AU789" s="368"/>
      <c r="AV789" s="369"/>
      <c r="AW789" s="369"/>
      <c r="AX789" s="370"/>
    </row>
    <row r="790" spans="1:51" ht="24.75" customHeight="1" x14ac:dyDescent="0.15">
      <c r="A790" s="617"/>
      <c r="B790" s="618"/>
      <c r="C790" s="618"/>
      <c r="D790" s="618"/>
      <c r="E790" s="618"/>
      <c r="F790" s="619"/>
      <c r="G790" s="592" t="s">
        <v>688</v>
      </c>
      <c r="H790" s="593"/>
      <c r="I790" s="593"/>
      <c r="J790" s="593"/>
      <c r="K790" s="594"/>
      <c r="L790" s="584"/>
      <c r="M790" s="585"/>
      <c r="N790" s="585"/>
      <c r="O790" s="585"/>
      <c r="P790" s="585"/>
      <c r="Q790" s="585"/>
      <c r="R790" s="585"/>
      <c r="S790" s="585"/>
      <c r="T790" s="585"/>
      <c r="U790" s="585"/>
      <c r="V790" s="585"/>
      <c r="W790" s="585"/>
      <c r="X790" s="586"/>
      <c r="Y790" s="587">
        <v>1</v>
      </c>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7"/>
      <c r="B791" s="618"/>
      <c r="C791" s="618"/>
      <c r="D791" s="618"/>
      <c r="E791" s="618"/>
      <c r="F791" s="619"/>
      <c r="G791" s="592" t="s">
        <v>689</v>
      </c>
      <c r="H791" s="593"/>
      <c r="I791" s="593"/>
      <c r="J791" s="593"/>
      <c r="K791" s="594"/>
      <c r="L791" s="584"/>
      <c r="M791" s="585"/>
      <c r="N791" s="585"/>
      <c r="O791" s="585"/>
      <c r="P791" s="585"/>
      <c r="Q791" s="585"/>
      <c r="R791" s="585"/>
      <c r="S791" s="585"/>
      <c r="T791" s="585"/>
      <c r="U791" s="585"/>
      <c r="V791" s="585"/>
      <c r="W791" s="585"/>
      <c r="X791" s="586"/>
      <c r="Y791" s="587">
        <v>1</v>
      </c>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7"/>
      <c r="B792" s="618"/>
      <c r="C792" s="618"/>
      <c r="D792" s="618"/>
      <c r="E792" s="618"/>
      <c r="F792" s="619"/>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7"/>
      <c r="B793" s="618"/>
      <c r="C793" s="618"/>
      <c r="D793" s="618"/>
      <c r="E793" s="618"/>
      <c r="F793" s="619"/>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7"/>
      <c r="B794" s="618"/>
      <c r="C794" s="618"/>
      <c r="D794" s="618"/>
      <c r="E794" s="618"/>
      <c r="F794" s="619"/>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x14ac:dyDescent="0.15">
      <c r="A799" s="617"/>
      <c r="B799" s="618"/>
      <c r="C799" s="618"/>
      <c r="D799" s="618"/>
      <c r="E799" s="618"/>
      <c r="F799" s="619"/>
      <c r="G799" s="809" t="s">
        <v>20</v>
      </c>
      <c r="H799" s="810"/>
      <c r="I799" s="810"/>
      <c r="J799" s="810"/>
      <c r="K799" s="810"/>
      <c r="L799" s="811"/>
      <c r="M799" s="812"/>
      <c r="N799" s="812"/>
      <c r="O799" s="812"/>
      <c r="P799" s="812"/>
      <c r="Q799" s="812"/>
      <c r="R799" s="812"/>
      <c r="S799" s="812"/>
      <c r="T799" s="812"/>
      <c r="U799" s="812"/>
      <c r="V799" s="812"/>
      <c r="W799" s="812"/>
      <c r="X799" s="813"/>
      <c r="Y799" s="814">
        <f>SUM(Y789:AB798)</f>
        <v>16</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7"/>
      <c r="B800" s="618"/>
      <c r="C800" s="618"/>
      <c r="D800" s="618"/>
      <c r="E800" s="618"/>
      <c r="F800" s="619"/>
      <c r="G800" s="581" t="s">
        <v>242</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581" t="s">
        <v>241</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79"/>
      <c r="AY800">
        <f>COUNTA($G$802,$AC$802)</f>
        <v>0</v>
      </c>
    </row>
    <row r="801" spans="1:51" ht="24.75" hidden="1" customHeight="1" x14ac:dyDescent="0.15">
      <c r="A801" s="617"/>
      <c r="B801" s="618"/>
      <c r="C801" s="618"/>
      <c r="D801" s="618"/>
      <c r="E801" s="618"/>
      <c r="F801" s="619"/>
      <c r="G801" s="798" t="s">
        <v>17</v>
      </c>
      <c r="H801" s="654"/>
      <c r="I801" s="654"/>
      <c r="J801" s="654"/>
      <c r="K801" s="654"/>
      <c r="L801" s="653" t="s">
        <v>18</v>
      </c>
      <c r="M801" s="654"/>
      <c r="N801" s="654"/>
      <c r="O801" s="654"/>
      <c r="P801" s="654"/>
      <c r="Q801" s="654"/>
      <c r="R801" s="654"/>
      <c r="S801" s="654"/>
      <c r="T801" s="654"/>
      <c r="U801" s="654"/>
      <c r="V801" s="654"/>
      <c r="W801" s="654"/>
      <c r="X801" s="655"/>
      <c r="Y801" s="639" t="s">
        <v>19</v>
      </c>
      <c r="Z801" s="640"/>
      <c r="AA801" s="640"/>
      <c r="AB801" s="784"/>
      <c r="AC801" s="798" t="s">
        <v>17</v>
      </c>
      <c r="AD801" s="654"/>
      <c r="AE801" s="654"/>
      <c r="AF801" s="654"/>
      <c r="AG801" s="654"/>
      <c r="AH801" s="653" t="s">
        <v>18</v>
      </c>
      <c r="AI801" s="654"/>
      <c r="AJ801" s="654"/>
      <c r="AK801" s="654"/>
      <c r="AL801" s="654"/>
      <c r="AM801" s="654"/>
      <c r="AN801" s="654"/>
      <c r="AO801" s="654"/>
      <c r="AP801" s="654"/>
      <c r="AQ801" s="654"/>
      <c r="AR801" s="654"/>
      <c r="AS801" s="654"/>
      <c r="AT801" s="655"/>
      <c r="AU801" s="639" t="s">
        <v>19</v>
      </c>
      <c r="AV801" s="640"/>
      <c r="AW801" s="640"/>
      <c r="AX801" s="641"/>
      <c r="AY801">
        <f>$AY$800</f>
        <v>0</v>
      </c>
    </row>
    <row r="802" spans="1:51" ht="24.75" hidden="1" customHeight="1" x14ac:dyDescent="0.15">
      <c r="A802" s="617"/>
      <c r="B802" s="618"/>
      <c r="C802" s="618"/>
      <c r="D802" s="618"/>
      <c r="E802" s="618"/>
      <c r="F802" s="619"/>
      <c r="G802" s="656"/>
      <c r="H802" s="657"/>
      <c r="I802" s="657"/>
      <c r="J802" s="657"/>
      <c r="K802" s="658"/>
      <c r="L802" s="650"/>
      <c r="M802" s="651"/>
      <c r="N802" s="651"/>
      <c r="O802" s="651"/>
      <c r="P802" s="651"/>
      <c r="Q802" s="651"/>
      <c r="R802" s="651"/>
      <c r="S802" s="651"/>
      <c r="T802" s="651"/>
      <c r="U802" s="651"/>
      <c r="V802" s="651"/>
      <c r="W802" s="651"/>
      <c r="X802" s="652"/>
      <c r="Y802" s="368"/>
      <c r="Z802" s="369"/>
      <c r="AA802" s="369"/>
      <c r="AB802" s="788"/>
      <c r="AC802" s="656"/>
      <c r="AD802" s="657"/>
      <c r="AE802" s="657"/>
      <c r="AF802" s="657"/>
      <c r="AG802" s="658"/>
      <c r="AH802" s="650"/>
      <c r="AI802" s="651"/>
      <c r="AJ802" s="651"/>
      <c r="AK802" s="651"/>
      <c r="AL802" s="651"/>
      <c r="AM802" s="651"/>
      <c r="AN802" s="651"/>
      <c r="AO802" s="651"/>
      <c r="AP802" s="651"/>
      <c r="AQ802" s="651"/>
      <c r="AR802" s="651"/>
      <c r="AS802" s="651"/>
      <c r="AT802" s="652"/>
      <c r="AU802" s="368"/>
      <c r="AV802" s="369"/>
      <c r="AW802" s="369"/>
      <c r="AX802" s="370"/>
      <c r="AY802">
        <f t="shared" ref="AY802:AY812" si="115">$AY$800</f>
        <v>0</v>
      </c>
    </row>
    <row r="803" spans="1:51"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c r="AY803">
        <f t="shared" si="115"/>
        <v>0</v>
      </c>
    </row>
    <row r="804" spans="1:51"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c r="AY804">
        <f t="shared" si="115"/>
        <v>0</v>
      </c>
    </row>
    <row r="805" spans="1:51" ht="24.75" hidden="1" customHeight="1" x14ac:dyDescent="0.15">
      <c r="A805" s="617"/>
      <c r="B805" s="618"/>
      <c r="C805" s="618"/>
      <c r="D805" s="618"/>
      <c r="E805" s="618"/>
      <c r="F805" s="619"/>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0</v>
      </c>
    </row>
    <row r="806" spans="1:51" ht="24.75" hidden="1" customHeight="1" x14ac:dyDescent="0.15">
      <c r="A806" s="617"/>
      <c r="B806" s="618"/>
      <c r="C806" s="618"/>
      <c r="D806" s="618"/>
      <c r="E806" s="618"/>
      <c r="F806" s="619"/>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0</v>
      </c>
    </row>
    <row r="807" spans="1:51" ht="24.75" hidden="1" customHeight="1" x14ac:dyDescent="0.15">
      <c r="A807" s="617"/>
      <c r="B807" s="618"/>
      <c r="C807" s="618"/>
      <c r="D807" s="618"/>
      <c r="E807" s="618"/>
      <c r="F807" s="619"/>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0</v>
      </c>
    </row>
    <row r="808" spans="1:51"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0</v>
      </c>
    </row>
    <row r="809" spans="1:51"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0</v>
      </c>
    </row>
    <row r="810" spans="1:51"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0</v>
      </c>
    </row>
    <row r="811" spans="1:51"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0</v>
      </c>
    </row>
    <row r="812" spans="1:51" ht="24.75" hidden="1" customHeight="1" thickBot="1" x14ac:dyDescent="0.2">
      <c r="A812" s="617"/>
      <c r="B812" s="618"/>
      <c r="C812" s="618"/>
      <c r="D812" s="618"/>
      <c r="E812" s="618"/>
      <c r="F812" s="619"/>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7"/>
      <c r="B813" s="618"/>
      <c r="C813" s="618"/>
      <c r="D813" s="618"/>
      <c r="E813" s="618"/>
      <c r="F813" s="619"/>
      <c r="G813" s="581" t="s">
        <v>243</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581" t="s">
        <v>244</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79"/>
      <c r="AY813">
        <f>COUNTA($G$815,$AC$815)</f>
        <v>0</v>
      </c>
    </row>
    <row r="814" spans="1:51" ht="24.75" hidden="1" customHeight="1" x14ac:dyDescent="0.15">
      <c r="A814" s="617"/>
      <c r="B814" s="618"/>
      <c r="C814" s="618"/>
      <c r="D814" s="618"/>
      <c r="E814" s="618"/>
      <c r="F814" s="619"/>
      <c r="G814" s="798" t="s">
        <v>17</v>
      </c>
      <c r="H814" s="654"/>
      <c r="I814" s="654"/>
      <c r="J814" s="654"/>
      <c r="K814" s="654"/>
      <c r="L814" s="653" t="s">
        <v>18</v>
      </c>
      <c r="M814" s="654"/>
      <c r="N814" s="654"/>
      <c r="O814" s="654"/>
      <c r="P814" s="654"/>
      <c r="Q814" s="654"/>
      <c r="R814" s="654"/>
      <c r="S814" s="654"/>
      <c r="T814" s="654"/>
      <c r="U814" s="654"/>
      <c r="V814" s="654"/>
      <c r="W814" s="654"/>
      <c r="X814" s="655"/>
      <c r="Y814" s="639" t="s">
        <v>19</v>
      </c>
      <c r="Z814" s="640"/>
      <c r="AA814" s="640"/>
      <c r="AB814" s="784"/>
      <c r="AC814" s="798" t="s">
        <v>17</v>
      </c>
      <c r="AD814" s="654"/>
      <c r="AE814" s="654"/>
      <c r="AF814" s="654"/>
      <c r="AG814" s="654"/>
      <c r="AH814" s="653" t="s">
        <v>18</v>
      </c>
      <c r="AI814" s="654"/>
      <c r="AJ814" s="654"/>
      <c r="AK814" s="654"/>
      <c r="AL814" s="654"/>
      <c r="AM814" s="654"/>
      <c r="AN814" s="654"/>
      <c r="AO814" s="654"/>
      <c r="AP814" s="654"/>
      <c r="AQ814" s="654"/>
      <c r="AR814" s="654"/>
      <c r="AS814" s="654"/>
      <c r="AT814" s="655"/>
      <c r="AU814" s="639" t="s">
        <v>19</v>
      </c>
      <c r="AV814" s="640"/>
      <c r="AW814" s="640"/>
      <c r="AX814" s="641"/>
      <c r="AY814">
        <f>$AY$813</f>
        <v>0</v>
      </c>
    </row>
    <row r="815" spans="1:51" ht="24.75" hidden="1" customHeight="1" x14ac:dyDescent="0.15">
      <c r="A815" s="617"/>
      <c r="B815" s="618"/>
      <c r="C815" s="618"/>
      <c r="D815" s="618"/>
      <c r="E815" s="618"/>
      <c r="F815" s="619"/>
      <c r="G815" s="656"/>
      <c r="H815" s="657"/>
      <c r="I815" s="657"/>
      <c r="J815" s="657"/>
      <c r="K815" s="658"/>
      <c r="L815" s="650"/>
      <c r="M815" s="651"/>
      <c r="N815" s="651"/>
      <c r="O815" s="651"/>
      <c r="P815" s="651"/>
      <c r="Q815" s="651"/>
      <c r="R815" s="651"/>
      <c r="S815" s="651"/>
      <c r="T815" s="651"/>
      <c r="U815" s="651"/>
      <c r="V815" s="651"/>
      <c r="W815" s="651"/>
      <c r="X815" s="652"/>
      <c r="Y815" s="368"/>
      <c r="Z815" s="369"/>
      <c r="AA815" s="369"/>
      <c r="AB815" s="788"/>
      <c r="AC815" s="656"/>
      <c r="AD815" s="657"/>
      <c r="AE815" s="657"/>
      <c r="AF815" s="657"/>
      <c r="AG815" s="658"/>
      <c r="AH815" s="650"/>
      <c r="AI815" s="651"/>
      <c r="AJ815" s="651"/>
      <c r="AK815" s="651"/>
      <c r="AL815" s="651"/>
      <c r="AM815" s="651"/>
      <c r="AN815" s="651"/>
      <c r="AO815" s="651"/>
      <c r="AP815" s="651"/>
      <c r="AQ815" s="651"/>
      <c r="AR815" s="651"/>
      <c r="AS815" s="651"/>
      <c r="AT815" s="652"/>
      <c r="AU815" s="368"/>
      <c r="AV815" s="369"/>
      <c r="AW815" s="369"/>
      <c r="AX815" s="370"/>
      <c r="AY815">
        <f t="shared" ref="AY815:AY825" si="116">$AY$813</f>
        <v>0</v>
      </c>
    </row>
    <row r="816" spans="1:51"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c r="AY816">
        <f t="shared" si="116"/>
        <v>0</v>
      </c>
    </row>
    <row r="817" spans="1:51"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c r="AY817">
        <f t="shared" si="116"/>
        <v>0</v>
      </c>
    </row>
    <row r="818" spans="1:51" ht="24.75" hidden="1" customHeight="1" x14ac:dyDescent="0.15">
      <c r="A818" s="617"/>
      <c r="B818" s="618"/>
      <c r="C818" s="618"/>
      <c r="D818" s="618"/>
      <c r="E818" s="618"/>
      <c r="F818" s="619"/>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0</v>
      </c>
    </row>
    <row r="819" spans="1:51" ht="24.75" hidden="1" customHeight="1" x14ac:dyDescent="0.15">
      <c r="A819" s="617"/>
      <c r="B819" s="618"/>
      <c r="C819" s="618"/>
      <c r="D819" s="618"/>
      <c r="E819" s="618"/>
      <c r="F819" s="619"/>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0</v>
      </c>
    </row>
    <row r="820" spans="1:51" ht="24.75" hidden="1" customHeight="1" x14ac:dyDescent="0.15">
      <c r="A820" s="617"/>
      <c r="B820" s="618"/>
      <c r="C820" s="618"/>
      <c r="D820" s="618"/>
      <c r="E820" s="618"/>
      <c r="F820" s="619"/>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0</v>
      </c>
    </row>
    <row r="821" spans="1:51"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0</v>
      </c>
    </row>
    <row r="822" spans="1:51"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0</v>
      </c>
    </row>
    <row r="823" spans="1:51"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0</v>
      </c>
    </row>
    <row r="824" spans="1:51"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0</v>
      </c>
    </row>
    <row r="825" spans="1:51" ht="24.75" hidden="1" customHeight="1" thickBot="1" x14ac:dyDescent="0.2">
      <c r="A825" s="617"/>
      <c r="B825" s="618"/>
      <c r="C825" s="618"/>
      <c r="D825" s="618"/>
      <c r="E825" s="618"/>
      <c r="F825" s="619"/>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7"/>
      <c r="B826" s="618"/>
      <c r="C826" s="618"/>
      <c r="D826" s="618"/>
      <c r="E826" s="618"/>
      <c r="F826" s="619"/>
      <c r="G826" s="581"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581"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79"/>
      <c r="AY826">
        <f>COUNTA($G$828,$AC$828)</f>
        <v>0</v>
      </c>
    </row>
    <row r="827" spans="1:51" ht="24.75" hidden="1" customHeight="1" x14ac:dyDescent="0.15">
      <c r="A827" s="617"/>
      <c r="B827" s="618"/>
      <c r="C827" s="618"/>
      <c r="D827" s="618"/>
      <c r="E827" s="618"/>
      <c r="F827" s="619"/>
      <c r="G827" s="798" t="s">
        <v>17</v>
      </c>
      <c r="H827" s="654"/>
      <c r="I827" s="654"/>
      <c r="J827" s="654"/>
      <c r="K827" s="654"/>
      <c r="L827" s="653" t="s">
        <v>18</v>
      </c>
      <c r="M827" s="654"/>
      <c r="N827" s="654"/>
      <c r="O827" s="654"/>
      <c r="P827" s="654"/>
      <c r="Q827" s="654"/>
      <c r="R827" s="654"/>
      <c r="S827" s="654"/>
      <c r="T827" s="654"/>
      <c r="U827" s="654"/>
      <c r="V827" s="654"/>
      <c r="W827" s="654"/>
      <c r="X827" s="655"/>
      <c r="Y827" s="639" t="s">
        <v>19</v>
      </c>
      <c r="Z827" s="640"/>
      <c r="AA827" s="640"/>
      <c r="AB827" s="784"/>
      <c r="AC827" s="798" t="s">
        <v>17</v>
      </c>
      <c r="AD827" s="654"/>
      <c r="AE827" s="654"/>
      <c r="AF827" s="654"/>
      <c r="AG827" s="654"/>
      <c r="AH827" s="653" t="s">
        <v>18</v>
      </c>
      <c r="AI827" s="654"/>
      <c r="AJ827" s="654"/>
      <c r="AK827" s="654"/>
      <c r="AL827" s="654"/>
      <c r="AM827" s="654"/>
      <c r="AN827" s="654"/>
      <c r="AO827" s="654"/>
      <c r="AP827" s="654"/>
      <c r="AQ827" s="654"/>
      <c r="AR827" s="654"/>
      <c r="AS827" s="654"/>
      <c r="AT827" s="655"/>
      <c r="AU827" s="639" t="s">
        <v>19</v>
      </c>
      <c r="AV827" s="640"/>
      <c r="AW827" s="640"/>
      <c r="AX827" s="641"/>
      <c r="AY827">
        <f>$AY$826</f>
        <v>0</v>
      </c>
    </row>
    <row r="828" spans="1:51" s="16" customFormat="1" ht="24.75" hidden="1" customHeight="1" x14ac:dyDescent="0.15">
      <c r="A828" s="617"/>
      <c r="B828" s="618"/>
      <c r="C828" s="618"/>
      <c r="D828" s="618"/>
      <c r="E828" s="618"/>
      <c r="F828" s="619"/>
      <c r="G828" s="656"/>
      <c r="H828" s="657"/>
      <c r="I828" s="657"/>
      <c r="J828" s="657"/>
      <c r="K828" s="658"/>
      <c r="L828" s="650"/>
      <c r="M828" s="651"/>
      <c r="N828" s="651"/>
      <c r="O828" s="651"/>
      <c r="P828" s="651"/>
      <c r="Q828" s="651"/>
      <c r="R828" s="651"/>
      <c r="S828" s="651"/>
      <c r="T828" s="651"/>
      <c r="U828" s="651"/>
      <c r="V828" s="651"/>
      <c r="W828" s="651"/>
      <c r="X828" s="652"/>
      <c r="Y828" s="368"/>
      <c r="Z828" s="369"/>
      <c r="AA828" s="369"/>
      <c r="AB828" s="788"/>
      <c r="AC828" s="656"/>
      <c r="AD828" s="657"/>
      <c r="AE828" s="657"/>
      <c r="AF828" s="657"/>
      <c r="AG828" s="658"/>
      <c r="AH828" s="650"/>
      <c r="AI828" s="651"/>
      <c r="AJ828" s="651"/>
      <c r="AK828" s="651"/>
      <c r="AL828" s="651"/>
      <c r="AM828" s="651"/>
      <c r="AN828" s="651"/>
      <c r="AO828" s="651"/>
      <c r="AP828" s="651"/>
      <c r="AQ828" s="651"/>
      <c r="AR828" s="651"/>
      <c r="AS828" s="651"/>
      <c r="AT828" s="652"/>
      <c r="AU828" s="368"/>
      <c r="AV828" s="369"/>
      <c r="AW828" s="369"/>
      <c r="AX828" s="370"/>
      <c r="AY828">
        <f t="shared" ref="AY828:AY838" si="117">$AY$826</f>
        <v>0</v>
      </c>
    </row>
    <row r="829" spans="1:51"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7"/>
      <c r="B831" s="618"/>
      <c r="C831" s="618"/>
      <c r="D831" s="618"/>
      <c r="E831" s="618"/>
      <c r="F831" s="619"/>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7"/>
      <c r="B832" s="618"/>
      <c r="C832" s="618"/>
      <c r="D832" s="618"/>
      <c r="E832" s="618"/>
      <c r="F832" s="619"/>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7"/>
      <c r="B833" s="618"/>
      <c r="C833" s="618"/>
      <c r="D833" s="618"/>
      <c r="E833" s="618"/>
      <c r="F833" s="619"/>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7"/>
      <c r="B834" s="618"/>
      <c r="C834" s="618"/>
      <c r="D834" s="618"/>
      <c r="E834" s="618"/>
      <c r="F834" s="619"/>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7"/>
      <c r="B835" s="618"/>
      <c r="C835" s="618"/>
      <c r="D835" s="618"/>
      <c r="E835" s="618"/>
      <c r="F835" s="619"/>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7"/>
      <c r="B836" s="618"/>
      <c r="C836" s="618"/>
      <c r="D836" s="618"/>
      <c r="E836" s="618"/>
      <c r="F836" s="619"/>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7"/>
      <c r="B837" s="618"/>
      <c r="C837" s="618"/>
      <c r="D837" s="618"/>
      <c r="E837" s="618"/>
      <c r="F837" s="619"/>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hidden="1" customHeight="1" x14ac:dyDescent="0.15">
      <c r="A838" s="617"/>
      <c r="B838" s="618"/>
      <c r="C838" s="618"/>
      <c r="D838" s="618"/>
      <c r="E838" s="618"/>
      <c r="F838" s="619"/>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1" t="s">
        <v>265</v>
      </c>
      <c r="AM839" s="262"/>
      <c r="AN839" s="262"/>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287</v>
      </c>
      <c r="AI844" s="346"/>
      <c r="AJ844" s="346"/>
      <c r="AK844" s="346"/>
      <c r="AL844" s="346" t="s">
        <v>21</v>
      </c>
      <c r="AM844" s="346"/>
      <c r="AN844" s="346"/>
      <c r="AO844" s="350"/>
      <c r="AP844" s="351" t="s">
        <v>222</v>
      </c>
      <c r="AQ844" s="351"/>
      <c r="AR844" s="351"/>
      <c r="AS844" s="351"/>
      <c r="AT844" s="351"/>
      <c r="AU844" s="351"/>
      <c r="AV844" s="351"/>
      <c r="AW844" s="351"/>
      <c r="AX844" s="351"/>
    </row>
    <row r="845" spans="1:51" ht="148.5" customHeight="1" x14ac:dyDescent="0.15">
      <c r="A845" s="356">
        <v>1</v>
      </c>
      <c r="B845" s="356">
        <v>1</v>
      </c>
      <c r="C845" s="344" t="s">
        <v>683</v>
      </c>
      <c r="D845" s="329"/>
      <c r="E845" s="329"/>
      <c r="F845" s="329"/>
      <c r="G845" s="329"/>
      <c r="H845" s="329"/>
      <c r="I845" s="329"/>
      <c r="J845" s="890">
        <v>9010005004037</v>
      </c>
      <c r="K845" s="891"/>
      <c r="L845" s="891"/>
      <c r="M845" s="891"/>
      <c r="N845" s="891"/>
      <c r="O845" s="892"/>
      <c r="P845" s="893" t="s">
        <v>684</v>
      </c>
      <c r="Q845" s="894"/>
      <c r="R845" s="894"/>
      <c r="S845" s="894"/>
      <c r="T845" s="894"/>
      <c r="U845" s="894"/>
      <c r="V845" s="894"/>
      <c r="W845" s="894"/>
      <c r="X845" s="894"/>
      <c r="Y845" s="333">
        <v>16</v>
      </c>
      <c r="Z845" s="334"/>
      <c r="AA845" s="334"/>
      <c r="AB845" s="335"/>
      <c r="AC845" s="336" t="s">
        <v>292</v>
      </c>
      <c r="AD845" s="337"/>
      <c r="AE845" s="337"/>
      <c r="AF845" s="337"/>
      <c r="AG845" s="337"/>
      <c r="AH845" s="352">
        <v>1</v>
      </c>
      <c r="AI845" s="353"/>
      <c r="AJ845" s="353"/>
      <c r="AK845" s="353"/>
      <c r="AL845" s="340">
        <v>95.1</v>
      </c>
      <c r="AM845" s="341"/>
      <c r="AN845" s="341"/>
      <c r="AO845" s="342"/>
      <c r="AP845" s="343" t="s">
        <v>704</v>
      </c>
      <c r="AQ845" s="343"/>
      <c r="AR845" s="343"/>
      <c r="AS845" s="343"/>
      <c r="AT845" s="343"/>
      <c r="AU845" s="343"/>
      <c r="AV845" s="343"/>
      <c r="AW845" s="343"/>
      <c r="AX845" s="343"/>
    </row>
    <row r="846" spans="1:51" ht="30" hidden="1" customHeight="1" x14ac:dyDescent="0.15">
      <c r="A846" s="356">
        <v>2</v>
      </c>
      <c r="B846" s="356">
        <v>1</v>
      </c>
      <c r="C846" s="344"/>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7"/>
      <c r="AE846" s="337"/>
      <c r="AF846" s="337"/>
      <c r="AG846" s="337"/>
      <c r="AH846" s="352"/>
      <c r="AI846" s="353"/>
      <c r="AJ846" s="353"/>
      <c r="AK846" s="353"/>
      <c r="AL846" s="340"/>
      <c r="AM846" s="341"/>
      <c r="AN846" s="341"/>
      <c r="AO846" s="342"/>
      <c r="AP846" s="343"/>
      <c r="AQ846" s="343"/>
      <c r="AR846" s="343"/>
      <c r="AS846" s="343"/>
      <c r="AT846" s="343"/>
      <c r="AU846" s="343"/>
      <c r="AV846" s="343"/>
      <c r="AW846" s="343"/>
      <c r="AX846" s="343"/>
      <c r="AY846">
        <f>COUNTA($C$846)</f>
        <v>0</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287</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30"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30"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287</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287</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287</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287</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287</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287</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0.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24" customHeight="1" x14ac:dyDescent="0.15">
      <c r="A1110" s="356">
        <v>1</v>
      </c>
      <c r="B1110" s="356">
        <v>1</v>
      </c>
      <c r="C1110" s="354"/>
      <c r="D1110" s="354"/>
      <c r="E1110" s="136" t="s">
        <v>680</v>
      </c>
      <c r="F1110" s="355"/>
      <c r="G1110" s="355"/>
      <c r="H1110" s="355"/>
      <c r="I1110" s="355"/>
      <c r="J1110" s="330" t="s">
        <v>670</v>
      </c>
      <c r="K1110" s="331"/>
      <c r="L1110" s="331"/>
      <c r="M1110" s="331"/>
      <c r="N1110" s="331"/>
      <c r="O1110" s="331"/>
      <c r="P1110" s="345" t="s">
        <v>680</v>
      </c>
      <c r="Q1110" s="332"/>
      <c r="R1110" s="332"/>
      <c r="S1110" s="332"/>
      <c r="T1110" s="332"/>
      <c r="U1110" s="332"/>
      <c r="V1110" s="332"/>
      <c r="W1110" s="332"/>
      <c r="X1110" s="332"/>
      <c r="Y1110" s="333" t="s">
        <v>670</v>
      </c>
      <c r="Z1110" s="334"/>
      <c r="AA1110" s="334"/>
      <c r="AB1110" s="335"/>
      <c r="AC1110" s="336"/>
      <c r="AD1110" s="337"/>
      <c r="AE1110" s="337"/>
      <c r="AF1110" s="337"/>
      <c r="AG1110" s="337"/>
      <c r="AH1110" s="338" t="s">
        <v>670</v>
      </c>
      <c r="AI1110" s="339"/>
      <c r="AJ1110" s="339"/>
      <c r="AK1110" s="339"/>
      <c r="AL1110" s="340" t="s">
        <v>670</v>
      </c>
      <c r="AM1110" s="341"/>
      <c r="AN1110" s="341"/>
      <c r="AO1110" s="342"/>
      <c r="AP1110" s="343" t="s">
        <v>680</v>
      </c>
      <c r="AQ1110" s="343"/>
      <c r="AR1110" s="343"/>
      <c r="AS1110" s="343"/>
      <c r="AT1110" s="343"/>
      <c r="AU1110" s="343"/>
      <c r="AV1110" s="343"/>
      <c r="AW1110" s="343"/>
      <c r="AX1110" s="343"/>
    </row>
    <row r="1111" spans="1:51" hidden="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idden="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idden="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idden="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idden="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idden="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idden="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idden="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idden="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idden="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idden="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idden="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idden="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idden="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idden="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idden="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idden="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idden="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idden="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idden="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idden="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idden="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idden="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idden="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idden="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idden="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idden="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97" priority="14007">
      <formula>IF(RIGHT(TEXT(P14,"0.#"),1)=".",FALSE,TRUE)</formula>
    </cfRule>
    <cfRule type="expression" dxfId="2096" priority="14008">
      <formula>IF(RIGHT(TEXT(P14,"0.#"),1)=".",TRUE,FALSE)</formula>
    </cfRule>
  </conditionalFormatting>
  <conditionalFormatting sqref="AE32">
    <cfRule type="expression" dxfId="2095" priority="13997">
      <formula>IF(RIGHT(TEXT(AE32,"0.#"),1)=".",FALSE,TRUE)</formula>
    </cfRule>
    <cfRule type="expression" dxfId="2094" priority="13998">
      <formula>IF(RIGHT(TEXT(AE32,"0.#"),1)=".",TRUE,FALSE)</formula>
    </cfRule>
  </conditionalFormatting>
  <conditionalFormatting sqref="P18:AX18">
    <cfRule type="expression" dxfId="2093" priority="13883">
      <formula>IF(RIGHT(TEXT(P18,"0.#"),1)=".",FALSE,TRUE)</formula>
    </cfRule>
    <cfRule type="expression" dxfId="2092" priority="13884">
      <formula>IF(RIGHT(TEXT(P18,"0.#"),1)=".",TRUE,FALSE)</formula>
    </cfRule>
  </conditionalFormatting>
  <conditionalFormatting sqref="Y790">
    <cfRule type="expression" dxfId="2091" priority="13879">
      <formula>IF(RIGHT(TEXT(Y790,"0.#"),1)=".",FALSE,TRUE)</formula>
    </cfRule>
    <cfRule type="expression" dxfId="2090" priority="13880">
      <formula>IF(RIGHT(TEXT(Y790,"0.#"),1)=".",TRUE,FALSE)</formula>
    </cfRule>
  </conditionalFormatting>
  <conditionalFormatting sqref="Y799">
    <cfRule type="expression" dxfId="2089" priority="13875">
      <formula>IF(RIGHT(TEXT(Y799,"0.#"),1)=".",FALSE,TRUE)</formula>
    </cfRule>
    <cfRule type="expression" dxfId="2088" priority="13876">
      <formula>IF(RIGHT(TEXT(Y799,"0.#"),1)=".",TRUE,FALSE)</formula>
    </cfRule>
  </conditionalFormatting>
  <conditionalFormatting sqref="Y830:Y837 Y828 Y817:Y824 Y815 Y804:Y811 Y802">
    <cfRule type="expression" dxfId="2087" priority="13657">
      <formula>IF(RIGHT(TEXT(Y802,"0.#"),1)=".",FALSE,TRUE)</formula>
    </cfRule>
    <cfRule type="expression" dxfId="2086" priority="13658">
      <formula>IF(RIGHT(TEXT(Y802,"0.#"),1)=".",TRUE,FALSE)</formula>
    </cfRule>
  </conditionalFormatting>
  <conditionalFormatting sqref="P15:AJ17 P13:AX13 AR15:AX15">
    <cfRule type="expression" dxfId="2085" priority="13705">
      <formula>IF(RIGHT(TEXT(P13,"0.#"),1)=".",FALSE,TRUE)</formula>
    </cfRule>
    <cfRule type="expression" dxfId="2084" priority="13706">
      <formula>IF(RIGHT(TEXT(P13,"0.#"),1)=".",TRUE,FALSE)</formula>
    </cfRule>
  </conditionalFormatting>
  <conditionalFormatting sqref="P19:AJ19">
    <cfRule type="expression" dxfId="2083" priority="13703">
      <formula>IF(RIGHT(TEXT(P19,"0.#"),1)=".",FALSE,TRUE)</formula>
    </cfRule>
    <cfRule type="expression" dxfId="2082" priority="13704">
      <formula>IF(RIGHT(TEXT(P19,"0.#"),1)=".",TRUE,FALSE)</formula>
    </cfRule>
  </conditionalFormatting>
  <conditionalFormatting sqref="AE101 AQ101">
    <cfRule type="expression" dxfId="2081" priority="13695">
      <formula>IF(RIGHT(TEXT(AE101,"0.#"),1)=".",FALSE,TRUE)</formula>
    </cfRule>
    <cfRule type="expression" dxfId="2080" priority="13696">
      <formula>IF(RIGHT(TEXT(AE101,"0.#"),1)=".",TRUE,FALSE)</formula>
    </cfRule>
  </conditionalFormatting>
  <conditionalFormatting sqref="Y791:Y798 Y789">
    <cfRule type="expression" dxfId="2079" priority="13681">
      <formula>IF(RIGHT(TEXT(Y789,"0.#"),1)=".",FALSE,TRUE)</formula>
    </cfRule>
    <cfRule type="expression" dxfId="2078" priority="13682">
      <formula>IF(RIGHT(TEXT(Y789,"0.#"),1)=".",TRUE,FALSE)</formula>
    </cfRule>
  </conditionalFormatting>
  <conditionalFormatting sqref="AU790">
    <cfRule type="expression" dxfId="2077" priority="13679">
      <formula>IF(RIGHT(TEXT(AU790,"0.#"),1)=".",FALSE,TRUE)</formula>
    </cfRule>
    <cfRule type="expression" dxfId="2076" priority="13680">
      <formula>IF(RIGHT(TEXT(AU790,"0.#"),1)=".",TRUE,FALSE)</formula>
    </cfRule>
  </conditionalFormatting>
  <conditionalFormatting sqref="AU799">
    <cfRule type="expression" dxfId="2075" priority="13677">
      <formula>IF(RIGHT(TEXT(AU799,"0.#"),1)=".",FALSE,TRUE)</formula>
    </cfRule>
    <cfRule type="expression" dxfId="2074" priority="13678">
      <formula>IF(RIGHT(TEXT(AU799,"0.#"),1)=".",TRUE,FALSE)</formula>
    </cfRule>
  </conditionalFormatting>
  <conditionalFormatting sqref="AU791:AU798 AU789">
    <cfRule type="expression" dxfId="2073" priority="13675">
      <formula>IF(RIGHT(TEXT(AU789,"0.#"),1)=".",FALSE,TRUE)</formula>
    </cfRule>
    <cfRule type="expression" dxfId="2072" priority="13676">
      <formula>IF(RIGHT(TEXT(AU789,"0.#"),1)=".",TRUE,FALSE)</formula>
    </cfRule>
  </conditionalFormatting>
  <conditionalFormatting sqref="Y829 Y816 Y803">
    <cfRule type="expression" dxfId="2071" priority="13661">
      <formula>IF(RIGHT(TEXT(Y803,"0.#"),1)=".",FALSE,TRUE)</formula>
    </cfRule>
    <cfRule type="expression" dxfId="2070" priority="13662">
      <formula>IF(RIGHT(TEXT(Y803,"0.#"),1)=".",TRUE,FALSE)</formula>
    </cfRule>
  </conditionalFormatting>
  <conditionalFormatting sqref="Y838 Y825 Y812">
    <cfRule type="expression" dxfId="2069" priority="13659">
      <formula>IF(RIGHT(TEXT(Y812,"0.#"),1)=".",FALSE,TRUE)</formula>
    </cfRule>
    <cfRule type="expression" dxfId="2068" priority="13660">
      <formula>IF(RIGHT(TEXT(Y812,"0.#"),1)=".",TRUE,FALSE)</formula>
    </cfRule>
  </conditionalFormatting>
  <conditionalFormatting sqref="AU829 AU816 AU803">
    <cfRule type="expression" dxfId="2067" priority="13655">
      <formula>IF(RIGHT(TEXT(AU803,"0.#"),1)=".",FALSE,TRUE)</formula>
    </cfRule>
    <cfRule type="expression" dxfId="2066" priority="13656">
      <formula>IF(RIGHT(TEXT(AU803,"0.#"),1)=".",TRUE,FALSE)</formula>
    </cfRule>
  </conditionalFormatting>
  <conditionalFormatting sqref="AU838 AU825 AU812">
    <cfRule type="expression" dxfId="2065" priority="13653">
      <formula>IF(RIGHT(TEXT(AU812,"0.#"),1)=".",FALSE,TRUE)</formula>
    </cfRule>
    <cfRule type="expression" dxfId="2064" priority="13654">
      <formula>IF(RIGHT(TEXT(AU812,"0.#"),1)=".",TRUE,FALSE)</formula>
    </cfRule>
  </conditionalFormatting>
  <conditionalFormatting sqref="AU830:AU837 AU828 AU817:AU824 AU815 AU804:AU811 AU802">
    <cfRule type="expression" dxfId="2063" priority="13651">
      <formula>IF(RIGHT(TEXT(AU802,"0.#"),1)=".",FALSE,TRUE)</formula>
    </cfRule>
    <cfRule type="expression" dxfId="2062" priority="13652">
      <formula>IF(RIGHT(TEXT(AU802,"0.#"),1)=".",TRUE,FALSE)</formula>
    </cfRule>
  </conditionalFormatting>
  <conditionalFormatting sqref="AM87">
    <cfRule type="expression" dxfId="2061" priority="13305">
      <formula>IF(RIGHT(TEXT(AM87,"0.#"),1)=".",FALSE,TRUE)</formula>
    </cfRule>
    <cfRule type="expression" dxfId="2060" priority="13306">
      <formula>IF(RIGHT(TEXT(AM87,"0.#"),1)=".",TRUE,FALSE)</formula>
    </cfRule>
  </conditionalFormatting>
  <conditionalFormatting sqref="AE55">
    <cfRule type="expression" dxfId="2059" priority="13373">
      <formula>IF(RIGHT(TEXT(AE55,"0.#"),1)=".",FALSE,TRUE)</formula>
    </cfRule>
    <cfRule type="expression" dxfId="2058" priority="13374">
      <formula>IF(RIGHT(TEXT(AE55,"0.#"),1)=".",TRUE,FALSE)</formula>
    </cfRule>
  </conditionalFormatting>
  <conditionalFormatting sqref="AI55">
    <cfRule type="expression" dxfId="2057" priority="13371">
      <formula>IF(RIGHT(TEXT(AI55,"0.#"),1)=".",FALSE,TRUE)</formula>
    </cfRule>
    <cfRule type="expression" dxfId="2056" priority="13372">
      <formula>IF(RIGHT(TEXT(AI55,"0.#"),1)=".",TRUE,FALSE)</formula>
    </cfRule>
  </conditionalFormatting>
  <conditionalFormatting sqref="AE33">
    <cfRule type="expression" dxfId="2055" priority="13465">
      <formula>IF(RIGHT(TEXT(AE33,"0.#"),1)=".",FALSE,TRUE)</formula>
    </cfRule>
    <cfRule type="expression" dxfId="2054" priority="13466">
      <formula>IF(RIGHT(TEXT(AE33,"0.#"),1)=".",TRUE,FALSE)</formula>
    </cfRule>
  </conditionalFormatting>
  <conditionalFormatting sqref="AE34">
    <cfRule type="expression" dxfId="2053" priority="13463">
      <formula>IF(RIGHT(TEXT(AE34,"0.#"),1)=".",FALSE,TRUE)</formula>
    </cfRule>
    <cfRule type="expression" dxfId="2052" priority="13464">
      <formula>IF(RIGHT(TEXT(AE34,"0.#"),1)=".",TRUE,FALSE)</formula>
    </cfRule>
  </conditionalFormatting>
  <conditionalFormatting sqref="AI34">
    <cfRule type="expression" dxfId="2051" priority="13461">
      <formula>IF(RIGHT(TEXT(AI34,"0.#"),1)=".",FALSE,TRUE)</formula>
    </cfRule>
    <cfRule type="expression" dxfId="2050" priority="13462">
      <formula>IF(RIGHT(TEXT(AI34,"0.#"),1)=".",TRUE,FALSE)</formula>
    </cfRule>
  </conditionalFormatting>
  <conditionalFormatting sqref="AI33">
    <cfRule type="expression" dxfId="2049" priority="13459">
      <formula>IF(RIGHT(TEXT(AI33,"0.#"),1)=".",FALSE,TRUE)</formula>
    </cfRule>
    <cfRule type="expression" dxfId="2048" priority="13460">
      <formula>IF(RIGHT(TEXT(AI33,"0.#"),1)=".",TRUE,FALSE)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AM34">
    <cfRule type="expression" dxfId="2045" priority="13455">
      <formula>IF(RIGHT(TEXT(AM32,"0.#"),1)=".",FALSE,TRUE)</formula>
    </cfRule>
    <cfRule type="expression" dxfId="2044" priority="13456">
      <formula>IF(RIGHT(TEXT(AM32,"0.#"),1)=".",TRUE,FALSE)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3" max="49" man="1"/>
    <brk id="731"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663</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t="s">
        <v>663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663</v>
      </c>
      <c r="H14" s="13" t="str">
        <f t="shared" si="1"/>
        <v>労働保険特別会計雇用勘定</v>
      </c>
      <c r="I14" s="13" t="str">
        <f t="shared" si="5"/>
        <v>労働保険特別会計労災勘定、労働保険特別会計雇用勘定</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t="s">
        <v>663</v>
      </c>
      <c r="C15" s="13" t="str">
        <f t="shared" si="9"/>
        <v>男女共同参画</v>
      </c>
      <c r="D15" s="13" t="str">
        <f t="shared" si="8"/>
        <v>男女共同参画</v>
      </c>
      <c r="F15" s="18" t="s">
        <v>121</v>
      </c>
      <c r="G15" s="17"/>
      <c r="H15" s="13" t="str">
        <f t="shared" si="1"/>
        <v/>
      </c>
      <c r="I15" s="13" t="str">
        <f t="shared" si="5"/>
        <v>労働保険特別会計労災勘定、労働保険特別会計雇用勘定</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労働保険特別会計労災勘定、労働保険特別会計雇用勘定</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労働保険特別会計労災勘定、労働保険特別会計雇用勘定</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t="s">
        <v>663</v>
      </c>
      <c r="C18" s="13" t="str">
        <f t="shared" si="9"/>
        <v>ＩＴ戦略</v>
      </c>
      <c r="D18" s="13" t="str">
        <f t="shared" si="8"/>
        <v>男女共同参画、ＩＴ戦略</v>
      </c>
      <c r="F18" s="18" t="s">
        <v>124</v>
      </c>
      <c r="G18" s="17"/>
      <c r="H18" s="13" t="str">
        <f t="shared" si="1"/>
        <v/>
      </c>
      <c r="I18" s="13" t="str">
        <f t="shared" si="5"/>
        <v>労働保険特別会計労災勘定、労働保険特別会計雇用勘定</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男女共同参画、ＩＴ戦略</v>
      </c>
      <c r="F19" s="18" t="s">
        <v>125</v>
      </c>
      <c r="G19" s="17"/>
      <c r="H19" s="13" t="str">
        <f t="shared" si="1"/>
        <v/>
      </c>
      <c r="I19" s="13" t="str">
        <f t="shared" si="5"/>
        <v>労働保険特別会計労災勘定、労働保険特別会計雇用勘定</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男女共同参画、ＩＴ戦略</v>
      </c>
      <c r="F20" s="18" t="s">
        <v>234</v>
      </c>
      <c r="G20" s="17"/>
      <c r="H20" s="13" t="str">
        <f t="shared" si="1"/>
        <v/>
      </c>
      <c r="I20" s="13" t="str">
        <f t="shared" si="5"/>
        <v>労働保険特別会計労災勘定、労働保険特別会計雇用勘定</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t="s">
        <v>663</v>
      </c>
      <c r="C21" s="13" t="str">
        <f t="shared" si="9"/>
        <v>地方創生</v>
      </c>
      <c r="D21" s="13" t="str">
        <f t="shared" si="8"/>
        <v>男女共同参画、ＩＴ戦略、地方創生</v>
      </c>
      <c r="F21" s="18" t="s">
        <v>126</v>
      </c>
      <c r="G21" s="17"/>
      <c r="H21" s="13" t="str">
        <f t="shared" si="1"/>
        <v/>
      </c>
      <c r="I21" s="13" t="str">
        <f t="shared" si="5"/>
        <v>労働保険特別会計労災勘定、労働保険特別会計雇用勘定</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男女共同参画、ＩＴ戦略、地方創生</v>
      </c>
      <c r="F22" s="18" t="s">
        <v>127</v>
      </c>
      <c r="G22" s="17"/>
      <c r="H22" s="13" t="str">
        <f t="shared" si="1"/>
        <v/>
      </c>
      <c r="I22" s="13" t="str">
        <f t="shared" si="5"/>
        <v>労働保険特別会計労災勘定、労働保険特別会計雇用勘定</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男女共同参画、ＩＴ戦略、地方創生</v>
      </c>
      <c r="F23" s="18" t="s">
        <v>128</v>
      </c>
      <c r="G23" s="17"/>
      <c r="H23" s="13" t="str">
        <f t="shared" si="1"/>
        <v/>
      </c>
      <c r="I23" s="13" t="str">
        <f t="shared" si="5"/>
        <v>労働保険特別会計労災勘定、労働保険特別会計雇用勘定</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男女共同参画、ＩＴ戦略、地方創生</v>
      </c>
      <c r="F24" s="18" t="s">
        <v>328</v>
      </c>
      <c r="G24" s="17"/>
      <c r="H24" s="13" t="str">
        <f t="shared" si="1"/>
        <v/>
      </c>
      <c r="I24" s="13" t="str">
        <f t="shared" si="5"/>
        <v>労働保険特別会計労災勘定、労働保険特別会計雇用勘定</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労働保険特別会計労災勘定、労働保険特別会計雇用勘定</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労働保険特別会計労災勘定、労働保険特別会計雇用勘定</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男女共同参画、ＩＴ戦略、地方創生</v>
      </c>
      <c r="B27" s="13"/>
      <c r="F27" s="18" t="s">
        <v>131</v>
      </c>
      <c r="G27" s="17"/>
      <c r="H27" s="13" t="str">
        <f t="shared" si="1"/>
        <v/>
      </c>
      <c r="I27" s="13" t="str">
        <f t="shared" si="5"/>
        <v>労働保険特別会計労災勘定、労働保険特別会計雇用勘定</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労働保険特別会計労災勘定、労働保険特別会計雇用勘定</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労働保険特別会計労災勘定、労働保険特別会計雇用勘定</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労働保険特別会計労災勘定、労働保険特別会計雇用勘定</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労働保険特別会計労災勘定、労働保険特別会計雇用勘定</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労働保険特別会計労災勘定、労働保険特別会計雇用勘定</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労働保険特別会計労災勘定、労働保険特別会計雇用勘定</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労働保険特別会計労災勘定、労働保険特別会計雇用勘定</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労働保険特別会計労災勘定、労働保険特別会計雇用勘定</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労働保険特別会計労災勘定、労働保険特別会計雇用勘定</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労働保険特別会計労災勘定、労働保険特別会計雇用勘定</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麻衣(yoshida-mai)</dc:creator>
  <cp:lastModifiedBy>厚生労働省ネットワークシステム</cp:lastModifiedBy>
  <cp:lastPrinted>2021-06-23T08:20:44Z</cp:lastPrinted>
  <dcterms:created xsi:type="dcterms:W3CDTF">2012-03-13T00:50:25Z</dcterms:created>
  <dcterms:modified xsi:type="dcterms:W3CDTF">2021-06-23T08:22:07Z</dcterms:modified>
</cp:coreProperties>
</file>