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06" i="3"/>
  <c r="AY417" i="3"/>
  <c r="AY616" i="3"/>
  <c r="AY50" i="3"/>
  <c r="AY645"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<sst xmlns="http://schemas.openxmlformats.org/spreadsheetml/2006/main" count="2426" uniqueCount="715">
  <si>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</si>
  <si>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</si>
  <si>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</si>
  <si>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</si>
  <si>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</si>
  <si>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</si>
  <si>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</si>
  <si>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</si>
  <si>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</si>
  <si>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</si>
  <si>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</si>
  <si>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</si>
  <si>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</si>
  <si>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</si>
  <si>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</si>
  <si>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</si>
  <si>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</si>
  <si>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</si>
  <si>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</si>
  <si>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</si>
  <si>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</si>
  <si>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</si>
  <si>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</si>
  <si>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</si>
  <si>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</si>
  <si>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</si>
  <si>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</si>
  <si>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</si>
  <si>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</si>
  <si>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</si>
  <si>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</si>
  <si>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</si>
  <si>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</si>
  <si>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</si>
  <si>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</si>
  <si>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</si>
  <si>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</si>
  <si>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</si>
  <si>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</si>
  <si>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</si>
  <si>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</si>
  <si>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</si>
  <si>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</si>
  <si>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</si>
  <si>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</si>
  <si>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</si>
  <si>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</si>
  <si>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</si>
  <si>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</si>
  <si>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</si>
  <si>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</si>
  <si>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</si>
  <si>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</si>
  <si>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</si>
  <si>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</si>
  <si>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</si>
  <si>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</si>
  <si>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</si>
  <si>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</si>
  <si>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</si>
  <si>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</si>
  <si>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</si>
  <si>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</si>
  <si>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</si>
  <si>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</si>
  <si>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</si>
  <si>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</si>
  <si>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</si>
  <si>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</si>
  <si>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</si>
  <si>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</si>
  <si>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</si>
  <si>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</si>
  <si>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</si>
  <si>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</si>
  <si>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</si>
  <si>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</si>
  <si>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</si>
  <si>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</si>
  <si>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</si>
  <si>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</si>
  <si>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</si>
  <si>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</si>
  <si>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</si>
  <si>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</si>
  <si>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</si>
  <si>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</si>
  <si>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</si>
  <si>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</si>
  <si>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</si>
  <si>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</si>
  <si>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</si>
  <si>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</si>
  <si>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</si>
  <si>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</si>
  <si>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</si>
  <si>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</si>
  <si>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</si>
  <si>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</si>
  <si>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</si>
  <si>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</si>
  <si>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</si>
  <si>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</si>
  <si>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</si>
  <si>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</si>
  <si>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</si>
  <si>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</si>
  <si>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</si>
  <si>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</si>
  <si>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</si>
  <si>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</si>
  <si>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</si>
  <si>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</si>
  <si>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</si>
  <si>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</si>
  <si>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</si>
  <si>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</si>
  <si>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</si>
  <si>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</si>
  <si>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</si>
  <si>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</si>
  <si>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</si>
  <si>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</si>
  <si>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</si>
  <si>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</si>
  <si>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</si>
  <si>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</si>
  <si>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</si>
  <si>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</si>
  <si>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</si>
  <si>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</si>
  <si>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</si>
  <si>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</si>
  <si>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</si>
  <si>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</si>
  <si>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</si>
  <si>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</si>
  <si>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</si>
  <si>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</si>
  <si>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</si>
  <si>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</si>
  <si>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</si>
  <si>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</si>
  <si>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</si>
  <si>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</si>
  <si>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</si>
  <si>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</si>
  <si>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</si>
  <si>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</si>
  <si>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</si>
  <si>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</si>
  <si>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</si>
  <si>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</si>
  <si>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</si>
  <si>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</si>
  <si>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</si>
  <si>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</si>
  <si>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</si>
  <si>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</si>
  <si>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</si>
  <si>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</si>
  <si>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</si>
  <si>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</si>
  <si>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</si>
  <si>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</si>
  <si>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</si>
  <si>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</si>
  <si>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</si>
  <si>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</si>
  <si>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</si>
  <si>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</si>
  <si>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</si>
  <si>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</si>
  <si>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</si>
  <si>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</si>
  <si>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</si>
  <si>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</si>
  <si>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</si>
  <si>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</si>
  <si>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</si>
  <si>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</si>
  <si>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</si>
  <si>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</si>
  <si>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</si>
  <si>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</si>
  <si>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</si>
  <si>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</si>
  <si>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</si>
  <si>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</si>
  <si>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</si>
  <si>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</si>
  <si>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</si>
  <si>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</si>
  <si>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</si>
  <si>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</si>
  <si>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</si>
  <si>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</si>
  <si>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</si>
  <si>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</si>
  <si>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</si>
  <si>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</si>
  <si>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</si>
  <si>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</si>
  <si>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</si>
  <si>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</si>
  <si>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</si>
  <si>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</si>
  <si>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</si>
  <si>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</si>
  <si>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</si>
  <si>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</si>
  <si>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</si>
  <si>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</si>
  <si>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</si>
  <si>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</si>
  <si>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</si>
  <si>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</si>
  <si>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</si>
  <si>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</si>
  <si>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</si>
  <si>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</si>
  <si>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</si>
  <si>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</si>
  <si>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</si>
  <si>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</si>
  <si>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</si>
  <si>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</si>
  <si>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</si>
  <si>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</si>
  <si>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</si>
  <si>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</si>
  <si>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</si>
  <si>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</si>
  <si>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</si>
  <si>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</si>
  <si>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</si>
  <si>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</si>
  <si>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</si>
  <si>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</si>
  <si>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</si>
  <si>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</si>
  <si>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</si>
  <si>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</si>
  <si>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</si>
  <si>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</si>
  <si>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</si>
  <si>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</si>
  <si>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</si>
  <si>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</si>
  <si>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</si>
  <si>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</si>
  <si>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</si>
  <si>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</si>
  <si>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</si>
  <si>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</si>
  <si>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</si>
  <si>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</si>
  <si>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</si>
  <si>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</si>
  <si>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</si>
  <si>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</si>
  <si>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</si>
  <si>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</si>
  <si>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</si>
  <si>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</si>
  <si>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</si>
  <si>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</si>
  <si>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</si>
  <si>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</si>
  <si>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</si>
  <si>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</si>
  <si>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</si>
  <si>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</si>
  <si>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</si>
  <si>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</si>
  <si>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</si>
  <si>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</si>
  <si>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</si>
  <si>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</si>
  <si>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</si>
  <si>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</si>
  <si>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</si>
  <si>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</si>
  <si>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</si>
  <si>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</si>
  <si>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</si>
  <si>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</si>
  <si>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</si>
  <si>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</si>
  <si>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</si>
  <si>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</si>
  <si>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</si>
  <si>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</si>
  <si>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</si>
  <si>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</si>
  <si>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</si>
  <si>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</si>
  <si>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</si>
  <si>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</si>
  <si>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</si>
  <si>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</si>
  <si>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</si>
  <si>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</si>
  <si>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</si>
  <si>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</si>
  <si>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</si>
  <si>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</si>
  <si>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</si>
  <si>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</si>
  <si>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</si>
  <si>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</si>
  <si>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</si>
  <si>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</si>
  <si>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</si>
  <si>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</si>
  <si>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</si>
  <si>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</si>
  <si>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</si>
  <si>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</si>
  <si>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</si>
  <si>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</si>
  <si>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</si>
  <si>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</si>
  <si>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</si>
  <si>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</si>
  <si>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</si>
  <si>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</si>
  <si>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</si>
  <si>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</si>
  <si>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</si>
  <si>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</si>
  <si>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</si>
  <si>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</si>
  <si>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</si>
  <si>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</si>
  <si>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</si>
  <si>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</si>
  <si>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</si>
  <si>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</si>
  <si>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</si>
  <si>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</si>
  <si>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</si>
  <si>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</si>
  <si>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</si>
  <si>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</si>
  <si>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</si>
  <si>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</si>
  <si>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</si>
  <si>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</si>
  <si>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</si>
  <si>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</si>
  <si>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</si>
  <si>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</si>
  <si>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</si>
  <si>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</si>
  <si>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</si>
  <si>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</si>
  <si>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</si>
  <si>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</si>
  <si>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</si>
  <si>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</si>
  <si>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</si>
  <si>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</si>
  <si>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</si>
  <si>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</si>
  <si>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</si>
  <si>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</si>
  <si>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</si>
  <si>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</si>
  <si>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</si>
  <si>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</si>
  <si>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</si>
  <si>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</si>
  <si>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</si>
  <si>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</si>
  <si>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</si>
  <si>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</si>
  <si>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</si>
  <si>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</si>
  <si>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</si>
  <si>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</si>
  <si>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</si>
  <si>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</si>
  <si>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</si>
  <si>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</si>
  <si>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</si>
  <si>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</si>
  <si>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</si>
  <si>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</si>
  <si>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</si>
  <si>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</si>
  <si>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</si>
  <si>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</si>
  <si>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</si>
  <si>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</si>
  <si>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</si>
  <si>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</si>
  <si>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</si>
  <si>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</si>
  <si>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</si>
  <si>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</si>
  <si>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</si>
  <si>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</si>
  <si>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</si>
  <si>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</si>
  <si>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</si>
  <si>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</si>
  <si>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</si>
  <si>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</si>
  <si>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</si>
  <si>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</si>
  <si>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</si>
  <si>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</si>
  <si>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</si>
  <si>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</si>
  <si>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</si>
  <si>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</si>
  <si>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</si>
  <si>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</si>
  <si>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</si>
  <si>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</si>
  <si>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</si>
  <si>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</si>
  <si>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</si>
  <si>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</si>
  <si>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</si>
  <si>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</si>
  <si>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</si>
  <si>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</si>
  <si>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</si>
  <si>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</si>
  <si>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</si>
  <si>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</si>
  <si>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</si>
  <si>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</si>
  <si>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</si>
  <si>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</si>
  <si>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</si>
  <si>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</si>
  <si>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</si>
  <si>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</si>
  <si>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</si>
  <si>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</si>
  <si>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</si>
  <si>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</si>
  <si>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</si>
  <si>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</si>
  <si>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</si>
  <si>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</si>
  <si>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</si>
  <si>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</si>
  <si>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</si>
  <si>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</si>
  <si>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</si>
  <si>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</si>
  <si>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</si>
  <si>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</si>
  <si>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</si>
  <si>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</si>
  <si>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</si>
  <si>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</si>
  <si>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</si>
  <si>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</si>
  <si>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</si>
  <si>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</si>
  <si>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</si>
  <si>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</si>
  <si>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</si>
  <si>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</si>
  <si>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</si>
  <si>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</si>
  <si>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</si>
  <si>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</si>
  <si>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</si>
  <si>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</si>
  <si>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</si>
  <si>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</si>
  <si>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</si>
  <si>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</si>
  <si>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</si>
  <si>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</si>
  <si>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</si>
  <si>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</si>
  <si>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</si>
  <si>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</si>
  <si>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</si>
  <si>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</si>
  <si>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</si>
  <si>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</si>
  <si>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</si>
  <si>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</si>
  <si>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</si>
  <si>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</si>
  <si>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</si>
  <si>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</si>
  <si>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</si>
  <si>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</si>
  <si>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</si>
  <si>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</si>
  <si>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</si>
  <si>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</si>
  <si>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</si>
  <si>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</si>
  <si>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</si>
  <si>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</si>
  <si>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</si>
  <si>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</si>
  <si>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</si>
  <si>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</si>
  <si>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</si>
  <si>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</si>
  <si>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</si>
  <si>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</si>
  <si>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</si>
  <si>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</si>
  <si>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</si>
  <si>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</si>
  <si>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</si>
  <si>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</si>
  <si>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</si>
  <si>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</si>
  <si>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</si>
  <si>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</si>
  <si>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</si>
  <si>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</si>
  <si>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</si>
  <si>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</si>
  <si>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</si>
  <si>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</si>
  <si>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</si>
  <si>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</si>
  <si>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</si>
  <si>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</si>
  <si>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</si>
  <si>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</si>
  <si>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</si>
  <si>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</si>
  <si>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</si>
  <si>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</si>
  <si>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</si>
  <si>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</si>
  <si>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</si>
  <si>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</si>
  <si>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</si>
  <si>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</si>
  <si>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</si>
  <si>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</si>
  <si>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</si>
  <si>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</si>
  <si>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</si>
  <si>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</si>
  <si>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</si>
  <si>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</si>
  <si>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</si>
  <si>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</si>
  <si>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</si>
  <si>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</si>
  <si>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</si>
  <si>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</si>
  <si>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</si>
  <si>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</si>
  <si>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</si>
  <si>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</si>
  <si>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</si>
  <si>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</si>
  <si>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</si>
  <si>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</si>
  <si>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</si>
  <si>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</si>
  <si>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</si>
  <si>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</si>
  <si>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</si>
  <si>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</si>
  <si>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</si>
  <si>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</si>
  <si>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</si>
  <si>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</si>
  <si>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</si>
  <si>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</si>
  <si>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</si>
  <si>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</si>
  <si>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</si>
  <si>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</si>
  <si>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</si>
  <si>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</si>
  <si>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</si>
  <si>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</si>
  <si>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</si>
  <si>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</si>
  <si>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</si>
  <si>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</si>
  <si>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</si>
  <si>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</si>
  <si>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</si>
  <si>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</si>
  <si>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</si>
  <si>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</si>
  <si>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</si>
  <si>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</si>
  <si>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</si>
  <si>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</si>
  <si>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</si>
  <si>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</si>
  <si>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</si>
  <si>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</si>
  <si>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</si>
  <si>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</si>
  <si>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</si>
  <si>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</si>
  <si>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</si>
  <si>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</si>
  <si>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</si>
  <si>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</si>
  <si>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</si>
  <si>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</si>
  <si>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</si>
  <si>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</si>
  <si>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</si>
  <si>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</si>
  <si>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</si>
  <si>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</si>
  <si>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</si>
  <si>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</si>
  <si>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</si>
  <si>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</si>
  <si>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</si>
  <si>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</si>
  <si>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</si>
  <si>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柔軟な働き方（自営型テレワーク・雇用類似の働き方）に係る環境整備事業</t>
  </si>
  <si>
    <t>雇用環境・均等局</t>
  </si>
  <si>
    <t>在宅労働課長
宮下　雅行</t>
  </si>
  <si>
    <t>平成30年度</t>
  </si>
  <si>
    <t>終了予定なし</t>
  </si>
  <si>
    <t>在宅労働課</t>
  </si>
  <si>
    <t>厚生労働省設置法第４条第７０号</t>
  </si>
  <si>
    <t>「ニッポン一億総活躍プラン」(平成28年6月2日閣議決定)、「働き方改革実行計画」（平成29年3月28日働き方改革実現会議決定）「経済財政運営と改革の基本方針2017」(平成29年6月9日閣議決定)、「未来投資戦略2017」(平成29年6月9日閣議決定)</t>
  </si>
  <si>
    <t>-</t>
  </si>
  <si>
    <t>労働条件研究調査等委託費</t>
  </si>
  <si>
    <t>諸謝金</t>
  </si>
  <si>
    <t>委員等旅費</t>
  </si>
  <si>
    <t>庁費</t>
  </si>
  <si>
    <t>職員旅費</t>
  </si>
  <si>
    <t>周知・啓発を行った事業場の80%以上から、当該周知・啓発が参考になったとの回答を得る
（平成30年度までの目標)</t>
  </si>
  <si>
    <t>モニタリングにより把握した問題事業場への周知・啓発の有用度
（計算式）
「参考になった」と回答した事業場数／アンケート回答者数</t>
  </si>
  <si>
    <t>周知・啓発を行った事業場に対するアンケート</t>
  </si>
  <si>
    <t>セミナーの有用度
（計算式）
役に立ったと回答した人数／アンケート回答者数</t>
  </si>
  <si>
    <t>セミナー参加者に対するアンケート</t>
  </si>
  <si>
    <t>有識者等をメンバーとする検討委員会を開催し、業界健全化のために仲介事業者として守るべきルールを策定する
（令和元年度限りの目標）</t>
  </si>
  <si>
    <t>件</t>
  </si>
  <si>
    <t>モニタリングにより把握した問題事業場への周知・啓発件数を月平均10件以上とする（令和元年度までの指標）</t>
  </si>
  <si>
    <t>仲介事業者向けルールの策定に向けた検討委員会の開催回数を８回以上とする（令和元年度までの指標）</t>
  </si>
  <si>
    <t>回</t>
  </si>
  <si>
    <t>労働者向けセミナー及び企業向けセミナーの開催回数を８回以上とする（令和２年度からの指標）</t>
  </si>
  <si>
    <t>委託額（X）／周知・啓発件数（Y）　
(平成30年度実績は年度計60件）　　　</t>
    <phoneticPr fontId="5"/>
  </si>
  <si>
    <t>円</t>
  </si>
  <si>
    <t>　　X/Y</t>
    <phoneticPr fontId="5"/>
  </si>
  <si>
    <t>21,060,000／60</t>
  </si>
  <si>
    <t>32,010,000／120</t>
  </si>
  <si>
    <t>委託額（X）／検討委員会の開催回数（Y）　</t>
    <phoneticPr fontId="5"/>
  </si>
  <si>
    <t>4,831,596／0</t>
  </si>
  <si>
    <t>11,128,128／9</t>
  </si>
  <si>
    <t>委託額（X）／セミナーの開催回数（Y）　</t>
    <phoneticPr fontId="5"/>
  </si>
  <si>
    <t>Ⅳ－１　　男女労働者の均等な機会と待遇の確保対策、女性の活躍推進、仕事と家庭の両立支援等を推進すること</t>
  </si>
  <si>
    <t>Ⅳ－１－１　男女労働者の均等な機会と待遇の確保対策、女性の活躍推進、仕事と家庭の両立支援等を推進すること</t>
  </si>
  <si>
    <t>－</t>
  </si>
  <si>
    <t>新30-0024</t>
  </si>
  <si>
    <t>新30-0023</t>
  </si>
  <si>
    <t>○</t>
  </si>
  <si>
    <t>厚労</t>
  </si>
  <si>
    <t>（１）「自営型テレワークの適正な実施のためのガイドライン」の周知・徹底及び遵守を図るために、発注者及び仲介事業者、自営型テレワーカーそれぞれを対象にした周知・啓発の実施や、（２）雇用類似の働き方の者等と委託する者等の間とのトラブル等についての相談に対応するなどの、紛争解決のための援助を行う等。</t>
    <rPh sb="35" eb="36">
      <t>オヨ</t>
    </rPh>
    <rPh sb="37" eb="39">
      <t>ジュンシュ</t>
    </rPh>
    <rPh sb="40" eb="41">
      <t>ハカ</t>
    </rPh>
    <rPh sb="46" eb="49">
      <t>ハッチュウシャ</t>
    </rPh>
    <rPh sb="49" eb="50">
      <t>オヨ</t>
    </rPh>
    <rPh sb="51" eb="53">
      <t>チュウカイ</t>
    </rPh>
    <rPh sb="53" eb="56">
      <t>ジギョウシャ</t>
    </rPh>
    <rPh sb="57" eb="59">
      <t>ジエイ</t>
    </rPh>
    <rPh sb="59" eb="60">
      <t>ガタ</t>
    </rPh>
    <rPh sb="71" eb="73">
      <t>タイショウ</t>
    </rPh>
    <rPh sb="76" eb="78">
      <t>シュウチ</t>
    </rPh>
    <rPh sb="79" eb="81">
      <t>ケイハツ</t>
    </rPh>
    <rPh sb="82" eb="84">
      <t>ジッシ</t>
    </rPh>
    <rPh sb="89" eb="91">
      <t>コヨウ</t>
    </rPh>
    <rPh sb="91" eb="93">
      <t>ルイジ</t>
    </rPh>
    <rPh sb="94" eb="95">
      <t>ハタラ</t>
    </rPh>
    <rPh sb="96" eb="97">
      <t>カタ</t>
    </rPh>
    <rPh sb="98" eb="99">
      <t>モノ</t>
    </rPh>
    <rPh sb="99" eb="100">
      <t>トウ</t>
    </rPh>
    <rPh sb="101" eb="103">
      <t>イタク</t>
    </rPh>
    <rPh sb="105" eb="107">
      <t>モノトウ</t>
    </rPh>
    <rPh sb="108" eb="109">
      <t>アイダ</t>
    </rPh>
    <rPh sb="115" eb="116">
      <t>トウ</t>
    </rPh>
    <rPh sb="121" eb="123">
      <t>ソウダン</t>
    </rPh>
    <rPh sb="124" eb="126">
      <t>タイオウ</t>
    </rPh>
    <rPh sb="132" eb="134">
      <t>フンソウ</t>
    </rPh>
    <rPh sb="134" eb="136">
      <t>カイケツ</t>
    </rPh>
    <rPh sb="140" eb="142">
      <t>エンジョ</t>
    </rPh>
    <rPh sb="143" eb="144">
      <t>オコナ</t>
    </rPh>
    <rPh sb="145" eb="146">
      <t>トウ</t>
    </rPh>
    <phoneticPr fontId="5"/>
  </si>
  <si>
    <t>政府が決定した「働き方改革実行計画」等においても取り組むこととしていることから、国が実施すべき事業である。</t>
    <rPh sb="0" eb="2">
      <t>セイフ</t>
    </rPh>
    <rPh sb="3" eb="5">
      <t>ケッテイ</t>
    </rPh>
    <rPh sb="8" eb="9">
      <t>ハタラ</t>
    </rPh>
    <rPh sb="10" eb="11">
      <t>カタ</t>
    </rPh>
    <rPh sb="11" eb="13">
      <t>カイカク</t>
    </rPh>
    <rPh sb="13" eb="15">
      <t>ジッコウ</t>
    </rPh>
    <rPh sb="15" eb="17">
      <t>ケイカク</t>
    </rPh>
    <rPh sb="18" eb="19">
      <t>トウ</t>
    </rPh>
    <rPh sb="24" eb="25">
      <t>ト</t>
    </rPh>
    <rPh sb="26" eb="27">
      <t>ク</t>
    </rPh>
    <rPh sb="40" eb="41">
      <t>クニ</t>
    </rPh>
    <rPh sb="42" eb="44">
      <t>ジッシ</t>
    </rPh>
    <rPh sb="47" eb="49">
      <t>ジギョウ</t>
    </rPh>
    <phoneticPr fontId="5"/>
  </si>
  <si>
    <t>有</t>
  </si>
  <si>
    <t>無</t>
  </si>
  <si>
    <t>本事業は、一般会計を財源に、その負担者である自営型テレワーカー、仲介機関を支援するものであり妥当である。</t>
    <rPh sb="0" eb="1">
      <t>ホン</t>
    </rPh>
    <rPh sb="1" eb="3">
      <t>ジギョウ</t>
    </rPh>
    <rPh sb="5" eb="7">
      <t>イッパン</t>
    </rPh>
    <rPh sb="7" eb="9">
      <t>カイケイ</t>
    </rPh>
    <rPh sb="10" eb="12">
      <t>ザイゲン</t>
    </rPh>
    <rPh sb="16" eb="19">
      <t>フタンシャ</t>
    </rPh>
    <rPh sb="22" eb="24">
      <t>ジエイ</t>
    </rPh>
    <rPh sb="24" eb="25">
      <t>ガタ</t>
    </rPh>
    <rPh sb="32" eb="34">
      <t>チュウカイ</t>
    </rPh>
    <rPh sb="34" eb="36">
      <t>キカン</t>
    </rPh>
    <rPh sb="37" eb="39">
      <t>シエン</t>
    </rPh>
    <rPh sb="46" eb="48">
      <t>ダトウ</t>
    </rPh>
    <phoneticPr fontId="5"/>
  </si>
  <si>
    <t>‐</t>
  </si>
  <si>
    <t>本事業は、柔軟な働き方（自営型テレワーク）の環境整備のために、自営型テレワークガイドラインの周知啓発や紛争解決のための援助のための経費で構成されており、必要最低限のものとなっている。</t>
    <rPh sb="0" eb="1">
      <t>ホン</t>
    </rPh>
    <rPh sb="1" eb="3">
      <t>ジギョウ</t>
    </rPh>
    <rPh sb="5" eb="7">
      <t>ジュウナン</t>
    </rPh>
    <rPh sb="8" eb="9">
      <t>ハタラ</t>
    </rPh>
    <rPh sb="10" eb="11">
      <t>カタ</t>
    </rPh>
    <rPh sb="12" eb="14">
      <t>ジエイ</t>
    </rPh>
    <rPh sb="14" eb="15">
      <t>ガタ</t>
    </rPh>
    <rPh sb="22" eb="24">
      <t>カンキョウ</t>
    </rPh>
    <rPh sb="24" eb="26">
      <t>セイビ</t>
    </rPh>
    <rPh sb="31" eb="33">
      <t>ジエイ</t>
    </rPh>
    <rPh sb="33" eb="34">
      <t>ガタ</t>
    </rPh>
    <rPh sb="46" eb="48">
      <t>シュウチ</t>
    </rPh>
    <rPh sb="48" eb="50">
      <t>ケイハツ</t>
    </rPh>
    <rPh sb="51" eb="53">
      <t>フンソウ</t>
    </rPh>
    <rPh sb="53" eb="55">
      <t>カイケツ</t>
    </rPh>
    <rPh sb="59" eb="61">
      <t>エンジョ</t>
    </rPh>
    <rPh sb="65" eb="67">
      <t>ケイヒ</t>
    </rPh>
    <rPh sb="68" eb="70">
      <t>コウセイ</t>
    </rPh>
    <rPh sb="76" eb="78">
      <t>ヒツヨウ</t>
    </rPh>
    <rPh sb="78" eb="81">
      <t>サイテイゲン</t>
    </rPh>
    <phoneticPr fontId="5"/>
  </si>
  <si>
    <t>計画通りに活動を行うことができ、見込みに達した。</t>
    <rPh sb="0" eb="2">
      <t>ケイカク</t>
    </rPh>
    <rPh sb="2" eb="3">
      <t>ドオ</t>
    </rPh>
    <rPh sb="5" eb="7">
      <t>カツドウ</t>
    </rPh>
    <rPh sb="8" eb="9">
      <t>オコナ</t>
    </rPh>
    <rPh sb="16" eb="18">
      <t>ミコ</t>
    </rPh>
    <rPh sb="20" eb="21">
      <t>タッ</t>
    </rPh>
    <phoneticPr fontId="5"/>
  </si>
  <si>
    <t>自営型テレワークガイドラインのパンフレットは、発注者や仲介機関に適切に活用されている。</t>
    <rPh sb="0" eb="2">
      <t>ジエイ</t>
    </rPh>
    <rPh sb="2" eb="3">
      <t>ガタ</t>
    </rPh>
    <rPh sb="23" eb="26">
      <t>ハッチュウシャ</t>
    </rPh>
    <rPh sb="27" eb="29">
      <t>チュウカイ</t>
    </rPh>
    <rPh sb="29" eb="31">
      <t>キカン</t>
    </rPh>
    <rPh sb="32" eb="34">
      <t>テキセツ</t>
    </rPh>
    <rPh sb="35" eb="37">
      <t>カツヨウ</t>
    </rPh>
    <phoneticPr fontId="5"/>
  </si>
  <si>
    <t>相談者の80％以上から、満足との回答を得る</t>
    <rPh sb="0" eb="3">
      <t>ソウダンシャ</t>
    </rPh>
    <rPh sb="7" eb="9">
      <t>イジョウ</t>
    </rPh>
    <rPh sb="12" eb="14">
      <t>マンゾク</t>
    </rPh>
    <rPh sb="16" eb="18">
      <t>カイトウ</t>
    </rPh>
    <rPh sb="19" eb="20">
      <t>エ</t>
    </rPh>
    <phoneticPr fontId="5"/>
  </si>
  <si>
    <t>フリーランス・トラブル110番の相談者に対するアンケート</t>
    <rPh sb="14" eb="15">
      <t>バン</t>
    </rPh>
    <rPh sb="16" eb="19">
      <t>ソウダンシャ</t>
    </rPh>
    <rPh sb="20" eb="21">
      <t>タイ</t>
    </rPh>
    <phoneticPr fontId="5"/>
  </si>
  <si>
    <t>％</t>
    <phoneticPr fontId="5"/>
  </si>
  <si>
    <t>-</t>
    <phoneticPr fontId="5"/>
  </si>
  <si>
    <t>事業費</t>
    <rPh sb="0" eb="3">
      <t>ジギョウヒ</t>
    </rPh>
    <phoneticPr fontId="5"/>
  </si>
  <si>
    <t>消費税</t>
    <rPh sb="0" eb="3">
      <t>ショウヒゼイ</t>
    </rPh>
    <phoneticPr fontId="5"/>
  </si>
  <si>
    <t>管理諸経費</t>
    <rPh sb="0" eb="2">
      <t>カンリ</t>
    </rPh>
    <rPh sb="2" eb="3">
      <t>ショ</t>
    </rPh>
    <rPh sb="3" eb="5">
      <t>ケイヒ</t>
    </rPh>
    <phoneticPr fontId="5"/>
  </si>
  <si>
    <t>事業費　</t>
    <rPh sb="0" eb="3">
      <t>ジギョウヒ</t>
    </rPh>
    <phoneticPr fontId="5"/>
  </si>
  <si>
    <t>一般管理費</t>
    <rPh sb="0" eb="2">
      <t>イッパン</t>
    </rPh>
    <rPh sb="2" eb="5">
      <t>カンリヒ</t>
    </rPh>
    <phoneticPr fontId="5"/>
  </si>
  <si>
    <t>相談業務、モニタリング業務、チラシ印刷・発送等</t>
    <rPh sb="0" eb="2">
      <t>ソウダン</t>
    </rPh>
    <rPh sb="2" eb="4">
      <t>ギョウム</t>
    </rPh>
    <rPh sb="11" eb="13">
      <t>ギョウム</t>
    </rPh>
    <rPh sb="17" eb="19">
      <t>インサツ</t>
    </rPh>
    <rPh sb="20" eb="22">
      <t>ハッソウ</t>
    </rPh>
    <rPh sb="22" eb="23">
      <t>トウ</t>
    </rPh>
    <phoneticPr fontId="5"/>
  </si>
  <si>
    <t>周知資料の作成・発送、セミナーの開催</t>
    <rPh sb="0" eb="2">
      <t>シュウチ</t>
    </rPh>
    <rPh sb="2" eb="4">
      <t>シリョウ</t>
    </rPh>
    <rPh sb="5" eb="7">
      <t>サクセイ</t>
    </rPh>
    <rPh sb="8" eb="10">
      <t>ハッソウ</t>
    </rPh>
    <rPh sb="16" eb="18">
      <t>カイサイ</t>
    </rPh>
    <phoneticPr fontId="5"/>
  </si>
  <si>
    <t>相談窓口の有用度
（計算式）
満足と回答した人数／アンケート回答者数</t>
    <rPh sb="0" eb="2">
      <t>ソウダン</t>
    </rPh>
    <rPh sb="2" eb="4">
      <t>マドグチ</t>
    </rPh>
    <rPh sb="5" eb="7">
      <t>ユウヨウ</t>
    </rPh>
    <rPh sb="7" eb="8">
      <t>ド</t>
    </rPh>
    <rPh sb="11" eb="14">
      <t>ケイサンシキ</t>
    </rPh>
    <rPh sb="16" eb="18">
      <t>マンゾク</t>
    </rPh>
    <rPh sb="19" eb="21">
      <t>カイトウ</t>
    </rPh>
    <rPh sb="23" eb="25">
      <t>ニンズウ</t>
    </rPh>
    <rPh sb="31" eb="33">
      <t>カイトウ</t>
    </rPh>
    <rPh sb="33" eb="34">
      <t>シャ</t>
    </rPh>
    <rPh sb="34" eb="35">
      <t>スウ</t>
    </rPh>
    <phoneticPr fontId="5"/>
  </si>
  <si>
    <t>A.第二東京弁護士会</t>
    <rPh sb="2" eb="4">
      <t>ダイニ</t>
    </rPh>
    <rPh sb="4" eb="6">
      <t>トウキョウ</t>
    </rPh>
    <rPh sb="6" eb="10">
      <t>ベンゴシカイ</t>
    </rPh>
    <phoneticPr fontId="5"/>
  </si>
  <si>
    <t>B.株式会社キャリア・マム</t>
    <rPh sb="2" eb="6">
      <t>カブシキガイシャ</t>
    </rPh>
    <phoneticPr fontId="5"/>
  </si>
  <si>
    <t>第二東京弁護士会</t>
    <rPh sb="0" eb="2">
      <t>ダイニ</t>
    </rPh>
    <rPh sb="2" eb="4">
      <t>トウキョウ</t>
    </rPh>
    <rPh sb="4" eb="8">
      <t>ベンゴシカイ</t>
    </rPh>
    <phoneticPr fontId="5"/>
  </si>
  <si>
    <t>株式会社キャリア・マム</t>
    <rPh sb="0" eb="4">
      <t>カブシキガイシャ</t>
    </rPh>
    <phoneticPr fontId="5"/>
  </si>
  <si>
    <t>自営型テレワーク等の良好な環境整備のための周知・啓発</t>
    <rPh sb="0" eb="2">
      <t>ジエイ</t>
    </rPh>
    <rPh sb="2" eb="3">
      <t>ガタ</t>
    </rPh>
    <rPh sb="8" eb="9">
      <t>トウ</t>
    </rPh>
    <rPh sb="10" eb="12">
      <t>リョウコウ</t>
    </rPh>
    <rPh sb="13" eb="15">
      <t>カンキョウ</t>
    </rPh>
    <rPh sb="15" eb="17">
      <t>セイビ</t>
    </rPh>
    <rPh sb="21" eb="23">
      <t>シュウチ</t>
    </rPh>
    <rPh sb="24" eb="26">
      <t>ケイハツ</t>
    </rPh>
    <phoneticPr fontId="5"/>
  </si>
  <si>
    <t>雇用類似の働き方に係る相談支援及び自営型テレワークに係るモニタリング調査事業</t>
    <rPh sb="0" eb="2">
      <t>コヨウ</t>
    </rPh>
    <rPh sb="2" eb="4">
      <t>ルイジ</t>
    </rPh>
    <rPh sb="5" eb="6">
      <t>ハタラ</t>
    </rPh>
    <rPh sb="7" eb="8">
      <t>カタ</t>
    </rPh>
    <rPh sb="9" eb="10">
      <t>カカ</t>
    </rPh>
    <rPh sb="11" eb="13">
      <t>ソウダン</t>
    </rPh>
    <rPh sb="13" eb="15">
      <t>シエン</t>
    </rPh>
    <rPh sb="15" eb="16">
      <t>オヨ</t>
    </rPh>
    <rPh sb="17" eb="19">
      <t>ジエイ</t>
    </rPh>
    <rPh sb="19" eb="20">
      <t>ガタ</t>
    </rPh>
    <rPh sb="26" eb="27">
      <t>カカ</t>
    </rPh>
    <rPh sb="34" eb="36">
      <t>チョウサ</t>
    </rPh>
    <rPh sb="36" eb="38">
      <t>ジギョウ</t>
    </rPh>
    <phoneticPr fontId="5"/>
  </si>
  <si>
    <t>成果実績は概ね見込みに見合ったものとなっている。</t>
    <rPh sb="0" eb="2">
      <t>セイカ</t>
    </rPh>
    <rPh sb="2" eb="4">
      <t>ジッセキ</t>
    </rPh>
    <rPh sb="5" eb="6">
      <t>オオム</t>
    </rPh>
    <rPh sb="7" eb="9">
      <t>ミコ</t>
    </rPh>
    <rPh sb="11" eb="13">
      <t>ミア</t>
    </rPh>
    <phoneticPr fontId="5"/>
  </si>
  <si>
    <t>-</t>
    <phoneticPr fontId="5"/>
  </si>
  <si>
    <t>自営型テレワークガイドライン周知セミナー受講者のうち「役に立った」と回答した者の割合</t>
    <phoneticPr fontId="5"/>
  </si>
  <si>
    <t>8,699,295／8</t>
    <phoneticPr fontId="5"/>
  </si>
  <si>
    <t>7,902,510／8</t>
    <phoneticPr fontId="5"/>
  </si>
  <si>
    <t>一般競争入札等の競争性を確保した入札の実施を通して、セミナー１回当たりのコストの妥当性を確認している。</t>
    <rPh sb="0" eb="2">
      <t>イッパン</t>
    </rPh>
    <rPh sb="2" eb="4">
      <t>キョウソウ</t>
    </rPh>
    <rPh sb="4" eb="6">
      <t>ニュウサツ</t>
    </rPh>
    <rPh sb="6" eb="7">
      <t>トウ</t>
    </rPh>
    <rPh sb="8" eb="11">
      <t>キョウソウセイ</t>
    </rPh>
    <rPh sb="12" eb="14">
      <t>カクホ</t>
    </rPh>
    <rPh sb="16" eb="18">
      <t>ニュウサツ</t>
    </rPh>
    <rPh sb="19" eb="21">
      <t>ジッシ</t>
    </rPh>
    <rPh sb="22" eb="23">
      <t>トオ</t>
    </rPh>
    <rPh sb="31" eb="32">
      <t>カイ</t>
    </rPh>
    <rPh sb="32" eb="33">
      <t>ア</t>
    </rPh>
    <rPh sb="40" eb="43">
      <t>ダトウセイ</t>
    </rPh>
    <rPh sb="44" eb="46">
      <t>カクニン</t>
    </rPh>
    <phoneticPr fontId="5"/>
  </si>
  <si>
    <t>本事業は、有識者等をメンバーとする検討委員会を開催し、業界健全化のために仲介事業者として守るべきルールを策定する事が目標であるため、定量的な目標は設定できない。（令和元年度限り）</t>
    <rPh sb="81" eb="83">
      <t>レイワ</t>
    </rPh>
    <rPh sb="83" eb="86">
      <t>ガンネンド</t>
    </rPh>
    <rPh sb="86" eb="87">
      <t>カギ</t>
    </rPh>
    <phoneticPr fontId="5"/>
  </si>
  <si>
    <t>有識者等をメンバーとする検討委員会において策定された、業界健全化のために仲介事業者として守るべきルールの厚生労働省HPへの掲載
（令和元年度限りの指標）</t>
    <rPh sb="65" eb="67">
      <t>レイワ</t>
    </rPh>
    <rPh sb="67" eb="70">
      <t>ガンネンド</t>
    </rPh>
    <rPh sb="70" eb="71">
      <t>カギ</t>
    </rPh>
    <rPh sb="73" eb="75">
      <t>シヒョウ</t>
    </rPh>
    <phoneticPr fontId="5"/>
  </si>
  <si>
    <t>委託事業は一般競争入札（総合評価方式）と随意契約（企画競争）で調達しており、競争性は確保されているが、結果として一者応募となった事業があった。改善策として、複数の業者に対する情報提供を行うこととする。</t>
    <rPh sb="5" eb="7">
      <t>イッパン</t>
    </rPh>
    <rPh sb="7" eb="9">
      <t>キョウソウ</t>
    </rPh>
    <rPh sb="9" eb="11">
      <t>ニュウサツ</t>
    </rPh>
    <rPh sb="12" eb="14">
      <t>ソウゴウ</t>
    </rPh>
    <rPh sb="14" eb="16">
      <t>ヒョウカ</t>
    </rPh>
    <rPh sb="16" eb="18">
      <t>ホウシキ</t>
    </rPh>
    <rPh sb="20" eb="22">
      <t>ズイイ</t>
    </rPh>
    <rPh sb="22" eb="24">
      <t>ケイヤク</t>
    </rPh>
    <rPh sb="25" eb="27">
      <t>キカク</t>
    </rPh>
    <rPh sb="27" eb="29">
      <t>キョウソウ</t>
    </rPh>
    <rPh sb="51" eb="53">
      <t>ケッカ</t>
    </rPh>
    <rPh sb="58" eb="60">
      <t>オウボ</t>
    </rPh>
    <rPh sb="78" eb="80">
      <t>フクスウ</t>
    </rPh>
    <rPh sb="81" eb="83">
      <t>ギョウシャ</t>
    </rPh>
    <rPh sb="84" eb="85">
      <t>タイ</t>
    </rPh>
    <rPh sb="87" eb="89">
      <t>ジョウホウ</t>
    </rPh>
    <rPh sb="89" eb="91">
      <t>テイキョウ</t>
    </rPh>
    <rPh sb="92" eb="93">
      <t>オコナ</t>
    </rPh>
    <phoneticPr fontId="5"/>
  </si>
  <si>
    <t>（１）セミナーの申込窓口でもあるHWWの認知度向上のため、効果的なPR方策を検討する。
（２）相談窓口の認知度向上のため、効果的なPR方策を検討するとともに、相談体制の一層の充実・強化のため、関係機関との効果的な連携等に取り組んでいく。また、適宜相談対応フローの整理を行い、業務効率化を図る。</t>
    <rPh sb="8" eb="10">
      <t>モウシコミ</t>
    </rPh>
    <rPh sb="10" eb="12">
      <t>マドグチ</t>
    </rPh>
    <rPh sb="20" eb="23">
      <t>ニンチド</t>
    </rPh>
    <rPh sb="23" eb="25">
      <t>コウジョウ</t>
    </rPh>
    <rPh sb="29" eb="32">
      <t>コウカテキ</t>
    </rPh>
    <rPh sb="35" eb="37">
      <t>ホウサク</t>
    </rPh>
    <rPh sb="38" eb="40">
      <t>ケントウ</t>
    </rPh>
    <rPh sb="47" eb="49">
      <t>ソウダン</t>
    </rPh>
    <rPh sb="49" eb="51">
      <t>マドグチ</t>
    </rPh>
    <rPh sb="52" eb="55">
      <t>ニンチド</t>
    </rPh>
    <rPh sb="55" eb="57">
      <t>コウジョウ</t>
    </rPh>
    <rPh sb="61" eb="64">
      <t>コウカテキ</t>
    </rPh>
    <rPh sb="67" eb="69">
      <t>ホウサク</t>
    </rPh>
    <rPh sb="70" eb="72">
      <t>ケントウ</t>
    </rPh>
    <rPh sb="79" eb="81">
      <t>ソウダン</t>
    </rPh>
    <rPh sb="81" eb="83">
      <t>タイセイ</t>
    </rPh>
    <rPh sb="84" eb="86">
      <t>イッソウ</t>
    </rPh>
    <rPh sb="87" eb="89">
      <t>ジュウジツ</t>
    </rPh>
    <rPh sb="90" eb="92">
      <t>キョウカ</t>
    </rPh>
    <rPh sb="96" eb="98">
      <t>カンケイ</t>
    </rPh>
    <rPh sb="98" eb="100">
      <t>キカン</t>
    </rPh>
    <rPh sb="102" eb="105">
      <t>コウカテキ</t>
    </rPh>
    <rPh sb="106" eb="108">
      <t>レンケイ</t>
    </rPh>
    <rPh sb="108" eb="109">
      <t>トウ</t>
    </rPh>
    <rPh sb="110" eb="111">
      <t>ト</t>
    </rPh>
    <rPh sb="112" eb="113">
      <t>ク</t>
    </rPh>
    <rPh sb="121" eb="123">
      <t>テキギ</t>
    </rPh>
    <rPh sb="123" eb="125">
      <t>ソウダン</t>
    </rPh>
    <rPh sb="125" eb="127">
      <t>タイオウ</t>
    </rPh>
    <rPh sb="131" eb="133">
      <t>セイリ</t>
    </rPh>
    <rPh sb="134" eb="135">
      <t>オコナ</t>
    </rPh>
    <rPh sb="137" eb="139">
      <t>ギョウム</t>
    </rPh>
    <rPh sb="139" eb="142">
      <t>コウリツカ</t>
    </rPh>
    <rPh sb="143" eb="144">
      <t>ハカ</t>
    </rPh>
    <phoneticPr fontId="5"/>
  </si>
  <si>
    <t>自営型テレワーカーや仲介事業者は近年増加傾向にあり、自営型テレワークの良好な就業環境を整備する事業として、国民や社会のニーズがある事業である。</t>
    <rPh sb="0" eb="2">
      <t>ジエイ</t>
    </rPh>
    <rPh sb="2" eb="3">
      <t>ガタ</t>
    </rPh>
    <rPh sb="10" eb="12">
      <t>チュウカイ</t>
    </rPh>
    <rPh sb="12" eb="15">
      <t>ジギョウシャ</t>
    </rPh>
    <rPh sb="16" eb="18">
      <t>キンネン</t>
    </rPh>
    <rPh sb="18" eb="20">
      <t>ゾウカ</t>
    </rPh>
    <rPh sb="20" eb="22">
      <t>ケイコウ</t>
    </rPh>
    <rPh sb="26" eb="28">
      <t>ジエイ</t>
    </rPh>
    <rPh sb="28" eb="29">
      <t>ガタ</t>
    </rPh>
    <rPh sb="35" eb="37">
      <t>リョウコウ</t>
    </rPh>
    <rPh sb="38" eb="40">
      <t>シュウギョウ</t>
    </rPh>
    <rPh sb="40" eb="42">
      <t>カンキョウ</t>
    </rPh>
    <rPh sb="43" eb="45">
      <t>セイビ</t>
    </rPh>
    <rPh sb="47" eb="49">
      <t>ジギョウ</t>
    </rPh>
    <rPh sb="53" eb="55">
      <t>コクミン</t>
    </rPh>
    <rPh sb="56" eb="58">
      <t>シャカイ</t>
    </rPh>
    <rPh sb="65" eb="67">
      <t>ジギョウ</t>
    </rPh>
    <phoneticPr fontId="5"/>
  </si>
  <si>
    <t>自営型テレワーカーや仲介事業者は近年増加傾向にあり、自営型テレワークの良好な就業環境を整備することは多様で柔軟な働き方に資するものとして優先度の高い事業である。</t>
    <rPh sb="0" eb="2">
      <t>ジエイ</t>
    </rPh>
    <rPh sb="2" eb="3">
      <t>ガタ</t>
    </rPh>
    <rPh sb="10" eb="12">
      <t>チュウカイ</t>
    </rPh>
    <rPh sb="12" eb="15">
      <t>ジギョウシャ</t>
    </rPh>
    <rPh sb="16" eb="18">
      <t>キンネン</t>
    </rPh>
    <rPh sb="18" eb="20">
      <t>ゾウカ</t>
    </rPh>
    <rPh sb="20" eb="22">
      <t>ケイコウ</t>
    </rPh>
    <rPh sb="26" eb="28">
      <t>ジエイ</t>
    </rPh>
    <rPh sb="28" eb="29">
      <t>ガタ</t>
    </rPh>
    <rPh sb="35" eb="37">
      <t>リョウコウ</t>
    </rPh>
    <rPh sb="38" eb="40">
      <t>シュウギョウ</t>
    </rPh>
    <rPh sb="40" eb="42">
      <t>カンキョウ</t>
    </rPh>
    <rPh sb="43" eb="45">
      <t>セイビ</t>
    </rPh>
    <rPh sb="50" eb="52">
      <t>タヨウ</t>
    </rPh>
    <rPh sb="53" eb="55">
      <t>ジュウナン</t>
    </rPh>
    <rPh sb="56" eb="57">
      <t>ハタラ</t>
    </rPh>
    <rPh sb="58" eb="59">
      <t>カタ</t>
    </rPh>
    <rPh sb="60" eb="61">
      <t>シ</t>
    </rPh>
    <rPh sb="68" eb="71">
      <t>ユウセンド</t>
    </rPh>
    <rPh sb="72" eb="73">
      <t>タカ</t>
    </rPh>
    <rPh sb="74" eb="76">
      <t>ジギョウ</t>
    </rPh>
    <phoneticPr fontId="5"/>
  </si>
  <si>
    <t>在宅ワークについて、クラウドソーシング等の仲介事業者が近年増加傾向にある中で、良好な就業環境に向けた課題に対応することにより、多様で柔軟な働き方が選択できる社会を実現することを目的とする。</t>
    <rPh sb="27" eb="29">
      <t>キンネン</t>
    </rPh>
    <rPh sb="29" eb="31">
      <t>ゾウカ</t>
    </rPh>
    <rPh sb="31" eb="33">
      <t>ケイコウ</t>
    </rPh>
    <phoneticPr fontId="5"/>
  </si>
  <si>
    <t>在宅ワークについて、クラウドソーシング等の仲介事業者が近年増加傾向にある中で、良好な就業環境に向けた課題に対応することにより、多様で柔軟な働き方が選択できる社会を実現することを目指す。</t>
    <rPh sb="27" eb="29">
      <t>キンネン</t>
    </rPh>
    <rPh sb="29" eb="31">
      <t>ゾウカ</t>
    </rPh>
    <rPh sb="31" eb="33">
      <t>ケイコウ</t>
    </rPh>
    <phoneticPr fontId="5"/>
  </si>
  <si>
    <t>（１）発注者及び仲介事業者、自営型テレワーカー向けの周知・啓発の実施（セミナーの実施）
セミナーの参加者は増加傾向にあり、相当程度活用が進んでいる。R３年度はオンラインでの開催を計画しており、申込窓口が「Home Workers Web（HWW）」というWebサイトのみとなるため、参加者をさらに増やすため、Webページの広報を Facebook 等を活用するなど強化しているところ。参加者の満足度も高く、今後も事業を継続することが必要と考える。
（２）雇用類似の働き方の者等と委託する者等の間とのトラブル等についての相談に対応するなどの、紛争解決のための援助（フリーランス・トラブル１１０番の設置及び運営）
R２年度の事業開始以降、相談件数は増加傾向にあり、活用が進んでいる。また、利用者の利用満足度も高いため、今後も事業を継続することが必要と考える。</t>
    <rPh sb="23" eb="24">
      <t>ム</t>
    </rPh>
    <rPh sb="40" eb="42">
      <t>ジッシ</t>
    </rPh>
    <rPh sb="49" eb="52">
      <t>サンカシャ</t>
    </rPh>
    <rPh sb="53" eb="55">
      <t>ゾウカ</t>
    </rPh>
    <rPh sb="55" eb="57">
      <t>ケイコウ</t>
    </rPh>
    <rPh sb="61" eb="63">
      <t>ソウトウ</t>
    </rPh>
    <rPh sb="63" eb="65">
      <t>テイド</t>
    </rPh>
    <rPh sb="65" eb="67">
      <t>カツヨウ</t>
    </rPh>
    <rPh sb="68" eb="69">
      <t>スス</t>
    </rPh>
    <rPh sb="76" eb="78">
      <t>ネンド</t>
    </rPh>
    <rPh sb="86" eb="88">
      <t>カイサイ</t>
    </rPh>
    <rPh sb="89" eb="91">
      <t>ケイカク</t>
    </rPh>
    <rPh sb="96" eb="98">
      <t>モウシコミ</t>
    </rPh>
    <rPh sb="98" eb="100">
      <t>マドグチ</t>
    </rPh>
    <rPh sb="141" eb="144">
      <t>サンカシャ</t>
    </rPh>
    <rPh sb="148" eb="149">
      <t>フ</t>
    </rPh>
    <rPh sb="161" eb="163">
      <t>コウホウ</t>
    </rPh>
    <rPh sb="174" eb="175">
      <t>トウ</t>
    </rPh>
    <rPh sb="176" eb="178">
      <t>カツヨウ</t>
    </rPh>
    <rPh sb="182" eb="184">
      <t>キョウカ</t>
    </rPh>
    <rPh sb="192" eb="195">
      <t>サンカシャ</t>
    </rPh>
    <rPh sb="196" eb="199">
      <t>マンゾクド</t>
    </rPh>
    <rPh sb="200" eb="201">
      <t>タカ</t>
    </rPh>
    <rPh sb="203" eb="205">
      <t>コンゴ</t>
    </rPh>
    <rPh sb="206" eb="208">
      <t>ジギョウ</t>
    </rPh>
    <rPh sb="209" eb="211">
      <t>ケイゾク</t>
    </rPh>
    <rPh sb="216" eb="218">
      <t>ヒツヨウ</t>
    </rPh>
    <rPh sb="219" eb="220">
      <t>カンガ</t>
    </rPh>
    <rPh sb="295" eb="296">
      <t>バン</t>
    </rPh>
    <rPh sb="297" eb="299">
      <t>セッチ</t>
    </rPh>
    <rPh sb="299" eb="300">
      <t>オヨ</t>
    </rPh>
    <rPh sb="301" eb="303">
      <t>ウンエイ</t>
    </rPh>
    <rPh sb="307" eb="309">
      <t>ネンド</t>
    </rPh>
    <rPh sb="310" eb="312">
      <t>ジギョウ</t>
    </rPh>
    <rPh sb="312" eb="314">
      <t>カイシ</t>
    </rPh>
    <rPh sb="314" eb="316">
      <t>イコウ</t>
    </rPh>
    <rPh sb="317" eb="319">
      <t>ソウダン</t>
    </rPh>
    <rPh sb="319" eb="321">
      <t>ケンスウ</t>
    </rPh>
    <rPh sb="322" eb="324">
      <t>ゾウカ</t>
    </rPh>
    <rPh sb="324" eb="326">
      <t>ケイコウ</t>
    </rPh>
    <rPh sb="330" eb="332">
      <t>カツヨウ</t>
    </rPh>
    <rPh sb="333" eb="334">
      <t>スス</t>
    </rPh>
    <rPh sb="342" eb="345">
      <t>リヨウシャ</t>
    </rPh>
    <rPh sb="346" eb="348">
      <t>リヨウ</t>
    </rPh>
    <rPh sb="348" eb="351">
      <t>マンゾクド</t>
    </rPh>
    <rPh sb="352" eb="353">
      <t>タカ</t>
    </rPh>
    <rPh sb="357" eb="359">
      <t>コンゴ</t>
    </rPh>
    <rPh sb="360" eb="362">
      <t>ジギョウ</t>
    </rPh>
    <rPh sb="363" eb="365">
      <t>ケイゾク</t>
    </rPh>
    <rPh sb="370" eb="372">
      <t>ヒツヨウ</t>
    </rPh>
    <rPh sb="373" eb="374">
      <t>カンガ</t>
    </rPh>
    <phoneticPr fontId="5"/>
  </si>
  <si>
    <t>-</t>
    <phoneticPr fontId="5"/>
  </si>
  <si>
    <t>点検対象外</t>
    <rPh sb="0" eb="5">
      <t>テンケンタイショウガイ</t>
    </rPh>
    <phoneticPr fontId="5"/>
  </si>
  <si>
    <t>自営型テレワークガイドライン周知セミナー受講者のうち「役に立った」と回答した者の割合
（アウトカム）</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</si>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</sst>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184164</xdr:colOff>
      <xdr:row>750</xdr:row>
      <xdr:rowOff>87458</xdr:rowOff>
    </xdr:from>
    <xdr:to>
      <xdr:col>30</xdr:col>
      <xdr:colOff>158600</xdr:colOff>
      <xdr:row>752</xdr:row>
      <xdr:rowOff>55295</xdr:rowOff>
    </xdr:to>
    <xdr:sp macro="" textlink="">
      <xdr:nvSpPr>
        <xdr:cNvPr id="2" name="テキスト ボックス 1"/>
        <xdr:cNvSpPr txBox="1"/>
      </xdr:nvSpPr>
      <xdr:spPr>
        <a:xfrm>
          <a:off x="1973207" y="51969719"/>
          <a:ext cx="4148871" cy="680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latin typeface="+mn-ea"/>
              <a:ea typeface="+mn-ea"/>
            </a:rPr>
            <a:t>63.7</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14</xdr:col>
      <xdr:colOff>87975</xdr:colOff>
      <xdr:row>752</xdr:row>
      <xdr:rowOff>140197</xdr:rowOff>
    </xdr:from>
    <xdr:ext cx="2158476" cy="275717"/>
    <xdr:sp macro="" textlink="">
      <xdr:nvSpPr>
        <xdr:cNvPr id="3" name="テキスト ボックス 2"/>
        <xdr:cNvSpPr txBox="1"/>
      </xdr:nvSpPr>
      <xdr:spPr>
        <a:xfrm>
          <a:off x="2870932" y="52734762"/>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9</xdr:col>
      <xdr:colOff>44477</xdr:colOff>
      <xdr:row>757</xdr:row>
      <xdr:rowOff>192763</xdr:rowOff>
    </xdr:from>
    <xdr:ext cx="1938619" cy="841939"/>
    <xdr:sp macro="" textlink="">
      <xdr:nvSpPr>
        <xdr:cNvPr id="4" name="テキスト ボックス 3"/>
        <xdr:cNvSpPr txBox="1"/>
      </xdr:nvSpPr>
      <xdr:spPr>
        <a:xfrm>
          <a:off x="1833520" y="54568089"/>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latin typeface="+mn-ea"/>
              <a:ea typeface="+mn-ea"/>
            </a:rPr>
            <a:t>Ａ．第二東京弁護士会</a:t>
          </a:r>
          <a:endParaRPr kumimoji="1" lang="en-US" altLang="ja-JP" sz="1200">
            <a:latin typeface="+mn-ea"/>
            <a:ea typeface="+mn-ea"/>
          </a:endParaRPr>
        </a:p>
        <a:p>
          <a:pPr algn="ctr"/>
          <a:r>
            <a:rPr kumimoji="1" lang="en-US" altLang="ja-JP" sz="1200">
              <a:latin typeface="+mn-ea"/>
              <a:ea typeface="+mn-ea"/>
            </a:rPr>
            <a:t>55</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8</xdr:col>
      <xdr:colOff>189311</xdr:colOff>
      <xdr:row>756</xdr:row>
      <xdr:rowOff>249344</xdr:rowOff>
    </xdr:from>
    <xdr:ext cx="2486025" cy="275717"/>
    <xdr:sp macro="" textlink="">
      <xdr:nvSpPr>
        <xdr:cNvPr id="5" name="テキスト ボックス 4"/>
        <xdr:cNvSpPr txBox="1"/>
      </xdr:nvSpPr>
      <xdr:spPr>
        <a:xfrm>
          <a:off x="1779572" y="54268518"/>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p>
      </xdr:txBody>
    </xdr:sp>
    <xdr:clientData/>
  </xdr:oneCellAnchor>
  <xdr:twoCellAnchor>
    <xdr:from>
      <xdr:col>13</xdr:col>
      <xdr:colOff>182811</xdr:colOff>
      <xdr:row>753</xdr:row>
      <xdr:rowOff>254105</xdr:rowOff>
    </xdr:from>
    <xdr:to>
      <xdr:col>13</xdr:col>
      <xdr:colOff>182811</xdr:colOff>
      <xdr:row>756</xdr:row>
      <xdr:rowOff>11272</xdr:rowOff>
    </xdr:to>
    <xdr:cxnSp macro="">
      <xdr:nvCxnSpPr>
        <xdr:cNvPr id="6" name="直線矢印コネクタ 5"/>
        <xdr:cNvCxnSpPr/>
      </xdr:nvCxnSpPr>
      <xdr:spPr>
        <a:xfrm flipH="1">
          <a:off x="2766985" y="53204822"/>
          <a:ext cx="0" cy="82562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156185</xdr:colOff>
      <xdr:row>750</xdr:row>
      <xdr:rowOff>0</xdr:rowOff>
    </xdr:from>
    <xdr:to>
      <xdr:col>49</xdr:col>
      <xdr:colOff>137754</xdr:colOff>
      <xdr:row>752</xdr:row>
      <xdr:rowOff>347914</xdr:rowOff>
    </xdr:to>
    <xdr:sp macro="" textlink="">
      <xdr:nvSpPr>
        <xdr:cNvPr id="7" name="大かっこ 6"/>
        <xdr:cNvSpPr/>
      </xdr:nvSpPr>
      <xdr:spPr>
        <a:xfrm>
          <a:off x="6318446" y="51882261"/>
          <a:ext cx="3559656" cy="1060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雇用類似</a:t>
          </a:r>
          <a:r>
            <a:rPr kumimoji="1" lang="ja-JP" altLang="en-US" sz="1100">
              <a:latin typeface="+mn-ea"/>
              <a:ea typeface="+mn-ea"/>
            </a:rPr>
            <a:t>の働き方に係る論点整理に関する検討会開催に係る事務費</a:t>
          </a:r>
        </a:p>
        <a:p>
          <a:pPr algn="l">
            <a:lnSpc>
              <a:spcPts val="1100"/>
            </a:lnSpc>
          </a:pPr>
          <a:r>
            <a:rPr kumimoji="1" lang="ja-JP" altLang="en-US" sz="1100">
              <a:latin typeface="+mn-ea"/>
              <a:ea typeface="+mn-ea"/>
            </a:rPr>
            <a:t>①委員謝金　　　  </a:t>
          </a:r>
          <a:r>
            <a:rPr kumimoji="1" lang="en-US" altLang="ja-JP" sz="1100">
              <a:latin typeface="+mn-ea"/>
              <a:ea typeface="+mn-ea"/>
            </a:rPr>
            <a:t>0.2</a:t>
          </a:r>
          <a:r>
            <a:rPr kumimoji="1" lang="ja-JP" altLang="en-US" sz="1100">
              <a:latin typeface="+mn-ea"/>
              <a:ea typeface="+mn-ea"/>
            </a:rPr>
            <a:t>百万円</a:t>
          </a:r>
        </a:p>
        <a:p>
          <a:pPr algn="l">
            <a:lnSpc>
              <a:spcPts val="1100"/>
            </a:lnSpc>
          </a:pPr>
          <a:r>
            <a:rPr kumimoji="1" lang="ja-JP" altLang="en-US" sz="1100">
              <a:latin typeface="+mn-ea"/>
              <a:ea typeface="+mn-ea"/>
            </a:rPr>
            <a:t>②旅費　　 　  　　</a:t>
          </a:r>
          <a:r>
            <a:rPr kumimoji="1" lang="en-US" altLang="ja-JP" sz="1100">
              <a:latin typeface="+mn-ea"/>
              <a:ea typeface="+mn-ea"/>
            </a:rPr>
            <a:t>0.02</a:t>
          </a:r>
          <a:r>
            <a:rPr kumimoji="1" lang="ja-JP" altLang="en-US" sz="1100">
              <a:latin typeface="+mn-ea"/>
              <a:ea typeface="+mn-ea"/>
            </a:rPr>
            <a:t>百万円</a:t>
          </a:r>
        </a:p>
      </xdr:txBody>
    </xdr:sp>
    <xdr:clientData/>
  </xdr:twoCellAnchor>
  <xdr:twoCellAnchor>
    <xdr:from>
      <xdr:col>8</xdr:col>
      <xdr:colOff>66249</xdr:colOff>
      <xdr:row>760</xdr:row>
      <xdr:rowOff>153003</xdr:rowOff>
    </xdr:from>
    <xdr:to>
      <xdr:col>19</xdr:col>
      <xdr:colOff>100651</xdr:colOff>
      <xdr:row>762</xdr:row>
      <xdr:rowOff>321226</xdr:rowOff>
    </xdr:to>
    <xdr:sp macro="" textlink="">
      <xdr:nvSpPr>
        <xdr:cNvPr id="8" name="大かっこ 7"/>
        <xdr:cNvSpPr/>
      </xdr:nvSpPr>
      <xdr:spPr>
        <a:xfrm>
          <a:off x="1656510" y="55596786"/>
          <a:ext cx="2221011" cy="880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発注業者や仲介事業者のモニタリングや周知・啓発</a:t>
          </a:r>
          <a:r>
            <a:rPr kumimoji="1" lang="ja-JP" altLang="ja-JP" sz="1100">
              <a:solidFill>
                <a:schemeClr val="tx1"/>
              </a:solidFill>
              <a:latin typeface="+mn-lt"/>
              <a:ea typeface="+mn-ea"/>
              <a:cs typeface="+mn-cs"/>
            </a:rPr>
            <a:t>　</a:t>
          </a:r>
          <a:endParaRPr kumimoji="1" lang="ja-JP" altLang="en-US" sz="1100"/>
        </a:p>
      </xdr:txBody>
    </xdr:sp>
    <xdr:clientData/>
  </xdr:twoCellAnchor>
  <xdr:oneCellAnchor>
    <xdr:from>
      <xdr:col>23</xdr:col>
      <xdr:colOff>160193</xdr:colOff>
      <xdr:row>757</xdr:row>
      <xdr:rowOff>184192</xdr:rowOff>
    </xdr:from>
    <xdr:ext cx="1938619" cy="841939"/>
    <xdr:sp macro="" textlink="">
      <xdr:nvSpPr>
        <xdr:cNvPr id="9" name="テキスト ボックス 8"/>
        <xdr:cNvSpPr txBox="1"/>
      </xdr:nvSpPr>
      <xdr:spPr>
        <a:xfrm>
          <a:off x="4732193" y="54559518"/>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Ｂ．株式</a:t>
          </a:r>
          <a:r>
            <a:rPr kumimoji="1" lang="ja-JP" altLang="en-US" sz="1200">
              <a:latin typeface="+mn-ea"/>
              <a:ea typeface="+mn-ea"/>
            </a:rPr>
            <a:t>会社キャリア・マム</a:t>
          </a:r>
          <a:endParaRPr kumimoji="1" lang="en-US" altLang="ja-JP" sz="1200">
            <a:latin typeface="+mn-ea"/>
            <a:ea typeface="+mn-ea"/>
          </a:endParaRPr>
        </a:p>
        <a:p>
          <a:pPr algn="ctr"/>
          <a:r>
            <a:rPr kumimoji="1" lang="en-US" altLang="ja-JP" sz="1200">
              <a:latin typeface="+mn-ea"/>
              <a:ea typeface="+mn-ea"/>
            </a:rPr>
            <a:t>8.7</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23</xdr:col>
      <xdr:colOff>106245</xdr:colOff>
      <xdr:row>756</xdr:row>
      <xdr:rowOff>240773</xdr:rowOff>
    </xdr:from>
    <xdr:ext cx="2486025" cy="275717"/>
    <xdr:sp macro="" textlink="">
      <xdr:nvSpPr>
        <xdr:cNvPr id="10" name="テキスト ボックス 9"/>
        <xdr:cNvSpPr txBox="1"/>
      </xdr:nvSpPr>
      <xdr:spPr>
        <a:xfrm>
          <a:off x="4678245" y="54259947"/>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p>
      </xdr:txBody>
    </xdr:sp>
    <xdr:clientData/>
  </xdr:oneCellAnchor>
  <xdr:twoCellAnchor>
    <xdr:from>
      <xdr:col>28</xdr:col>
      <xdr:colOff>99746</xdr:colOff>
      <xdr:row>753</xdr:row>
      <xdr:rowOff>245534</xdr:rowOff>
    </xdr:from>
    <xdr:to>
      <xdr:col>28</xdr:col>
      <xdr:colOff>99746</xdr:colOff>
      <xdr:row>756</xdr:row>
      <xdr:rowOff>2701</xdr:rowOff>
    </xdr:to>
    <xdr:cxnSp macro="">
      <xdr:nvCxnSpPr>
        <xdr:cNvPr id="11" name="直線矢印コネクタ 10"/>
        <xdr:cNvCxnSpPr/>
      </xdr:nvCxnSpPr>
      <xdr:spPr>
        <a:xfrm flipH="1">
          <a:off x="5665659" y="53196251"/>
          <a:ext cx="0" cy="82562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179221</xdr:colOff>
      <xdr:row>760</xdr:row>
      <xdr:rowOff>144432</xdr:rowOff>
    </xdr:from>
    <xdr:to>
      <xdr:col>34</xdr:col>
      <xdr:colOff>17586</xdr:colOff>
      <xdr:row>762</xdr:row>
      <xdr:rowOff>312655</xdr:rowOff>
    </xdr:to>
    <xdr:sp macro="" textlink="">
      <xdr:nvSpPr>
        <xdr:cNvPr id="12" name="大かっこ 11"/>
        <xdr:cNvSpPr/>
      </xdr:nvSpPr>
      <xdr:spPr>
        <a:xfrm>
          <a:off x="4552438" y="55588215"/>
          <a:ext cx="2223757" cy="880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en-US" sz="1100">
              <a:solidFill>
                <a:schemeClr val="tx1"/>
              </a:solidFill>
              <a:latin typeface="+mn-lt"/>
              <a:ea typeface="+mn-ea"/>
              <a:cs typeface="+mn-cs"/>
            </a:rPr>
            <a:t>・自営型テレワーク等の良好な環境整備のための周知・啓発（セミナーの開催）</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6" zoomScaleNormal="75" zoomScaleSheetLayoutView="76" zoomScalePageLayoutView="85" workbookViewId="0">
      <selection activeCell="G130" sqref="G130:AX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668</v>
      </c>
      <c r="AK2" s="925"/>
      <c r="AL2" s="925"/>
      <c r="AM2" s="925"/>
      <c r="AN2" s="83" t="s">
        <v>323</v>
      </c>
      <c r="AO2" s="925">
        <v>20</v>
      </c>
      <c r="AP2" s="925"/>
      <c r="AQ2" s="925"/>
      <c r="AR2" s="84" t="s">
        <v>626</v>
      </c>
      <c r="AS2" s="931">
        <v>552</v>
      </c>
      <c r="AT2" s="931"/>
      <c r="AU2" s="931"/>
      <c r="AV2" s="83" t="str">
        <f>IF(AW2="","","-")</f>
        <v/>
      </c>
      <c r="AW2" s="891"/>
      <c r="AX2" s="891"/>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30.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75"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3.2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少子化社会対策、男女共同参画、ＩＴ戦略</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708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669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35</v>
      </c>
      <c r="Q13" s="641"/>
      <c r="R13" s="641"/>
      <c r="S13" s="641"/>
      <c r="T13" s="641"/>
      <c r="U13" s="641"/>
      <c r="V13" s="642"/>
      <c r="W13" s="640">
        <v>49</v>
      </c>
      <c r="X13" s="641"/>
      <c r="Y13" s="641"/>
      <c r="Z13" s="641"/>
      <c r="AA13" s="641"/>
      <c r="AB13" s="641"/>
      <c r="AC13" s="642"/>
      <c r="AD13" s="640">
        <v>68</v>
      </c>
      <c r="AE13" s="641"/>
      <c r="AF13" s="641"/>
      <c r="AG13" s="641"/>
      <c r="AH13" s="641"/>
      <c r="AI13" s="641"/>
      <c r="AJ13" s="642"/>
      <c r="AK13" s="640">
        <v>70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636</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636</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636</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636</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35</v>
      </c>
      <c r="Q18" s="859"/>
      <c r="R18" s="859"/>
      <c r="S18" s="859"/>
      <c r="T18" s="859"/>
      <c r="U18" s="859"/>
      <c r="V18" s="860"/>
      <c r="W18" s="858">
        <f>SUM(W13:AC17)</f>
        <v>49</v>
      </c>
      <c r="X18" s="859"/>
      <c r="Y18" s="859"/>
      <c r="Z18" s="859"/>
      <c r="AA18" s="859"/>
      <c r="AB18" s="859"/>
      <c r="AC18" s="860"/>
      <c r="AD18" s="858">
        <f>SUM(AD13:AJ17)</f>
        <v>68</v>
      </c>
      <c r="AE18" s="859"/>
      <c r="AF18" s="859"/>
      <c r="AG18" s="859"/>
      <c r="AH18" s="859"/>
      <c r="AI18" s="859"/>
      <c r="AJ18" s="860"/>
      <c r="AK18" s="858">
        <f>SUM(AK13:AQ17)</f>
        <v>70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27</v>
      </c>
      <c r="Q19" s="641"/>
      <c r="R19" s="641"/>
      <c r="S19" s="641"/>
      <c r="T19" s="641"/>
      <c r="U19" s="641"/>
      <c r="V19" s="642"/>
      <c r="W19" s="640">
        <v>46</v>
      </c>
      <c r="X19" s="641"/>
      <c r="Y19" s="641"/>
      <c r="Z19" s="641"/>
      <c r="AA19" s="641"/>
      <c r="AB19" s="641"/>
      <c r="AC19" s="642"/>
      <c r="AD19" s="640">
        <v>64</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0.77142857142857146</v>
      </c>
      <c r="Q20" s="301"/>
      <c r="R20" s="301"/>
      <c r="S20" s="301"/>
      <c r="T20" s="301"/>
      <c r="U20" s="301"/>
      <c r="V20" s="301"/>
      <c r="W20" s="301">
        <f t="shared" ref="W20" si="0">IF(W18=0, "-", SUM(W19)/W18)</f>
        <v>0.93877551020408168</v>
      </c>
      <c r="X20" s="301"/>
      <c r="Y20" s="301"/>
      <c r="Z20" s="301"/>
      <c r="AA20" s="301"/>
      <c r="AB20" s="301"/>
      <c r="AC20" s="301"/>
      <c r="AD20" s="301">
        <f t="shared" ref="AD20" si="1">IF(AD18=0, "-", SUM(AD19)/AD18)</f>
        <v>0.94117647058823528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0.77142857142857146</v>
      </c>
      <c r="Q21" s="301"/>
      <c r="R21" s="301"/>
      <c r="S21" s="301"/>
      <c r="T21" s="301"/>
      <c r="U21" s="301"/>
      <c r="V21" s="301"/>
      <c r="W21" s="301">
        <f t="shared" ref="W21" si="2">IF(W19=0, "-", SUM(W19)/SUM(W13,W14))</f>
        <v>0.93877551020408168</v>
      </c>
      <c r="X21" s="301"/>
      <c r="Y21" s="301"/>
      <c r="Z21" s="301"/>
      <c r="AA21" s="301"/>
      <c r="AB21" s="301"/>
      <c r="AC21" s="301"/>
      <c r="AD21" s="301">
        <f t="shared" ref="AD21" si="3">IF(AD19=0, "-", SUM(AD19)/SUM(AD13,AD14))</f>
        <v>0.94117647058823528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624</v>
      </c>
      <c r="B22" s="954"/>
      <c r="C22" s="954"/>
      <c r="D22" s="954"/>
      <c r="E22" s="954"/>
      <c r="F22" s="955"/>
      <c r="G22" s="949" t="s">
        <v>254</v>
      </c>
      <c r="H22" s="207"/>
      <c r="I22" s="207"/>
      <c r="J22" s="207"/>
      <c r="K22" s="207"/>
      <c r="L22" s="207"/>
      <c r="M22" s="207"/>
      <c r="N22" s="207"/>
      <c r="O22" s="208"/>
      <c r="P22" s="914" t="s">
        <v>622</v>
      </c>
      <c r="Q22" s="207"/>
      <c r="R22" s="207"/>
      <c r="S22" s="207"/>
      <c r="T22" s="207"/>
      <c r="U22" s="207"/>
      <c r="V22" s="208"/>
      <c r="W22" s="914" t="s">
        <v>623</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637</v>
      </c>
      <c r="H23" s="951"/>
      <c r="I23" s="951"/>
      <c r="J23" s="951"/>
      <c r="K23" s="951"/>
      <c r="L23" s="951"/>
      <c r="M23" s="951"/>
      <c r="N23" s="951"/>
      <c r="O23" s="952"/>
      <c r="P23" s="900">
        <v>68</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638</v>
      </c>
      <c r="H24" s="917"/>
      <c r="I24" s="917"/>
      <c r="J24" s="917"/>
      <c r="K24" s="917"/>
      <c r="L24" s="917"/>
      <c r="M24" s="917"/>
      <c r="N24" s="917"/>
      <c r="O24" s="918"/>
      <c r="P24" s="640">
        <v>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639</v>
      </c>
      <c r="H25" s="917"/>
      <c r="I25" s="917"/>
      <c r="J25" s="917"/>
      <c r="K25" s="917"/>
      <c r="L25" s="917"/>
      <c r="M25" s="917"/>
      <c r="N25" s="917"/>
      <c r="O25" s="918"/>
      <c r="P25" s="640">
        <v>1</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640</v>
      </c>
      <c r="H26" s="917"/>
      <c r="I26" s="917"/>
      <c r="J26" s="917"/>
      <c r="K26" s="917"/>
      <c r="L26" s="917"/>
      <c r="M26" s="917"/>
      <c r="N26" s="917"/>
      <c r="O26" s="918"/>
      <c r="P26" s="640">
        <v>0</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641</v>
      </c>
      <c r="H27" s="917"/>
      <c r="I27" s="917"/>
      <c r="J27" s="917"/>
      <c r="K27" s="917"/>
      <c r="L27" s="917"/>
      <c r="M27" s="917"/>
      <c r="N27" s="917"/>
      <c r="O27" s="918"/>
      <c r="P27" s="640">
        <v>0</v>
      </c>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70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636</v>
      </c>
      <c r="AR31" s="186"/>
      <c r="AS31" s="121" t="s">
        <v>185</v>
      </c>
      <c r="AT31" s="122"/>
      <c r="AU31" s="185" t="s">
        <v>636</v>
      </c>
      <c r="AV31" s="185"/>
      <c r="AW31" s="377" t="s">
        <v>175</v>
      </c>
      <c r="AX31" s="378"/>
    </row>
    <row r="32" spans="1:50" ht="41.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288</v>
      </c>
      <c r="AC32" s="445"/>
      <c r="AD32" s="445"/>
      <c r="AE32" s="203">
        <v>0</v>
      </c>
      <c r="AF32" s="204"/>
      <c r="AG32" s="204"/>
      <c r="AH32" s="204"/>
      <c r="AI32" s="203" t="s">
        <v>636</v>
      </c>
      <c r="AJ32" s="204"/>
      <c r="AK32" s="204"/>
      <c r="AL32" s="204"/>
      <c r="AM32" s="203" t="s">
        <v>681</v>
      </c>
      <c r="AN32" s="204"/>
      <c r="AO32" s="204"/>
      <c r="AP32" s="204"/>
      <c r="AQ32" s="321" t="s">
        <v>636</v>
      </c>
      <c r="AR32" s="193"/>
      <c r="AS32" s="193"/>
      <c r="AT32" s="322"/>
      <c r="AU32" s="204" t="s">
        <v>636</v>
      </c>
      <c r="AV32" s="204"/>
      <c r="AW32" s="204"/>
      <c r="AX32" s="206"/>
    </row>
    <row r="33" spans="1:51" ht="41.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288</v>
      </c>
      <c r="AC33" s="507"/>
      <c r="AD33" s="507"/>
      <c r="AE33" s="203">
        <v>80</v>
      </c>
      <c r="AF33" s="204"/>
      <c r="AG33" s="204"/>
      <c r="AH33" s="204"/>
      <c r="AI33" s="203" t="s">
        <v>636</v>
      </c>
      <c r="AJ33" s="204"/>
      <c r="AK33" s="204"/>
      <c r="AL33" s="204"/>
      <c r="AM33" s="203" t="s">
        <v>681</v>
      </c>
      <c r="AN33" s="204"/>
      <c r="AO33" s="204"/>
      <c r="AP33" s="204"/>
      <c r="AQ33" s="321" t="s">
        <v>636</v>
      </c>
      <c r="AR33" s="193"/>
      <c r="AS33" s="193"/>
      <c r="AT33" s="322"/>
      <c r="AU33" s="204" t="s">
        <v>636</v>
      </c>
      <c r="AV33" s="204"/>
      <c r="AW33" s="204"/>
      <c r="AX33" s="206"/>
    </row>
    <row r="34" spans="1:51" ht="41.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0</v>
      </c>
      <c r="AF34" s="204"/>
      <c r="AG34" s="204"/>
      <c r="AH34" s="204"/>
      <c r="AI34" s="203" t="s">
        <v>636</v>
      </c>
      <c r="AJ34" s="204"/>
      <c r="AK34" s="204"/>
      <c r="AL34" s="204"/>
      <c r="AM34" s="203" t="s">
        <v>681</v>
      </c>
      <c r="AN34" s="204"/>
      <c r="AO34" s="204"/>
      <c r="AP34" s="204"/>
      <c r="AQ34" s="321" t="s">
        <v>636</v>
      </c>
      <c r="AR34" s="193"/>
      <c r="AS34" s="193"/>
      <c r="AT34" s="322"/>
      <c r="AU34" s="204" t="s">
        <v>636</v>
      </c>
      <c r="AV34" s="204"/>
      <c r="AW34" s="204"/>
      <c r="AX34" s="206"/>
    </row>
    <row r="35" spans="1:51" ht="23.25" customHeight="1" x14ac:dyDescent="0.15">
      <c r="A35" s="213" t="s">
        <v>297</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636</v>
      </c>
      <c r="AR38" s="186"/>
      <c r="AS38" s="121" t="s">
        <v>185</v>
      </c>
      <c r="AT38" s="122"/>
      <c r="AU38" s="185">
        <v>3</v>
      </c>
      <c r="AV38" s="185"/>
      <c r="AW38" s="377" t="s">
        <v>175</v>
      </c>
      <c r="AX38" s="378"/>
      <c r="AY38">
        <f>$AY$37</f>
        <v>1</v>
      </c>
    </row>
    <row r="39" spans="1:51" ht="35.25" customHeight="1" x14ac:dyDescent="0.15">
      <c r="A39" s="382"/>
      <c r="B39" s="380"/>
      <c r="C39" s="380"/>
      <c r="D39" s="380"/>
      <c r="E39" s="380"/>
      <c r="F39" s="381"/>
      <c r="G39" s="548" t="s">
        <v>698</v>
      </c>
      <c r="H39" s="549"/>
      <c r="I39" s="549"/>
      <c r="J39" s="549"/>
      <c r="K39" s="549"/>
      <c r="L39" s="549"/>
      <c r="M39" s="549"/>
      <c r="N39" s="549"/>
      <c r="O39" s="550"/>
      <c r="P39" s="93" t="s">
        <v>645</v>
      </c>
      <c r="Q39" s="93"/>
      <c r="R39" s="93"/>
      <c r="S39" s="93"/>
      <c r="T39" s="93"/>
      <c r="U39" s="93"/>
      <c r="V39" s="93"/>
      <c r="W39" s="93"/>
      <c r="X39" s="94"/>
      <c r="Y39" s="455" t="s">
        <v>12</v>
      </c>
      <c r="Z39" s="515"/>
      <c r="AA39" s="516"/>
      <c r="AB39" s="445" t="s">
        <v>288</v>
      </c>
      <c r="AC39" s="445"/>
      <c r="AD39" s="445"/>
      <c r="AE39" s="203">
        <v>95.5</v>
      </c>
      <c r="AF39" s="204"/>
      <c r="AG39" s="204"/>
      <c r="AH39" s="204"/>
      <c r="AI39" s="203">
        <v>88.7</v>
      </c>
      <c r="AJ39" s="204"/>
      <c r="AK39" s="204"/>
      <c r="AL39" s="204"/>
      <c r="AM39" s="203">
        <v>96.8</v>
      </c>
      <c r="AN39" s="204"/>
      <c r="AO39" s="204"/>
      <c r="AP39" s="204"/>
      <c r="AQ39" s="321" t="s">
        <v>636</v>
      </c>
      <c r="AR39" s="193"/>
      <c r="AS39" s="193"/>
      <c r="AT39" s="322"/>
      <c r="AU39" s="204" t="s">
        <v>636</v>
      </c>
      <c r="AV39" s="204"/>
      <c r="AW39" s="204"/>
      <c r="AX39" s="206"/>
      <c r="AY39">
        <f t="shared" ref="AY39:AY43" si="4">$AY$37</f>
        <v>1</v>
      </c>
    </row>
    <row r="40" spans="1:51" ht="35.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288</v>
      </c>
      <c r="AC40" s="507"/>
      <c r="AD40" s="507"/>
      <c r="AE40" s="203">
        <v>85</v>
      </c>
      <c r="AF40" s="204"/>
      <c r="AG40" s="204"/>
      <c r="AH40" s="204"/>
      <c r="AI40" s="203">
        <v>85</v>
      </c>
      <c r="AJ40" s="204"/>
      <c r="AK40" s="204"/>
      <c r="AL40" s="204"/>
      <c r="AM40" s="203">
        <v>85</v>
      </c>
      <c r="AN40" s="204"/>
      <c r="AO40" s="204"/>
      <c r="AP40" s="204"/>
      <c r="AQ40" s="321" t="s">
        <v>636</v>
      </c>
      <c r="AR40" s="193"/>
      <c r="AS40" s="193"/>
      <c r="AT40" s="322"/>
      <c r="AU40" s="204">
        <v>85</v>
      </c>
      <c r="AV40" s="204"/>
      <c r="AW40" s="204"/>
      <c r="AX40" s="206"/>
      <c r="AY40">
        <f t="shared" si="4"/>
        <v>1</v>
      </c>
    </row>
    <row r="41" spans="1:51" ht="35.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112.4</v>
      </c>
      <c r="AF41" s="204"/>
      <c r="AG41" s="204"/>
      <c r="AH41" s="204"/>
      <c r="AI41" s="203">
        <v>104.4</v>
      </c>
      <c r="AJ41" s="204"/>
      <c r="AK41" s="204"/>
      <c r="AL41" s="204"/>
      <c r="AM41" s="203">
        <v>113.9</v>
      </c>
      <c r="AN41" s="204"/>
      <c r="AO41" s="204"/>
      <c r="AP41" s="204"/>
      <c r="AQ41" s="321" t="s">
        <v>636</v>
      </c>
      <c r="AR41" s="193"/>
      <c r="AS41" s="193"/>
      <c r="AT41" s="322"/>
      <c r="AU41" s="204" t="s">
        <v>636</v>
      </c>
      <c r="AV41" s="204"/>
      <c r="AW41" s="204"/>
      <c r="AX41" s="206"/>
      <c r="AY41">
        <f t="shared" si="4"/>
        <v>1</v>
      </c>
    </row>
    <row r="42" spans="1:51" ht="24.75" customHeight="1" x14ac:dyDescent="0.15">
      <c r="A42" s="213" t="s">
        <v>297</v>
      </c>
      <c r="B42" s="214"/>
      <c r="C42" s="214"/>
      <c r="D42" s="214"/>
      <c r="E42" s="214"/>
      <c r="F42" s="215"/>
      <c r="G42" s="219" t="s">
        <v>646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4.7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2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1</v>
      </c>
    </row>
    <row r="45" spans="1:51" ht="2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681</v>
      </c>
      <c r="AR45" s="186"/>
      <c r="AS45" s="121" t="s">
        <v>185</v>
      </c>
      <c r="AT45" s="122"/>
      <c r="AU45" s="185">
        <v>3</v>
      </c>
      <c r="AV45" s="185"/>
      <c r="AW45" s="377" t="s">
        <v>175</v>
      </c>
      <c r="AX45" s="378"/>
      <c r="AY45">
        <f>$AY$44</f>
        <v>1</v>
      </c>
    </row>
    <row r="46" spans="1:51" ht="33.75" customHeight="1" x14ac:dyDescent="0.15">
      <c r="A46" s="382"/>
      <c r="B46" s="380"/>
      <c r="C46" s="380"/>
      <c r="D46" s="380"/>
      <c r="E46" s="380"/>
      <c r="F46" s="381"/>
      <c r="G46" s="548" t="s">
        <v>678</v>
      </c>
      <c r="H46" s="549"/>
      <c r="I46" s="549"/>
      <c r="J46" s="549"/>
      <c r="K46" s="549"/>
      <c r="L46" s="549"/>
      <c r="M46" s="549"/>
      <c r="N46" s="549"/>
      <c r="O46" s="550"/>
      <c r="P46" s="93" t="s">
        <v>689</v>
      </c>
      <c r="Q46" s="93"/>
      <c r="R46" s="93"/>
      <c r="S46" s="93"/>
      <c r="T46" s="93"/>
      <c r="U46" s="93"/>
      <c r="V46" s="93"/>
      <c r="W46" s="93"/>
      <c r="X46" s="94"/>
      <c r="Y46" s="455" t="s">
        <v>12</v>
      </c>
      <c r="Z46" s="515"/>
      <c r="AA46" s="516"/>
      <c r="AB46" s="445" t="s">
        <v>680</v>
      </c>
      <c r="AC46" s="445"/>
      <c r="AD46" s="445"/>
      <c r="AE46" s="267" t="s">
        <v>681</v>
      </c>
      <c r="AF46" s="267"/>
      <c r="AG46" s="267"/>
      <c r="AH46" s="267"/>
      <c r="AI46" s="267" t="s">
        <v>681</v>
      </c>
      <c r="AJ46" s="267"/>
      <c r="AK46" s="267"/>
      <c r="AL46" s="267"/>
      <c r="AM46" s="267">
        <v>89.2</v>
      </c>
      <c r="AN46" s="267"/>
      <c r="AO46" s="267"/>
      <c r="AP46" s="267"/>
      <c r="AQ46" s="321" t="s">
        <v>681</v>
      </c>
      <c r="AR46" s="193"/>
      <c r="AS46" s="193"/>
      <c r="AT46" s="322"/>
      <c r="AU46" s="204" t="s">
        <v>681</v>
      </c>
      <c r="AV46" s="204"/>
      <c r="AW46" s="204"/>
      <c r="AX46" s="206"/>
      <c r="AY46">
        <f t="shared" ref="AY46:AY50" si="5">$AY$44</f>
        <v>1</v>
      </c>
    </row>
    <row r="47" spans="1:51" ht="33.7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680</v>
      </c>
      <c r="AC47" s="507"/>
      <c r="AD47" s="507"/>
      <c r="AE47" s="203" t="s">
        <v>681</v>
      </c>
      <c r="AF47" s="204"/>
      <c r="AG47" s="204"/>
      <c r="AH47" s="204"/>
      <c r="AI47" s="203" t="s">
        <v>681</v>
      </c>
      <c r="AJ47" s="204"/>
      <c r="AK47" s="204"/>
      <c r="AL47" s="204"/>
      <c r="AM47" s="203">
        <v>80</v>
      </c>
      <c r="AN47" s="204"/>
      <c r="AO47" s="204"/>
      <c r="AP47" s="204"/>
      <c r="AQ47" s="321" t="s">
        <v>681</v>
      </c>
      <c r="AR47" s="193"/>
      <c r="AS47" s="193"/>
      <c r="AT47" s="322"/>
      <c r="AU47" s="204">
        <v>80</v>
      </c>
      <c r="AV47" s="204"/>
      <c r="AW47" s="204"/>
      <c r="AX47" s="206"/>
      <c r="AY47">
        <f t="shared" si="5"/>
        <v>1</v>
      </c>
    </row>
    <row r="48" spans="1:51" ht="33.7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681</v>
      </c>
      <c r="AF48" s="204"/>
      <c r="AG48" s="204"/>
      <c r="AH48" s="204"/>
      <c r="AI48" s="203" t="s">
        <v>681</v>
      </c>
      <c r="AJ48" s="204"/>
      <c r="AK48" s="204"/>
      <c r="AL48" s="204"/>
      <c r="AM48" s="203">
        <v>111.5</v>
      </c>
      <c r="AN48" s="204"/>
      <c r="AO48" s="204"/>
      <c r="AP48" s="204"/>
      <c r="AQ48" s="321" t="s">
        <v>681</v>
      </c>
      <c r="AR48" s="193"/>
      <c r="AS48" s="193"/>
      <c r="AT48" s="322"/>
      <c r="AU48" s="204"/>
      <c r="AV48" s="204"/>
      <c r="AW48" s="204"/>
      <c r="AX48" s="206"/>
      <c r="AY48">
        <f t="shared" si="5"/>
        <v>1</v>
      </c>
    </row>
    <row r="49" spans="1:51" ht="22.5" customHeight="1" x14ac:dyDescent="0.15">
      <c r="A49" s="213" t="s">
        <v>297</v>
      </c>
      <c r="B49" s="214"/>
      <c r="C49" s="214"/>
      <c r="D49" s="214"/>
      <c r="E49" s="214"/>
      <c r="F49" s="215"/>
      <c r="G49" s="219" t="s">
        <v>679</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idden="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idden="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idden="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idden="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idden="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idden="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idden="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idden="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idden="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idden="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idden="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idden="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idden="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idden="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idden="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idden="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idden="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idden="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idden="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idden="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idden="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idden="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idden="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idden="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idden="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idden="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idden="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49.5" hidden="1" x14ac:dyDescent="0.15">
      <c r="A78" s="314" t="s">
        <v>300</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idden="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5"/>
      <c r="B82" s="511"/>
      <c r="C82" s="409"/>
      <c r="D82" s="409"/>
      <c r="E82" s="409"/>
      <c r="F82" s="410"/>
      <c r="G82" s="659" t="s">
        <v>702</v>
      </c>
      <c r="H82" s="659"/>
      <c r="I82" s="659"/>
      <c r="J82" s="659"/>
      <c r="K82" s="659"/>
      <c r="L82" s="659"/>
      <c r="M82" s="659"/>
      <c r="N82" s="659"/>
      <c r="O82" s="659"/>
      <c r="P82" s="659"/>
      <c r="Q82" s="659"/>
      <c r="R82" s="659"/>
      <c r="S82" s="659"/>
      <c r="T82" s="659"/>
      <c r="U82" s="659"/>
      <c r="V82" s="659"/>
      <c r="W82" s="659"/>
      <c r="X82" s="659"/>
      <c r="Y82" s="659"/>
      <c r="Z82" s="659"/>
      <c r="AA82" s="660"/>
      <c r="AB82" s="864" t="s">
        <v>711</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22.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19.5"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1</v>
      </c>
    </row>
    <row r="85" spans="1:60" ht="18.75"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636</v>
      </c>
      <c r="AR86" s="185"/>
      <c r="AS86" s="121" t="s">
        <v>185</v>
      </c>
      <c r="AT86" s="122"/>
      <c r="AU86" s="185" t="s">
        <v>636</v>
      </c>
      <c r="AV86" s="185"/>
      <c r="AW86" s="377" t="s">
        <v>175</v>
      </c>
      <c r="AX86" s="378"/>
      <c r="AY86">
        <f t="shared" si="10"/>
        <v>1</v>
      </c>
      <c r="AZ86" s="10"/>
      <c r="BA86" s="10"/>
      <c r="BB86" s="10"/>
      <c r="BC86" s="10"/>
      <c r="BD86" s="10"/>
      <c r="BE86" s="10"/>
      <c r="BF86" s="10"/>
      <c r="BG86" s="10"/>
      <c r="BH86" s="10"/>
    </row>
    <row r="87" spans="1:60" ht="33.75" customHeight="1" x14ac:dyDescent="0.15">
      <c r="A87" s="845"/>
      <c r="B87" s="409"/>
      <c r="C87" s="409"/>
      <c r="D87" s="409"/>
      <c r="E87" s="409"/>
      <c r="F87" s="410"/>
      <c r="G87" s="92" t="s">
        <v>647</v>
      </c>
      <c r="H87" s="93"/>
      <c r="I87" s="93"/>
      <c r="J87" s="93"/>
      <c r="K87" s="93"/>
      <c r="L87" s="93"/>
      <c r="M87" s="93"/>
      <c r="N87" s="93"/>
      <c r="O87" s="94"/>
      <c r="P87" s="93" t="s">
        <v>703</v>
      </c>
      <c r="Q87" s="498"/>
      <c r="R87" s="498"/>
      <c r="S87" s="498"/>
      <c r="T87" s="498"/>
      <c r="U87" s="498"/>
      <c r="V87" s="498"/>
      <c r="W87" s="498"/>
      <c r="X87" s="499"/>
      <c r="Y87" s="545" t="s">
        <v>61</v>
      </c>
      <c r="Z87" s="546"/>
      <c r="AA87" s="547"/>
      <c r="AB87" s="445" t="s">
        <v>648</v>
      </c>
      <c r="AC87" s="445"/>
      <c r="AD87" s="445"/>
      <c r="AE87" s="203" t="s">
        <v>636</v>
      </c>
      <c r="AF87" s="204"/>
      <c r="AG87" s="204"/>
      <c r="AH87" s="204"/>
      <c r="AI87" s="203">
        <v>0</v>
      </c>
      <c r="AJ87" s="204"/>
      <c r="AK87" s="204"/>
      <c r="AL87" s="204"/>
      <c r="AM87" s="203" t="s">
        <v>681</v>
      </c>
      <c r="AN87" s="204"/>
      <c r="AO87" s="204"/>
      <c r="AP87" s="204"/>
      <c r="AQ87" s="321" t="s">
        <v>636</v>
      </c>
      <c r="AR87" s="193"/>
      <c r="AS87" s="193"/>
      <c r="AT87" s="322"/>
      <c r="AU87" s="204" t="s">
        <v>636</v>
      </c>
      <c r="AV87" s="204"/>
      <c r="AW87" s="204"/>
      <c r="AX87" s="206"/>
      <c r="AY87">
        <f t="shared" si="10"/>
        <v>1</v>
      </c>
    </row>
    <row r="88" spans="1:60" ht="33.75"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648</v>
      </c>
      <c r="AC88" s="507"/>
      <c r="AD88" s="507"/>
      <c r="AE88" s="203" t="s">
        <v>636</v>
      </c>
      <c r="AF88" s="204"/>
      <c r="AG88" s="204"/>
      <c r="AH88" s="204"/>
      <c r="AI88" s="203">
        <v>1</v>
      </c>
      <c r="AJ88" s="204"/>
      <c r="AK88" s="204"/>
      <c r="AL88" s="204"/>
      <c r="AM88" s="203" t="s">
        <v>681</v>
      </c>
      <c r="AN88" s="204"/>
      <c r="AO88" s="204"/>
      <c r="AP88" s="204"/>
      <c r="AQ88" s="321" t="s">
        <v>636</v>
      </c>
      <c r="AR88" s="193"/>
      <c r="AS88" s="193"/>
      <c r="AT88" s="322"/>
      <c r="AU88" s="204" t="s">
        <v>636</v>
      </c>
      <c r="AV88" s="204"/>
      <c r="AW88" s="204"/>
      <c r="AX88" s="206"/>
      <c r="AY88">
        <f t="shared" si="10"/>
        <v>1</v>
      </c>
      <c r="AZ88" s="10"/>
      <c r="BA88" s="10"/>
      <c r="BB88" s="10"/>
      <c r="BC88" s="10"/>
    </row>
    <row r="89" spans="1:60" ht="33.75"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t="s">
        <v>636</v>
      </c>
      <c r="AF89" s="211"/>
      <c r="AG89" s="211"/>
      <c r="AH89" s="211"/>
      <c r="AI89" s="210" t="s">
        <v>636</v>
      </c>
      <c r="AJ89" s="211"/>
      <c r="AK89" s="211"/>
      <c r="AL89" s="211"/>
      <c r="AM89" s="210" t="s">
        <v>681</v>
      </c>
      <c r="AN89" s="211"/>
      <c r="AO89" s="211"/>
      <c r="AP89" s="211"/>
      <c r="AQ89" s="321" t="s">
        <v>636</v>
      </c>
      <c r="AR89" s="193"/>
      <c r="AS89" s="193"/>
      <c r="AT89" s="322"/>
      <c r="AU89" s="204" t="s">
        <v>636</v>
      </c>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v>2</v>
      </c>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t="s">
        <v>648</v>
      </c>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t="s">
        <v>648</v>
      </c>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10</v>
      </c>
      <c r="AF101" s="267"/>
      <c r="AG101" s="267"/>
      <c r="AH101" s="267"/>
      <c r="AI101" s="267">
        <v>10</v>
      </c>
      <c r="AJ101" s="267"/>
      <c r="AK101" s="267"/>
      <c r="AL101" s="267"/>
      <c r="AM101" s="267" t="s">
        <v>681</v>
      </c>
      <c r="AN101" s="267"/>
      <c r="AO101" s="267"/>
      <c r="AP101" s="267"/>
      <c r="AQ101" s="267" t="s">
        <v>681</v>
      </c>
      <c r="AR101" s="267"/>
      <c r="AS101" s="267"/>
      <c r="AT101" s="267"/>
      <c r="AU101" s="203" t="s">
        <v>681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10</v>
      </c>
      <c r="AF102" s="267"/>
      <c r="AG102" s="267"/>
      <c r="AH102" s="267"/>
      <c r="AI102" s="267">
        <v>10</v>
      </c>
      <c r="AJ102" s="267"/>
      <c r="AK102" s="267"/>
      <c r="AL102" s="267"/>
      <c r="AM102" s="267" t="s">
        <v>681</v>
      </c>
      <c r="AN102" s="267"/>
      <c r="AO102" s="267"/>
      <c r="AP102" s="267"/>
      <c r="AQ102" s="267" t="s">
        <v>681</v>
      </c>
      <c r="AR102" s="267"/>
      <c r="AS102" s="267"/>
      <c r="AT102" s="267"/>
      <c r="AU102" s="210" t="s">
        <v>681</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3"/>
      <c r="B104" s="404"/>
      <c r="C104" s="404"/>
      <c r="D104" s="404"/>
      <c r="E104" s="404"/>
      <c r="F104" s="405"/>
      <c r="G104" s="93" t="s">
        <v>650</v>
      </c>
      <c r="H104" s="93"/>
      <c r="I104" s="93"/>
      <c r="J104" s="93"/>
      <c r="K104" s="93"/>
      <c r="L104" s="93"/>
      <c r="M104" s="93"/>
      <c r="N104" s="93"/>
      <c r="O104" s="93"/>
      <c r="P104" s="93"/>
      <c r="Q104" s="93"/>
      <c r="R104" s="93"/>
      <c r="S104" s="93"/>
      <c r="T104" s="93"/>
      <c r="U104" s="93"/>
      <c r="V104" s="93"/>
      <c r="W104" s="93"/>
      <c r="X104" s="94"/>
      <c r="Y104" s="449" t="s">
        <v>54</v>
      </c>
      <c r="Z104" s="450"/>
      <c r="AA104" s="451"/>
      <c r="AB104" s="529" t="s">
        <v>651</v>
      </c>
      <c r="AC104" s="530"/>
      <c r="AD104" s="531"/>
      <c r="AE104" s="267">
        <v>0</v>
      </c>
      <c r="AF104" s="267"/>
      <c r="AG104" s="267"/>
      <c r="AH104" s="267"/>
      <c r="AI104" s="267">
        <v>9</v>
      </c>
      <c r="AJ104" s="267"/>
      <c r="AK104" s="267"/>
      <c r="AL104" s="267"/>
      <c r="AM104" s="267" t="s">
        <v>681</v>
      </c>
      <c r="AN104" s="267"/>
      <c r="AO104" s="267"/>
      <c r="AP104" s="267"/>
      <c r="AQ104" s="267" t="s">
        <v>681</v>
      </c>
      <c r="AR104" s="267"/>
      <c r="AS104" s="267"/>
      <c r="AT104" s="267"/>
      <c r="AU104" s="267" t="s">
        <v>681</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651</v>
      </c>
      <c r="AC105" s="453"/>
      <c r="AD105" s="454"/>
      <c r="AE105" s="267">
        <v>12</v>
      </c>
      <c r="AF105" s="267"/>
      <c r="AG105" s="267"/>
      <c r="AH105" s="267"/>
      <c r="AI105" s="267">
        <v>8</v>
      </c>
      <c r="AJ105" s="267"/>
      <c r="AK105" s="267"/>
      <c r="AL105" s="267"/>
      <c r="AM105" s="267" t="s">
        <v>681</v>
      </c>
      <c r="AN105" s="267"/>
      <c r="AO105" s="267"/>
      <c r="AP105" s="267"/>
      <c r="AQ105" s="267" t="s">
        <v>681</v>
      </c>
      <c r="AR105" s="267"/>
      <c r="AS105" s="267"/>
      <c r="AT105" s="267"/>
      <c r="AU105" s="267" t="s">
        <v>681</v>
      </c>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1</v>
      </c>
    </row>
    <row r="107" spans="1:60" ht="25.5" customHeight="1" x14ac:dyDescent="0.15">
      <c r="A107" s="403"/>
      <c r="B107" s="404"/>
      <c r="C107" s="404"/>
      <c r="D107" s="404"/>
      <c r="E107" s="404"/>
      <c r="F107" s="405"/>
      <c r="G107" s="93" t="s">
        <v>652</v>
      </c>
      <c r="H107" s="93"/>
      <c r="I107" s="93"/>
      <c r="J107" s="93"/>
      <c r="K107" s="93"/>
      <c r="L107" s="93"/>
      <c r="M107" s="93"/>
      <c r="N107" s="93"/>
      <c r="O107" s="93"/>
      <c r="P107" s="93"/>
      <c r="Q107" s="93"/>
      <c r="R107" s="93"/>
      <c r="S107" s="93"/>
      <c r="T107" s="93"/>
      <c r="U107" s="93"/>
      <c r="V107" s="93"/>
      <c r="W107" s="93"/>
      <c r="X107" s="94"/>
      <c r="Y107" s="449" t="s">
        <v>54</v>
      </c>
      <c r="Z107" s="450"/>
      <c r="AA107" s="451"/>
      <c r="AB107" s="529" t="s">
        <v>651</v>
      </c>
      <c r="AC107" s="530"/>
      <c r="AD107" s="531"/>
      <c r="AE107" s="267" t="s">
        <v>636</v>
      </c>
      <c r="AF107" s="267"/>
      <c r="AG107" s="267"/>
      <c r="AH107" s="267"/>
      <c r="AI107" s="267" t="s">
        <v>636</v>
      </c>
      <c r="AJ107" s="267"/>
      <c r="AK107" s="267"/>
      <c r="AL107" s="267"/>
      <c r="AM107" s="267">
        <v>8</v>
      </c>
      <c r="AN107" s="267"/>
      <c r="AO107" s="267"/>
      <c r="AP107" s="267"/>
      <c r="AQ107" s="267" t="s">
        <v>681</v>
      </c>
      <c r="AR107" s="267"/>
      <c r="AS107" s="267"/>
      <c r="AT107" s="267"/>
      <c r="AU107" s="267" t="s">
        <v>681</v>
      </c>
      <c r="AV107" s="267"/>
      <c r="AW107" s="267"/>
      <c r="AX107" s="268"/>
      <c r="AY107">
        <f>$AY$106</f>
        <v>1</v>
      </c>
    </row>
    <row r="108" spans="1:60" ht="25.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651</v>
      </c>
      <c r="AC108" s="453"/>
      <c r="AD108" s="454"/>
      <c r="AE108" s="267" t="s">
        <v>636</v>
      </c>
      <c r="AF108" s="267"/>
      <c r="AG108" s="267"/>
      <c r="AH108" s="267"/>
      <c r="AI108" s="267" t="s">
        <v>636</v>
      </c>
      <c r="AJ108" s="267"/>
      <c r="AK108" s="267"/>
      <c r="AL108" s="267"/>
      <c r="AM108" s="267">
        <v>8</v>
      </c>
      <c r="AN108" s="267"/>
      <c r="AO108" s="267"/>
      <c r="AP108" s="267"/>
      <c r="AQ108" s="267">
        <v>8</v>
      </c>
      <c r="AR108" s="267"/>
      <c r="AS108" s="267"/>
      <c r="AT108" s="267"/>
      <c r="AU108" s="267">
        <v>8</v>
      </c>
      <c r="AV108" s="267"/>
      <c r="AW108" s="267"/>
      <c r="AX108" s="268"/>
      <c r="AY108">
        <f>$AY$106</f>
        <v>1</v>
      </c>
    </row>
    <row r="109" spans="1:60" hidden="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idden="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idden="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idden="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idden="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idden="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6.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654</v>
      </c>
      <c r="AC116" s="447"/>
      <c r="AD116" s="448"/>
      <c r="AE116" s="267">
        <v>351000</v>
      </c>
      <c r="AF116" s="267"/>
      <c r="AG116" s="267"/>
      <c r="AH116" s="267"/>
      <c r="AI116" s="267">
        <v>266750</v>
      </c>
      <c r="AJ116" s="267"/>
      <c r="AK116" s="267"/>
      <c r="AL116" s="267"/>
      <c r="AM116" s="267" t="s">
        <v>681</v>
      </c>
      <c r="AN116" s="267"/>
      <c r="AO116" s="267"/>
      <c r="AP116" s="267"/>
      <c r="AQ116" s="203" t="s">
        <v>681</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655</v>
      </c>
      <c r="AC117" s="457"/>
      <c r="AD117" s="458"/>
      <c r="AE117" s="535" t="s">
        <v>656</v>
      </c>
      <c r="AF117" s="535"/>
      <c r="AG117" s="535"/>
      <c r="AH117" s="535"/>
      <c r="AI117" s="535" t="s">
        <v>657</v>
      </c>
      <c r="AJ117" s="535"/>
      <c r="AK117" s="535"/>
      <c r="AL117" s="535"/>
      <c r="AM117" s="535" t="s">
        <v>681</v>
      </c>
      <c r="AN117" s="535"/>
      <c r="AO117" s="535"/>
      <c r="AP117" s="535"/>
      <c r="AQ117" s="535" t="s">
        <v>681</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658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654</v>
      </c>
      <c r="AC119" s="447"/>
      <c r="AD119" s="448"/>
      <c r="AE119" s="267">
        <v>0</v>
      </c>
      <c r="AF119" s="267"/>
      <c r="AG119" s="267"/>
      <c r="AH119" s="267"/>
      <c r="AI119" s="267">
        <v>1236459</v>
      </c>
      <c r="AJ119" s="267"/>
      <c r="AK119" s="267"/>
      <c r="AL119" s="267"/>
      <c r="AM119" s="267" t="s">
        <v>697</v>
      </c>
      <c r="AN119" s="267"/>
      <c r="AO119" s="267"/>
      <c r="AP119" s="267"/>
      <c r="AQ119" s="267" t="s">
        <v>711</v>
      </c>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655</v>
      </c>
      <c r="AC120" s="457"/>
      <c r="AD120" s="458"/>
      <c r="AE120" s="535" t="s">
        <v>659</v>
      </c>
      <c r="AF120" s="535"/>
      <c r="AG120" s="535"/>
      <c r="AH120" s="535"/>
      <c r="AI120" s="535" t="s">
        <v>660</v>
      </c>
      <c r="AJ120" s="535"/>
      <c r="AK120" s="535"/>
      <c r="AL120" s="535"/>
      <c r="AM120" s="535" t="s">
        <v>681</v>
      </c>
      <c r="AN120" s="535"/>
      <c r="AO120" s="535"/>
      <c r="AP120" s="535"/>
      <c r="AQ120" s="535" t="s">
        <v>681</v>
      </c>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1</v>
      </c>
    </row>
    <row r="122" spans="1:51" ht="23.25" customHeight="1" x14ac:dyDescent="0.15">
      <c r="A122" s="420"/>
      <c r="B122" s="421"/>
      <c r="C122" s="421"/>
      <c r="D122" s="421"/>
      <c r="E122" s="421"/>
      <c r="F122" s="422"/>
      <c r="G122" s="372" t="s">
        <v>661</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654</v>
      </c>
      <c r="AC122" s="447"/>
      <c r="AD122" s="448"/>
      <c r="AE122" s="267" t="s">
        <v>636</v>
      </c>
      <c r="AF122" s="267"/>
      <c r="AG122" s="267"/>
      <c r="AH122" s="267"/>
      <c r="AI122" s="267" t="s">
        <v>636</v>
      </c>
      <c r="AJ122" s="267"/>
      <c r="AK122" s="267"/>
      <c r="AL122" s="267"/>
      <c r="AM122" s="267">
        <v>1087412</v>
      </c>
      <c r="AN122" s="267"/>
      <c r="AO122" s="267"/>
      <c r="AP122" s="267"/>
      <c r="AQ122" s="267">
        <v>987814</v>
      </c>
      <c r="AR122" s="267"/>
      <c r="AS122" s="267"/>
      <c r="AT122" s="267"/>
      <c r="AU122" s="267"/>
      <c r="AV122" s="267"/>
      <c r="AW122" s="267"/>
      <c r="AX122" s="268"/>
      <c r="AY122">
        <f>$AY$121</f>
        <v>1</v>
      </c>
    </row>
    <row r="123" spans="1:51" ht="46.5"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655</v>
      </c>
      <c r="AC123" s="457"/>
      <c r="AD123" s="458"/>
      <c r="AE123" s="535" t="s">
        <v>636</v>
      </c>
      <c r="AF123" s="535"/>
      <c r="AG123" s="535"/>
      <c r="AH123" s="535"/>
      <c r="AI123" s="535" t="s">
        <v>636</v>
      </c>
      <c r="AJ123" s="535"/>
      <c r="AK123" s="535"/>
      <c r="AL123" s="535"/>
      <c r="AM123" s="535" t="s">
        <v>699</v>
      </c>
      <c r="AN123" s="535"/>
      <c r="AO123" s="535"/>
      <c r="AP123" s="535"/>
      <c r="AQ123" s="535" t="s">
        <v>700</v>
      </c>
      <c r="AR123" s="535"/>
      <c r="AS123" s="535"/>
      <c r="AT123" s="535"/>
      <c r="AU123" s="535"/>
      <c r="AV123" s="535"/>
      <c r="AW123" s="535"/>
      <c r="AX123" s="536"/>
      <c r="AY123">
        <f>$AY$121</f>
        <v>1</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662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714</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713</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v>95.5</v>
      </c>
      <c r="AF134" s="193"/>
      <c r="AG134" s="193"/>
      <c r="AH134" s="193"/>
      <c r="AI134" s="192">
        <v>88.7</v>
      </c>
      <c r="AJ134" s="193"/>
      <c r="AK134" s="193"/>
      <c r="AL134" s="193"/>
      <c r="AM134" s="192">
        <v>96.8</v>
      </c>
      <c r="AN134" s="193"/>
      <c r="AO134" s="193"/>
      <c r="AP134" s="193"/>
      <c r="AQ134" s="192" t="s">
        <v>714</v>
      </c>
      <c r="AR134" s="193"/>
      <c r="AS134" s="193"/>
      <c r="AT134" s="193"/>
      <c r="AU134" s="192" t="s">
        <v>714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v>85</v>
      </c>
      <c r="AF135" s="193"/>
      <c r="AG135" s="193"/>
      <c r="AH135" s="193"/>
      <c r="AI135" s="192">
        <v>85</v>
      </c>
      <c r="AJ135" s="193"/>
      <c r="AK135" s="193"/>
      <c r="AL135" s="193"/>
      <c r="AM135" s="192">
        <v>85</v>
      </c>
      <c r="AN135" s="193"/>
      <c r="AO135" s="193"/>
      <c r="AP135" s="193"/>
      <c r="AQ135" s="192" t="s">
        <v>714</v>
      </c>
      <c r="AR135" s="193"/>
      <c r="AS135" s="193"/>
      <c r="AT135" s="193"/>
      <c r="AU135" s="192">
        <v>85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2"/>
      <c r="E430" s="160" t="s">
        <v>316</v>
      </c>
      <c r="F430" s="878"/>
      <c r="G430" s="879" t="s">
        <v>204</v>
      </c>
      <c r="H430" s="111"/>
      <c r="I430" s="111"/>
      <c r="J430" s="880" t="s">
        <v>636</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711</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711</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711</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711</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711</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711</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6.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667</v>
      </c>
      <c r="AE702" s="327"/>
      <c r="AF702" s="327"/>
      <c r="AG702" s="364" t="s">
        <v>706</v>
      </c>
      <c r="AH702" s="365"/>
      <c r="AI702" s="365"/>
      <c r="AJ702" s="365"/>
      <c r="AK702" s="365"/>
      <c r="AL702" s="365"/>
      <c r="AM702" s="365"/>
      <c r="AN702" s="365"/>
      <c r="AO702" s="365"/>
      <c r="AP702" s="365"/>
      <c r="AQ702" s="365"/>
      <c r="AR702" s="365"/>
      <c r="AS702" s="365"/>
      <c r="AT702" s="365"/>
      <c r="AU702" s="365"/>
      <c r="AV702" s="365"/>
      <c r="AW702" s="365"/>
      <c r="AX702" s="366"/>
    </row>
    <row r="703" spans="1:51" ht="46.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667</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60"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667</v>
      </c>
      <c r="AE704" s="766"/>
      <c r="AF704" s="766"/>
      <c r="AG704" s="153" t="s">
        <v>707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667</v>
      </c>
      <c r="AE705" s="698"/>
      <c r="AF705" s="698"/>
      <c r="AG705" s="113" t="s">
        <v>704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672</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36"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667</v>
      </c>
      <c r="AE708" s="588"/>
      <c r="AF708" s="588"/>
      <c r="AG708" s="725" t="s">
        <v>673</v>
      </c>
      <c r="AH708" s="726"/>
      <c r="AI708" s="726"/>
      <c r="AJ708" s="726"/>
      <c r="AK708" s="726"/>
      <c r="AL708" s="726"/>
      <c r="AM708" s="726"/>
      <c r="AN708" s="726"/>
      <c r="AO708" s="726"/>
      <c r="AP708" s="726"/>
      <c r="AQ708" s="726"/>
      <c r="AR708" s="726"/>
      <c r="AS708" s="726"/>
      <c r="AT708" s="726"/>
      <c r="AU708" s="726"/>
      <c r="AV708" s="726"/>
      <c r="AW708" s="726"/>
      <c r="AX708" s="727"/>
    </row>
    <row r="709" spans="1:50" ht="36"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667</v>
      </c>
      <c r="AE709" s="308"/>
      <c r="AF709" s="308"/>
      <c r="AG709" s="89" t="s">
        <v>701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674</v>
      </c>
      <c r="AE710" s="308"/>
      <c r="AF710" s="308"/>
      <c r="AG710" s="89" t="s">
        <v>711</v>
      </c>
      <c r="AH710" s="90"/>
      <c r="AI710" s="90"/>
      <c r="AJ710" s="90"/>
      <c r="AK710" s="90"/>
      <c r="AL710" s="90"/>
      <c r="AM710" s="90"/>
      <c r="AN710" s="90"/>
      <c r="AO710" s="90"/>
      <c r="AP710" s="90"/>
      <c r="AQ710" s="90"/>
      <c r="AR710" s="90"/>
      <c r="AS710" s="90"/>
      <c r="AT710" s="90"/>
      <c r="AU710" s="90"/>
      <c r="AV710" s="90"/>
      <c r="AW710" s="90"/>
      <c r="AX710" s="91"/>
    </row>
    <row r="711" spans="1:50" ht="6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667</v>
      </c>
      <c r="AE711" s="308"/>
      <c r="AF711" s="308"/>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674</v>
      </c>
      <c r="AE712" s="766"/>
      <c r="AF712" s="766"/>
      <c r="AG712" s="790" t="s">
        <v>711</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674</v>
      </c>
      <c r="AE713" s="308"/>
      <c r="AF713" s="646"/>
      <c r="AG713" s="89" t="s">
        <v>711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674</v>
      </c>
      <c r="AE714" s="788"/>
      <c r="AF714" s="789"/>
      <c r="AG714" s="719" t="s">
        <v>711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667</v>
      </c>
      <c r="AE715" s="588"/>
      <c r="AF715" s="639"/>
      <c r="AG715" s="725" t="s">
        <v>696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674</v>
      </c>
      <c r="AE716" s="610"/>
      <c r="AF716" s="610"/>
      <c r="AG716" s="89" t="s">
        <v>711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667</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34.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667</v>
      </c>
      <c r="AE718" s="308"/>
      <c r="AF718" s="308"/>
      <c r="AG718" s="115" t="s">
        <v>677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674</v>
      </c>
      <c r="AE719" s="588"/>
      <c r="AF719" s="588"/>
      <c r="AG719" s="113" t="s">
        <v>681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16.25" customHeight="1" x14ac:dyDescent="0.15">
      <c r="A726" s="623" t="s">
        <v>47</v>
      </c>
      <c r="B726" s="782"/>
      <c r="C726" s="795" t="s">
        <v>52</v>
      </c>
      <c r="D726" s="817"/>
      <c r="E726" s="817"/>
      <c r="F726" s="818"/>
      <c r="G726" s="561" t="s">
        <v>710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87" customHeight="1" thickBot="1" x14ac:dyDescent="0.2">
      <c r="A727" s="783"/>
      <c r="B727" s="784"/>
      <c r="C727" s="731" t="s">
        <v>56</v>
      </c>
      <c r="D727" s="732"/>
      <c r="E727" s="732"/>
      <c r="F727" s="733"/>
      <c r="G727" s="559" t="s">
        <v>705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712</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589</v>
      </c>
      <c r="B737" s="196"/>
      <c r="C737" s="196"/>
      <c r="D737" s="197"/>
      <c r="E737" s="935" t="s">
        <v>664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664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664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664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664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664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664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665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t="s">
        <v>666</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462</v>
      </c>
      <c r="B746" s="346"/>
      <c r="C746" s="346"/>
      <c r="D746" s="346"/>
      <c r="E746" s="941" t="s">
        <v>627</v>
      </c>
      <c r="F746" s="939"/>
      <c r="G746" s="939"/>
      <c r="H746" s="85" t="str">
        <f>IF(E746="","","-")</f>
        <v>-</v>
      </c>
      <c r="I746" s="939"/>
      <c r="J746" s="939"/>
      <c r="K746" s="85" t="str">
        <f>IF(I746="","","-")</f>
        <v/>
      </c>
      <c r="L746" s="940">
        <v>495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627</v>
      </c>
      <c r="F747" s="939"/>
      <c r="G747" s="939"/>
      <c r="H747" s="85" t="str">
        <f>IF(E747="","","-")</f>
        <v>-</v>
      </c>
      <c r="I747" s="939"/>
      <c r="J747" s="939"/>
      <c r="K747" s="85" t="str">
        <f>IF(I747="","","-")</f>
        <v/>
      </c>
      <c r="L747" s="940">
        <v>496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4.25" thickBo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idden="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idden="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idden="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idden="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idden="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idden="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idden="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idden="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idden="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idden="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idden="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idden="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idden="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idden="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idden="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idden="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idden="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idden="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idden="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idden="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idden="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4.25" hidden="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17.25" x14ac:dyDescent="0.15">
      <c r="A787" s="611" t="s">
        <v>303</v>
      </c>
      <c r="B787" s="612"/>
      <c r="C787" s="612"/>
      <c r="D787" s="612"/>
      <c r="E787" s="612"/>
      <c r="F787" s="613"/>
      <c r="G787" s="578" t="s">
        <v>690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685</v>
      </c>
      <c r="H789" s="654"/>
      <c r="I789" s="654"/>
      <c r="J789" s="654"/>
      <c r="K789" s="655"/>
      <c r="L789" s="647" t="s">
        <v>687</v>
      </c>
      <c r="M789" s="648"/>
      <c r="N789" s="648"/>
      <c r="O789" s="648"/>
      <c r="P789" s="648"/>
      <c r="Q789" s="648"/>
      <c r="R789" s="648"/>
      <c r="S789" s="648"/>
      <c r="T789" s="648"/>
      <c r="U789" s="648"/>
      <c r="V789" s="648"/>
      <c r="W789" s="648"/>
      <c r="X789" s="649"/>
      <c r="Y789" s="367">
        <v>37.5</v>
      </c>
      <c r="Z789" s="368"/>
      <c r="AA789" s="368"/>
      <c r="AB789" s="785"/>
      <c r="AC789" s="653" t="s">
        <v>682</v>
      </c>
      <c r="AD789" s="654"/>
      <c r="AE789" s="654"/>
      <c r="AF789" s="654"/>
      <c r="AG789" s="655"/>
      <c r="AH789" s="647" t="s">
        <v>688</v>
      </c>
      <c r="AI789" s="648"/>
      <c r="AJ789" s="648"/>
      <c r="AK789" s="648"/>
      <c r="AL789" s="648"/>
      <c r="AM789" s="648"/>
      <c r="AN789" s="648"/>
      <c r="AO789" s="648"/>
      <c r="AP789" s="648"/>
      <c r="AQ789" s="648"/>
      <c r="AR789" s="648"/>
      <c r="AS789" s="648"/>
      <c r="AT789" s="649"/>
      <c r="AU789" s="367">
        <v>7.2</v>
      </c>
      <c r="AV789" s="368"/>
      <c r="AW789" s="368"/>
      <c r="AX789" s="369"/>
    </row>
    <row r="790" spans="1:51" ht="24.75" customHeight="1" x14ac:dyDescent="0.15">
      <c r="A790" s="614"/>
      <c r="B790" s="615"/>
      <c r="C790" s="615"/>
      <c r="D790" s="615"/>
      <c r="E790" s="615"/>
      <c r="F790" s="616"/>
      <c r="G790" s="589" t="s">
        <v>684</v>
      </c>
      <c r="H790" s="590"/>
      <c r="I790" s="590"/>
      <c r="J790" s="590"/>
      <c r="K790" s="591"/>
      <c r="L790" s="581" t="s">
        <v>686</v>
      </c>
      <c r="M790" s="582"/>
      <c r="N790" s="582"/>
      <c r="O790" s="582"/>
      <c r="P790" s="582"/>
      <c r="Q790" s="582"/>
      <c r="R790" s="582"/>
      <c r="S790" s="582"/>
      <c r="T790" s="582"/>
      <c r="U790" s="582"/>
      <c r="V790" s="582"/>
      <c r="W790" s="582"/>
      <c r="X790" s="583"/>
      <c r="Y790" s="584">
        <v>12.5</v>
      </c>
      <c r="Z790" s="585"/>
      <c r="AA790" s="585"/>
      <c r="AB790" s="595"/>
      <c r="AC790" s="589" t="s">
        <v>684</v>
      </c>
      <c r="AD790" s="590"/>
      <c r="AE790" s="590"/>
      <c r="AF790" s="590"/>
      <c r="AG790" s="591"/>
      <c r="AH790" s="581" t="s">
        <v>686</v>
      </c>
      <c r="AI790" s="582"/>
      <c r="AJ790" s="582"/>
      <c r="AK790" s="582"/>
      <c r="AL790" s="582"/>
      <c r="AM790" s="582"/>
      <c r="AN790" s="582"/>
      <c r="AO790" s="582"/>
      <c r="AP790" s="582"/>
      <c r="AQ790" s="582"/>
      <c r="AR790" s="582"/>
      <c r="AS790" s="582"/>
      <c r="AT790" s="583"/>
      <c r="AU790" s="584">
        <v>0.7</v>
      </c>
      <c r="AV790" s="585"/>
      <c r="AW790" s="585"/>
      <c r="AX790" s="586"/>
    </row>
    <row r="791" spans="1:51" ht="24.75" customHeight="1" x14ac:dyDescent="0.15">
      <c r="A791" s="614"/>
      <c r="B791" s="615"/>
      <c r="C791" s="615"/>
      <c r="D791" s="615"/>
      <c r="E791" s="615"/>
      <c r="F791" s="616"/>
      <c r="G791" s="589" t="s">
        <v>683</v>
      </c>
      <c r="H791" s="590"/>
      <c r="I791" s="590"/>
      <c r="J791" s="590"/>
      <c r="K791" s="591"/>
      <c r="L791" s="581"/>
      <c r="M791" s="582"/>
      <c r="N791" s="582"/>
      <c r="O791" s="582"/>
      <c r="P791" s="582"/>
      <c r="Q791" s="582"/>
      <c r="R791" s="582"/>
      <c r="S791" s="582"/>
      <c r="T791" s="582"/>
      <c r="U791" s="582"/>
      <c r="V791" s="582"/>
      <c r="W791" s="582"/>
      <c r="X791" s="583"/>
      <c r="Y791" s="584">
        <v>5</v>
      </c>
      <c r="Z791" s="585"/>
      <c r="AA791" s="585"/>
      <c r="AB791" s="595"/>
      <c r="AC791" s="589" t="s">
        <v>683</v>
      </c>
      <c r="AD791" s="590"/>
      <c r="AE791" s="590"/>
      <c r="AF791" s="590"/>
      <c r="AG791" s="591"/>
      <c r="AH791" s="581"/>
      <c r="AI791" s="582"/>
      <c r="AJ791" s="582"/>
      <c r="AK791" s="582"/>
      <c r="AL791" s="582"/>
      <c r="AM791" s="582"/>
      <c r="AN791" s="582"/>
      <c r="AO791" s="582"/>
      <c r="AP791" s="582"/>
      <c r="AQ791" s="582"/>
      <c r="AR791" s="582"/>
      <c r="AS791" s="582"/>
      <c r="AT791" s="583"/>
      <c r="AU791" s="584">
        <v>0.8</v>
      </c>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55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8.7000000000000011</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60" customHeight="1" x14ac:dyDescent="0.15">
      <c r="A845" s="355">
        <v>1</v>
      </c>
      <c r="B845" s="355">
        <v>1</v>
      </c>
      <c r="C845" s="343" t="s">
        <v>692</v>
      </c>
      <c r="D845" s="328"/>
      <c r="E845" s="328"/>
      <c r="F845" s="328"/>
      <c r="G845" s="328"/>
      <c r="H845" s="328"/>
      <c r="I845" s="328"/>
      <c r="J845" s="329">
        <v>3010005003969</v>
      </c>
      <c r="K845" s="330"/>
      <c r="L845" s="330"/>
      <c r="M845" s="330"/>
      <c r="N845" s="330"/>
      <c r="O845" s="330"/>
      <c r="P845" s="344" t="s">
        <v>695</v>
      </c>
      <c r="Q845" s="331"/>
      <c r="R845" s="331"/>
      <c r="S845" s="331"/>
      <c r="T845" s="331"/>
      <c r="U845" s="331"/>
      <c r="V845" s="331"/>
      <c r="W845" s="331"/>
      <c r="X845" s="331"/>
      <c r="Y845" s="332">
        <v>55</v>
      </c>
      <c r="Z845" s="333"/>
      <c r="AA845" s="333"/>
      <c r="AB845" s="334"/>
      <c r="AC845" s="335" t="s">
        <v>293</v>
      </c>
      <c r="AD845" s="336"/>
      <c r="AE845" s="336"/>
      <c r="AF845" s="336"/>
      <c r="AG845" s="336"/>
      <c r="AH845" s="351">
        <v>1</v>
      </c>
      <c r="AI845" s="352"/>
      <c r="AJ845" s="352"/>
      <c r="AK845" s="352"/>
      <c r="AL845" s="339">
        <v>100</v>
      </c>
      <c r="AM845" s="340"/>
      <c r="AN845" s="340"/>
      <c r="AO845" s="341"/>
      <c r="AP845" s="342" t="s">
        <v>681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 customHeight="1" x14ac:dyDescent="0.15">
      <c r="A878" s="355">
        <v>1</v>
      </c>
      <c r="B878" s="355">
        <v>1</v>
      </c>
      <c r="C878" s="343" t="s">
        <v>693</v>
      </c>
      <c r="D878" s="328"/>
      <c r="E878" s="328"/>
      <c r="F878" s="328"/>
      <c r="G878" s="328"/>
      <c r="H878" s="328"/>
      <c r="I878" s="328"/>
      <c r="J878" s="329">
        <v>5013401002204</v>
      </c>
      <c r="K878" s="330"/>
      <c r="L878" s="330"/>
      <c r="M878" s="330"/>
      <c r="N878" s="330"/>
      <c r="O878" s="330"/>
      <c r="P878" s="344" t="s">
        <v>694</v>
      </c>
      <c r="Q878" s="331"/>
      <c r="R878" s="331"/>
      <c r="S878" s="331"/>
      <c r="T878" s="331"/>
      <c r="U878" s="331"/>
      <c r="V878" s="331"/>
      <c r="W878" s="331"/>
      <c r="X878" s="331"/>
      <c r="Y878" s="332">
        <v>8.6999999999999993</v>
      </c>
      <c r="Z878" s="333"/>
      <c r="AA878" s="333"/>
      <c r="AB878" s="334"/>
      <c r="AC878" s="335" t="s">
        <v>290</v>
      </c>
      <c r="AD878" s="336"/>
      <c r="AE878" s="336"/>
      <c r="AF878" s="336"/>
      <c r="AG878" s="336"/>
      <c r="AH878" s="351">
        <v>2</v>
      </c>
      <c r="AI878" s="352"/>
      <c r="AJ878" s="352"/>
      <c r="AK878" s="352"/>
      <c r="AL878" s="339">
        <v>87</v>
      </c>
      <c r="AM878" s="340"/>
      <c r="AN878" s="340"/>
      <c r="AO878" s="341"/>
      <c r="AP878" s="342" t="s">
        <v>681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10.5"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43"/>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681</v>
      </c>
      <c r="F1110" s="354"/>
      <c r="G1110" s="354"/>
      <c r="H1110" s="354"/>
      <c r="I1110" s="354"/>
      <c r="J1110" s="329" t="s">
        <v>681</v>
      </c>
      <c r="K1110" s="330"/>
      <c r="L1110" s="330"/>
      <c r="M1110" s="330"/>
      <c r="N1110" s="330"/>
      <c r="O1110" s="330"/>
      <c r="P1110" s="344" t="s">
        <v>681</v>
      </c>
      <c r="Q1110" s="331"/>
      <c r="R1110" s="331"/>
      <c r="S1110" s="331"/>
      <c r="T1110" s="331"/>
      <c r="U1110" s="331"/>
      <c r="V1110" s="331"/>
      <c r="W1110" s="331"/>
      <c r="X1110" s="331"/>
      <c r="Y1110" s="332" t="s">
        <v>681</v>
      </c>
      <c r="Z1110" s="333"/>
      <c r="AA1110" s="333"/>
      <c r="AB1110" s="334"/>
      <c r="AC1110" s="335"/>
      <c r="AD1110" s="336"/>
      <c r="AE1110" s="336"/>
      <c r="AF1110" s="336"/>
      <c r="AG1110" s="336"/>
      <c r="AH1110" s="337" t="s">
        <v>681</v>
      </c>
      <c r="AI1110" s="338"/>
      <c r="AJ1110" s="338"/>
      <c r="AK1110" s="338"/>
      <c r="AL1110" s="339" t="s">
        <v>681</v>
      </c>
      <c r="AM1110" s="340"/>
      <c r="AN1110" s="340"/>
      <c r="AO1110" s="341"/>
      <c r="AP1110" s="342" t="s">
        <v>681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AJ17 P13:AX13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50" man="1"/>
    <brk id="129" max="50" man="1"/>
    <brk id="714"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667</v>
      </c>
      <c r="H2" s="13" t="str">
        <f>IF(G2="","",F2)</f>
        <v>一般会計</v>
      </c>
      <c r="I2" s="13" t="str">
        <f>IF(H2="","",IF(I1&lt;&gt;"",CONCATENATE(I1,"、",H2),H2))</f>
        <v>一般会計</v>
      </c>
      <c r="K2" s="14" t="s">
        <v>102</v>
      </c>
      <c r="L2" s="15" t="s">
        <v>667</v>
      </c>
      <c r="M2" s="13" t="str">
        <f>IF(L2="","",K2)</f>
        <v>社会保障</v>
      </c>
      <c r="N2" s="13" t="str">
        <f>IF(M2="","",IF(N1&lt;&gt;"",CONCATENATE(N1,"、",M2),M2))</f>
        <v>社会保障</v>
      </c>
      <c r="O2" s="13"/>
      <c r="P2" s="12" t="s">
        <v>73</v>
      </c>
      <c r="Q2" s="17" t="s">
        <v>667</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667</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t="s">
        <v>667</v>
      </c>
      <c r="C13" s="13" t="str">
        <f t="shared" si="9"/>
        <v>少子化社会対策</v>
      </c>
      <c r="D13" s="13" t="str">
        <f t="shared" si="8"/>
        <v>少子化社会対策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少子化社会対策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t="s">
        <v>667</v>
      </c>
      <c r="C15" s="13" t="str">
        <f t="shared" si="9"/>
        <v>男女共同参画</v>
      </c>
      <c r="D15" s="13" t="str">
        <f t="shared" si="8"/>
        <v>少子化社会対策、男女共同参画</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少子化社会対策、男女共同参画</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少子化社会対策、男女共同参画</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t="s">
        <v>667</v>
      </c>
      <c r="C18" s="13" t="str">
        <f t="shared" si="9"/>
        <v>ＩＴ戦略</v>
      </c>
      <c r="D18" s="13" t="str">
        <f t="shared" si="8"/>
        <v>少子化社会対策、男女共同参画、ＩＴ戦略</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少子化社会対策、男女共同参画、ＩＴ戦略</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少子化社会対策、男女共同参画、ＩＴ戦略</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少子化社会対策、男女共同参画、ＩＴ戦略</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少子化社会対策、男女共同参画、ＩＴ戦略</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少子化社会対策、男女共同参画、ＩＴ戦略</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少子化社会対策、男女共同参画、ＩＴ戦略</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少子化社会対策、男女共同参画、ＩＴ戦略</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2021-06-09T05:00:53Z</cp:lastPrinted>
  <dcterms:created xsi:type="dcterms:W3CDTF">2012-03-13T00:50:25Z</dcterms:created>
  <dcterms:modified xsi:type="dcterms:W3CDTF">2021-06-15T04:31:03Z</dcterms:modified>
</cp:coreProperties>
</file>