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雇均\点検対象外\提出用\"/>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13" i="3"/>
  <c r="AY235" i="3"/>
  <c r="AY255" i="3"/>
  <c r="AY616" i="3"/>
  <c r="AY606" i="3"/>
  <c r="AY417" i="3"/>
  <c r="AY271" i="3"/>
  <c r="AY459"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<sst xmlns="http://schemas.openxmlformats.org/spreadsheetml/2006/main" count="3030" uniqueCount="761">
  <si>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</si>
  <si>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</si>
  <si>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</si>
  <si>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</si>
  <si>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</si>
  <si>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</si>
  <si>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</si>
  <si>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</si>
  <si>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</si>
  <si>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</si>
  <si>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</si>
  <si>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</si>
  <si>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</si>
  <si>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</si>
  <si>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</si>
  <si>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</si>
  <si>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</si>
  <si>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</si>
  <si>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</si>
  <si>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</si>
  <si>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</si>
  <si>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</si>
  <si>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</si>
  <si>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</si>
  <si>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</si>
  <si>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</si>
  <si>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</si>
  <si>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</si>
  <si>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</si>
  <si>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</si>
  <si>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</si>
  <si>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</si>
  <si>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</si>
  <si>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</si>
  <si>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</si>
  <si>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</si>
  <si>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</si>
  <si>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</si>
  <si>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</si>
  <si>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</si>
  <si>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</si>
  <si>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</si>
  <si>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</si>
  <si>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</si>
  <si>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</si>
  <si>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</si>
  <si>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</si>
  <si>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</si>
  <si>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</si>
  <si>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</si>
  <si>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</si>
  <si>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</si>
  <si>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</si>
  <si>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</si>
  <si>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</si>
  <si>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</si>
  <si>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</si>
  <si>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</si>
  <si>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</si>
  <si>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</si>
  <si>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</si>
  <si>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</si>
  <si>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</si>
  <si>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</si>
  <si>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</si>
  <si>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</si>
  <si>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</si>
  <si>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</si>
  <si>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</si>
  <si>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</si>
  <si>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</si>
  <si>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</si>
  <si>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</si>
  <si>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</si>
  <si>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</si>
  <si>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</si>
  <si>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</si>
  <si>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</si>
  <si>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</si>
  <si>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</si>
  <si>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</si>
  <si>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</si>
  <si>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</si>
  <si>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</si>
  <si>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</si>
  <si>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</si>
  <si>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</si>
  <si>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</si>
  <si>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</si>
  <si>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</si>
  <si>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</si>
  <si>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</si>
  <si>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</si>
  <si>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</si>
  <si>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</si>
  <si>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</si>
  <si>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</si>
  <si>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</si>
  <si>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</si>
  <si>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</si>
  <si>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</si>
  <si>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</si>
  <si>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</si>
  <si>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</si>
  <si>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</si>
  <si>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</si>
  <si>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</si>
  <si>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</si>
  <si>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</si>
  <si>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</si>
  <si>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</si>
  <si>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</si>
  <si>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</si>
  <si>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</si>
  <si>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</si>
  <si>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</si>
  <si>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</si>
  <si>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</si>
  <si>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</si>
  <si>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</si>
  <si>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</si>
  <si>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</si>
  <si>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</si>
  <si>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</si>
  <si>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</si>
  <si>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</si>
  <si>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</si>
  <si>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</si>
  <si>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</si>
  <si>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</si>
  <si>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</si>
  <si>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</si>
  <si>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</si>
  <si>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</si>
  <si>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</si>
  <si>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</si>
  <si>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</si>
  <si>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</si>
  <si>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</si>
  <si>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</si>
  <si>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</si>
  <si>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</si>
  <si>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</si>
  <si>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</si>
  <si>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</si>
  <si>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</si>
  <si>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</si>
  <si>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</si>
  <si>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</si>
  <si>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</si>
  <si>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</si>
  <si>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</si>
  <si>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</si>
  <si>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</si>
  <si>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</si>
  <si>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</si>
  <si>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</si>
  <si>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</si>
  <si>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</si>
  <si>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</si>
  <si>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</si>
  <si>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</si>
  <si>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</si>
  <si>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</si>
  <si>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</si>
  <si>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</si>
  <si>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</si>
  <si>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</si>
  <si>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</si>
  <si>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</si>
  <si>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</si>
  <si>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</si>
  <si>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</si>
  <si>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</si>
  <si>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</si>
  <si>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</si>
  <si>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</si>
  <si>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</si>
  <si>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</si>
  <si>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</si>
  <si>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</si>
  <si>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</si>
  <si>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</si>
  <si>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</si>
  <si>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</si>
  <si>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</si>
  <si>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</si>
  <si>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</si>
  <si>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</si>
  <si>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</si>
  <si>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</si>
  <si>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</si>
  <si>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</si>
  <si>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</si>
  <si>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</si>
  <si>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</si>
  <si>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</si>
  <si>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</si>
  <si>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</si>
  <si>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</si>
  <si>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</si>
  <si>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</si>
  <si>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</si>
  <si>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</si>
  <si>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</si>
  <si>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</si>
  <si>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</si>
  <si>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</si>
  <si>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</si>
  <si>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</si>
  <si>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</si>
  <si>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</si>
  <si>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</si>
  <si>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</si>
  <si>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</si>
  <si>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</si>
  <si>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</si>
  <si>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</si>
  <si>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</si>
  <si>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</si>
  <si>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</si>
  <si>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</si>
  <si>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</si>
  <si>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</si>
  <si>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</si>
  <si>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</si>
  <si>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</si>
  <si>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</si>
  <si>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</si>
  <si>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</si>
  <si>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</si>
  <si>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</si>
  <si>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</si>
  <si>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</si>
  <si>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</si>
  <si>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</si>
  <si>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</si>
  <si>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</si>
  <si>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</si>
  <si>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</si>
  <si>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</si>
  <si>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</si>
  <si>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</si>
  <si>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</si>
  <si>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</si>
  <si>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</si>
  <si>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</si>
  <si>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</si>
  <si>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</si>
  <si>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</si>
  <si>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</si>
  <si>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</si>
  <si>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</si>
  <si>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</si>
  <si>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</si>
  <si>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</si>
  <si>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</si>
  <si>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</si>
  <si>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</si>
  <si>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</si>
  <si>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</si>
  <si>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</si>
  <si>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</si>
  <si>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</si>
  <si>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</si>
  <si>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</si>
  <si>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</si>
  <si>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</si>
  <si>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</si>
  <si>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</si>
  <si>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</si>
  <si>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</si>
  <si>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</si>
  <si>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</si>
  <si>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</si>
  <si>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</si>
  <si>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</si>
  <si>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</si>
  <si>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</si>
  <si>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</si>
  <si>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</si>
  <si>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</si>
  <si>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</si>
  <si>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</si>
  <si>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</si>
  <si>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</si>
  <si>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</si>
  <si>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</si>
  <si>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</si>
  <si>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</si>
  <si>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</si>
  <si>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</si>
  <si>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</si>
  <si>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</si>
  <si>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</si>
  <si>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</si>
  <si>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</si>
  <si>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</si>
  <si>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</si>
  <si>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</si>
  <si>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</si>
  <si>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</si>
  <si>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</si>
  <si>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</si>
  <si>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</si>
  <si>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</si>
  <si>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</si>
  <si>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</si>
  <si>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</si>
  <si>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</si>
  <si>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</si>
  <si>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</si>
  <si>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</si>
  <si>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</si>
  <si>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</si>
  <si>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</si>
  <si>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</si>
  <si>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</si>
  <si>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</si>
  <si>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</si>
  <si>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</si>
  <si>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</si>
  <si>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</si>
  <si>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</si>
  <si>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</si>
  <si>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</si>
  <si>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</si>
  <si>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</si>
  <si>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</si>
  <si>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</si>
  <si>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</si>
  <si>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</si>
  <si>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</si>
  <si>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</si>
  <si>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</si>
  <si>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</si>
  <si>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</si>
  <si>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</si>
  <si>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</si>
  <si>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</si>
  <si>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</si>
  <si>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</si>
  <si>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</si>
  <si>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</si>
  <si>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</si>
  <si>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</si>
  <si>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</si>
  <si>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</si>
  <si>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</si>
  <si>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</si>
  <si>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</si>
  <si>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</si>
  <si>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</si>
  <si>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</si>
  <si>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</si>
  <si>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</si>
  <si>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</si>
  <si>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</si>
  <si>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</si>
  <si>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</si>
  <si>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</si>
  <si>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</si>
  <si>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</si>
  <si>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</si>
  <si>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</si>
  <si>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</si>
  <si>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</si>
  <si>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</si>
  <si>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</si>
  <si>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</si>
  <si>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</si>
  <si>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</si>
  <si>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</si>
  <si>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</si>
  <si>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</si>
  <si>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</si>
  <si>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</si>
  <si>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</si>
  <si>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</si>
  <si>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</si>
  <si>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</si>
  <si>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</si>
  <si>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</si>
  <si>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</si>
  <si>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</si>
  <si>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</si>
  <si>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</si>
  <si>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</si>
  <si>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</si>
  <si>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</si>
  <si>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</si>
  <si>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</si>
  <si>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</si>
  <si>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</si>
  <si>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</si>
  <si>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</si>
  <si>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</si>
  <si>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</si>
  <si>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</si>
  <si>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</si>
  <si>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</si>
  <si>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</si>
  <si>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</si>
  <si>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</si>
  <si>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</si>
  <si>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</si>
  <si>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</si>
  <si>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</si>
  <si>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</si>
  <si>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</si>
  <si>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</si>
  <si>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</si>
  <si>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</si>
  <si>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</si>
  <si>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</si>
  <si>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</si>
  <si>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</si>
  <si>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</si>
  <si>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</si>
  <si>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</si>
  <si>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</si>
  <si>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</si>
  <si>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</si>
  <si>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</si>
  <si>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</si>
  <si>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</si>
  <si>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</si>
  <si>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</si>
  <si>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</si>
  <si>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</si>
  <si>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</si>
  <si>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</si>
  <si>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</si>
  <si>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</si>
  <si>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</si>
  <si>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</si>
  <si>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</si>
  <si>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</si>
  <si>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</si>
  <si>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</si>
  <si>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</si>
  <si>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</si>
  <si>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</si>
  <si>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</si>
  <si>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</si>
  <si>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</si>
  <si>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</si>
  <si>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</si>
  <si>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</si>
  <si>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</si>
  <si>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</si>
  <si>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</si>
  <si>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</si>
  <si>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</si>
  <si>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</si>
  <si>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</si>
  <si>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</si>
  <si>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</si>
  <si>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</si>
  <si>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</si>
  <si>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</si>
  <si>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</si>
  <si>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</si>
  <si>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</si>
  <si>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</si>
  <si>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</si>
  <si>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</si>
  <si>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</si>
  <si>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</si>
  <si>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</si>
  <si>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</si>
  <si>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</si>
  <si>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</si>
  <si>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</si>
  <si>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</si>
  <si>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</si>
  <si>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</si>
  <si>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</si>
  <si>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</si>
  <si>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</si>
  <si>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</si>
  <si>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</si>
  <si>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</si>
  <si>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</si>
  <si>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</si>
  <si>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</si>
  <si>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</si>
  <si>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</si>
  <si>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</si>
  <si>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</si>
  <si>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</si>
  <si>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</si>
  <si>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</si>
  <si>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</si>
  <si>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</si>
  <si>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</si>
  <si>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</si>
  <si>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</si>
  <si>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</si>
  <si>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</si>
  <si>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</si>
  <si>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</si>
  <si>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</si>
  <si>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</si>
  <si>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</si>
  <si>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</si>
  <si>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</si>
  <si>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</si>
  <si>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</si>
  <si>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</si>
  <si>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</si>
  <si>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</si>
  <si>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</si>
  <si>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</si>
  <si>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</si>
  <si>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</si>
  <si>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</si>
  <si>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</si>
  <si>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</si>
  <si>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</si>
  <si>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</si>
  <si>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</si>
  <si>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</si>
  <si>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</si>
  <si>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</si>
  <si>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</si>
  <si>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</si>
  <si>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</si>
  <si>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</si>
  <si>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</si>
  <si>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</si>
  <si>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</si>
  <si>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</si>
  <si>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</si>
  <si>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</si>
  <si>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</si>
  <si>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</si>
  <si>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</si>
  <si>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</si>
  <si>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</si>
  <si>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</si>
  <si>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</si>
  <si>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</si>
  <si>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</si>
  <si>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</si>
  <si>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</si>
  <si>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</si>
  <si>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</si>
  <si>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</si>
  <si>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</si>
  <si>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</si>
  <si>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</si>
  <si>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</si>
  <si>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</si>
  <si>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</si>
  <si>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</si>
  <si>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</si>
  <si>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</si>
  <si>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</si>
  <si>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</si>
  <si>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</si>
  <si>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</si>
  <si>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</si>
  <si>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</si>
  <si>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</si>
  <si>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</si>
  <si>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</si>
  <si>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</si>
  <si>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</si>
  <si>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</si>
  <si>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</si>
  <si>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</si>
  <si>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</si>
  <si>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</si>
  <si>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</si>
  <si>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</si>
  <si>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</si>
  <si>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</si>
  <si>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</si>
  <si>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</si>
  <si>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</si>
  <si>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</si>
  <si>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</si>
  <si>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</si>
  <si>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</si>
  <si>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</si>
  <si>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</si>
  <si>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</si>
  <si>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</si>
  <si>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</si>
  <si>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</si>
  <si>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</si>
  <si>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</si>
  <si>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</si>
  <si>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</si>
  <si>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</si>
  <si>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</si>
  <si>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</si>
  <si>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</si>
  <si>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</si>
  <si>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</si>
  <si>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</si>
  <si>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</si>
  <si>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</si>
  <si>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</si>
  <si>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</si>
  <si>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</si>
  <si>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</si>
  <si>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</si>
  <si>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</si>
  <si>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</si>
  <si>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</si>
  <si>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</si>
  <si>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</si>
  <si>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</si>
  <si>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</si>
  <si>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</si>
  <si>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</si>
  <si>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</si>
  <si>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</si>
  <si>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</si>
  <si>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</si>
  <si>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</si>
  <si>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</si>
  <si>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</si>
  <si>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</si>
  <si>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</si>
  <si>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</si>
  <si>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</si>
  <si>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</si>
  <si>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</si>
  <si>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</si>
  <si>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</si>
  <si>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</si>
  <si>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</si>
  <si>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</si>
  <si>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</si>
  <si>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</si>
  <si>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</si>
  <si>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</si>
  <si>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</si>
  <si>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</si>
  <si>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</si>
  <si>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</si>
  <si>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</si>
  <si>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</si>
  <si>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</si>
  <si>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</si>
  <si>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</si>
  <si>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</si>
  <si>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</si>
  <si>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</si>
  <si>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</si>
  <si>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</si>
  <si>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</si>
  <si>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</si>
  <si>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</si>
  <si>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</si>
  <si>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</si>
  <si>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</si>
  <si>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</si>
  <si>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</si>
  <si>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</si>
  <si>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</si>
  <si>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</si>
  <si>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</si>
  <si>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</si>
  <si>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</si>
  <si>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</si>
  <si>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</si>
  <si>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</si>
  <si>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</si>
  <si>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</si>
  <si>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</si>
  <si>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</si>
  <si>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</si>
  <si>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</si>
  <si>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</si>
  <si>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</si>
  <si>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</si>
  <si>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</si>
  <si>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</si>
  <si>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</si>
  <si>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</si>
  <si>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</si>
  <si>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</si>
  <si>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</si>
  <si>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</si>
  <si>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</si>
  <si>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</si>
  <si>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</si>
  <si>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</si>
  <si>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</si>
  <si>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</si>
  <si>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</si>
  <si>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</si>
  <si>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</si>
  <si>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</si>
  <si>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</si>
  <si>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</si>
  <si>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</si>
  <si>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</si>
  <si>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</si>
  <si>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</si>
  <si>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</si>
  <si>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</si>
  <si>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</si>
  <si>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</si>
  <si>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</si>
  <si>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</si>
  <si>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</si>
  <si>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</si>
  <si>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両立支援等助成金（再雇用者評価処遇コース）</t>
  </si>
  <si>
    <t>雇用環境・均等局</t>
  </si>
  <si>
    <t>職業生活両立課長
佐藤　俊</t>
  </si>
  <si>
    <t>平成２９年度</t>
  </si>
  <si>
    <t>職業生活両立課</t>
  </si>
  <si>
    <t>雇用保険法第62条第１項第５号</t>
  </si>
  <si>
    <t>妊娠、出産、育児、介護又は配偶者の転勤等を理由とした退職者が就業が可能となった場合に、その経験、能力が適切に評価され働くことができるよう、再雇用制度の導入、運用を行う事業主を支援し、もって上記理由による退職者の再雇用の促進を図る。</t>
  </si>
  <si>
    <t>妊娠、出産、育児、介護又は配偶者の転勤等を理由とした退職者を対象とし、その経験、能力が適切に評価される再雇用制度を導入し、再雇用者を一定期間継続雇用した事業主に支給。
再雇用者1人目　
&lt;中小企業&gt;　継続雇用6か月後　19万円＜24万円＞　　　継続雇用１年後　19万円＜24万円＞
&lt;中小企業以外&gt; 継続雇用6か月後 14.25万円&lt;18万円&gt; 　継続雇用１年後 14.25万円&lt;18万円&gt;
再雇用者2～5人目
&lt;中小企業&gt;　継続雇用6か月後　14,25万円＜18万円＞　　　継続雇用１年後　14.25万円＜18万円＞
&lt;中小企業以外&gt; 継続雇用6か月後 9.5万円&lt;12万円&gt; 　継続雇用１年後 9.5万円&lt;12万円&gt;
※上記の＜＞内は、別途定める生産性要件を満たした場合の支給額</t>
  </si>
  <si>
    <t>-</t>
  </si>
  <si>
    <t>雇用安定等給付金</t>
  </si>
  <si>
    <t>（平成30年度までの目標）
支給対象となった労働者のうち、離職後、就業を希望した時期から１年以内に再雇用された労働者割合70%以上
（令和元年度からの目標）
助成金を支給されたことにより労働者の継続就業を図ることができたとする事業主の割合90％以上</t>
  </si>
  <si>
    <t>支給対象となった労働者のうち、離職後、就業を希望した時期から１年以内に再雇用された割合
（計算式：平成30年度まで）
離職後、就業を希望した時期から１年以内に再雇用された労働者数／助成金の支給対象労働者数
（計算式：令和元年度から）
助成金の支給から6ヶ月後の在職者数／助成金の支給対象労働者数</t>
  </si>
  <si>
    <t>助成金を受給した事業主を対象としたアンケート</t>
  </si>
  <si>
    <t>助成金支給件数</t>
  </si>
  <si>
    <t>件</t>
  </si>
  <si>
    <t>助成金の執行額(X)／助成件数(Y)　　　　　　　　　　　　　　</t>
    <phoneticPr fontId="5"/>
  </si>
  <si>
    <t>千円</t>
  </si>
  <si>
    <t>　X　/　Y</t>
    <phoneticPr fontId="5"/>
  </si>
  <si>
    <t>4,000/20</t>
  </si>
  <si>
    <t>3,570/18</t>
  </si>
  <si>
    <t>男女労働者の均等な機会と待遇の確保対策、女性の活躍推進、仕事と家庭の両立支援等を推進すること（Ⅳ-1）</t>
  </si>
  <si>
    <t>男女労働者の均等な機会と待遇の確保対策、女性の活躍推進、仕事と家庭の両立支援等を推進すること（Ⅳ-1-1）</t>
  </si>
  <si>
    <t>男性の育児休業取得率</t>
  </si>
  <si>
    <t>次世代認定マーク(くるみん)取得企業数</t>
  </si>
  <si>
    <t>社</t>
  </si>
  <si>
    <t>両立支援等助成金（出生時両立支援コース）</t>
  </si>
  <si>
    <t>両立支援等助成金（介護離職防止支援コース）</t>
  </si>
  <si>
    <t>両立支援等助成金（育児休業等支援コース）</t>
  </si>
  <si>
    <t>新29-0038</t>
  </si>
  <si>
    <t>488</t>
  </si>
  <si>
    <t>○</t>
  </si>
  <si>
    <t>雇用関係助成金支給要領
「働き方改革実行計画」(平成29年3月28日働き方改革実現会議決定）
「女性活躍加速のための重点方針2019」（令和元年6月18日すべての女性が輝く社会づくり本部決定）
「経済財政運営と改革の基本方針2019」（令和元年6月21日閣議決定）</t>
    <phoneticPr fontId="5"/>
  </si>
  <si>
    <t>-</t>
    <phoneticPr fontId="5"/>
  </si>
  <si>
    <t>育児や介護等を理由とし退職者の再雇用支援により、仕事と家庭の両立支援の推進に寄与する。</t>
    <rPh sb="0" eb="2">
      <t>イクジ</t>
    </rPh>
    <rPh sb="3" eb="5">
      <t>カイゴ</t>
    </rPh>
    <rPh sb="5" eb="6">
      <t>トウ</t>
    </rPh>
    <rPh sb="7" eb="9">
      <t>リユウ</t>
    </rPh>
    <rPh sb="11" eb="14">
      <t>タイショクシャ</t>
    </rPh>
    <rPh sb="15" eb="18">
      <t>サイコヨウ</t>
    </rPh>
    <rPh sb="18" eb="20">
      <t>シエン</t>
    </rPh>
    <rPh sb="24" eb="26">
      <t>シゴト</t>
    </rPh>
    <rPh sb="27" eb="29">
      <t>カテイ</t>
    </rPh>
    <rPh sb="30" eb="32">
      <t>リョウリツ</t>
    </rPh>
    <rPh sb="32" eb="34">
      <t>シエン</t>
    </rPh>
    <rPh sb="35" eb="37">
      <t>スイシン</t>
    </rPh>
    <rPh sb="38" eb="40">
      <t>キヨ</t>
    </rPh>
    <phoneticPr fontId="5"/>
  </si>
  <si>
    <t>‐</t>
  </si>
  <si>
    <t>無</t>
  </si>
  <si>
    <t>本事業は、仕事と子育て等の両立支援に資する事業として、両立支援等助成金における各コースと併せて行っているものである。</t>
    <rPh sb="0" eb="1">
      <t>ホン</t>
    </rPh>
    <rPh sb="1" eb="3">
      <t>ジギョウ</t>
    </rPh>
    <rPh sb="5" eb="7">
      <t>シゴト</t>
    </rPh>
    <rPh sb="8" eb="10">
      <t>コソダ</t>
    </rPh>
    <rPh sb="11" eb="12">
      <t>トウ</t>
    </rPh>
    <rPh sb="13" eb="15">
      <t>リョウリツ</t>
    </rPh>
    <rPh sb="15" eb="17">
      <t>シエン</t>
    </rPh>
    <rPh sb="18" eb="19">
      <t>シ</t>
    </rPh>
    <rPh sb="21" eb="23">
      <t>ジギョウ</t>
    </rPh>
    <rPh sb="27" eb="29">
      <t>リョウリツ</t>
    </rPh>
    <rPh sb="29" eb="31">
      <t>シエン</t>
    </rPh>
    <rPh sb="31" eb="32">
      <t>トウ</t>
    </rPh>
    <rPh sb="32" eb="34">
      <t>ジョセイ</t>
    </rPh>
    <rPh sb="34" eb="35">
      <t>キン</t>
    </rPh>
    <rPh sb="39" eb="40">
      <t>カク</t>
    </rPh>
    <rPh sb="44" eb="45">
      <t>アワ</t>
    </rPh>
    <rPh sb="47" eb="48">
      <t>オコナ</t>
    </rPh>
    <phoneticPr fontId="5"/>
  </si>
  <si>
    <t>本事業は、事業主に支給する助成金のみで構成されており、必要最低限のものとなっている。</t>
    <phoneticPr fontId="5"/>
  </si>
  <si>
    <t>本助成金の支給額は、支給要件として設定している事業主の取組内容に応じた適切な金額を設定している。</t>
    <phoneticPr fontId="5"/>
  </si>
  <si>
    <t>本事業は、事業主から徴収した雇用保険料を財源に、労働者の仕事と介護の両立を容易にし、労働者の雇用の安定に資するため、事業主に支給するものであるため、受益者との負担関係は妥当である。</t>
    <phoneticPr fontId="5"/>
  </si>
  <si>
    <t>事業主が、育児や介護等を理由とする退職者に対する再雇用制度を導入し支援することは、「働き方改革実行計画」に定められた事項であり、国民や社会のニーズを反映している。</t>
  </si>
  <si>
    <t>支給対象者が雇用保険適用事業主であり、雇用保険制度を運用している国（労働局）が実施すべき事業である。</t>
  </si>
  <si>
    <t>法律に基づく取組を促進する事業であり、政策目的の達成にも寄与する優先度の高い事業である。</t>
    <phoneticPr fontId="5"/>
  </si>
  <si>
    <t>経過措置</t>
    <rPh sb="0" eb="2">
      <t>ケイカ</t>
    </rPh>
    <rPh sb="2" eb="4">
      <t>ソチ</t>
    </rPh>
    <phoneticPr fontId="5"/>
  </si>
  <si>
    <t>厚労</t>
  </si>
  <si>
    <t>-</t>
    <phoneticPr fontId="5"/>
  </si>
  <si>
    <t>点検対象外</t>
    <rPh sb="0" eb="5">
      <t>テンケンタイショウガイ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</si>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</sst>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0"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11906</xdr:colOff>
      <xdr:row>751</xdr:row>
      <xdr:rowOff>0</xdr:rowOff>
    </xdr:from>
    <xdr:to>
      <xdr:col>32</xdr:col>
      <xdr:colOff>35718</xdr:colOff>
      <xdr:row>752</xdr:row>
      <xdr:rowOff>14287</xdr:rowOff>
    </xdr:to>
    <xdr:sp macro="" textlink="">
      <xdr:nvSpPr>
        <xdr:cNvPr id="53" name="正方形/長方形 52"/>
        <xdr:cNvSpPr/>
      </xdr:nvSpPr>
      <xdr:spPr>
        <a:xfrm>
          <a:off x="5476875" y="48506063"/>
          <a:ext cx="1035843" cy="371474"/>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助成</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37</xdr:col>
      <xdr:colOff>197644</xdr:colOff>
      <xdr:row>31</xdr:row>
      <xdr:rowOff>385764</xdr:rowOff>
    </xdr:from>
    <xdr:to>
      <xdr:col>41</xdr:col>
      <xdr:colOff>190500</xdr:colOff>
      <xdr:row>31</xdr:row>
      <xdr:rowOff>757238</xdr:rowOff>
    </xdr:to>
    <xdr:sp macro="" textlink="">
      <xdr:nvSpPr>
        <xdr:cNvPr id="2" name="正方形/長方形 1"/>
        <xdr:cNvSpPr/>
      </xdr:nvSpPr>
      <xdr:spPr>
        <a:xfrm>
          <a:off x="7686675" y="11863389"/>
          <a:ext cx="802481" cy="3714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18</xdr:col>
      <xdr:colOff>-1</xdr:colOff>
      <xdr:row>749</xdr:row>
      <xdr:rowOff>30930</xdr:rowOff>
    </xdr:from>
    <xdr:to>
      <xdr:col>36</xdr:col>
      <xdr:colOff>11907</xdr:colOff>
      <xdr:row>750</xdr:row>
      <xdr:rowOff>214312</xdr:rowOff>
    </xdr:to>
    <xdr:sp macro="" textlink="">
      <xdr:nvSpPr>
        <xdr:cNvPr id="18" name="正方形/長方形 17">
          <a:extLst>
            <a:ext uri="{FF2B5EF4-FFF2-40B4-BE49-F238E27FC236}">
              <a16:creationId xmlns:a16="http://schemas.microsoft.com/office/drawing/2014/main" id="{00000000-0008-0000-0000-00001D000000}"/>
            </a:ext>
          </a:extLst>
        </xdr:cNvPr>
        <xdr:cNvSpPr/>
      </xdr:nvSpPr>
      <xdr:spPr bwMode="auto">
        <a:xfrm>
          <a:off x="3643312" y="47822618"/>
          <a:ext cx="3655220" cy="540569"/>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lang="en-US" altLang="ja-JP" sz="1100" b="0" i="0" u="none" strike="noStrike">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〇百万円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0</xdr:colOff>
      <xdr:row>751</xdr:row>
      <xdr:rowOff>11905</xdr:rowOff>
    </xdr:from>
    <xdr:to>
      <xdr:col>27</xdr:col>
      <xdr:colOff>11906</xdr:colOff>
      <xdr:row>752</xdr:row>
      <xdr:rowOff>0</xdr:rowOff>
    </xdr:to>
    <xdr:cxnSp macro="">
      <xdr:nvCxnSpPr>
        <xdr:cNvPr id="19" name="直線矢印コネクタ 18">
          <a:extLst>
            <a:ext uri="{FF2B5EF4-FFF2-40B4-BE49-F238E27FC236}">
              <a16:creationId xmlns:a16="http://schemas.microsoft.com/office/drawing/2014/main" id="{00000000-0008-0000-0000-00001E000000}"/>
            </a:ext>
          </a:extLst>
        </xdr:cNvPr>
        <xdr:cNvCxnSpPr/>
      </xdr:nvCxnSpPr>
      <xdr:spPr bwMode="auto">
        <a:xfrm flipH="1">
          <a:off x="5464969" y="48517968"/>
          <a:ext cx="11906" cy="34528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18</xdr:col>
      <xdr:colOff>0</xdr:colOff>
      <xdr:row>752</xdr:row>
      <xdr:rowOff>154781</xdr:rowOff>
    </xdr:from>
    <xdr:to>
      <xdr:col>36</xdr:col>
      <xdr:colOff>23812</xdr:colOff>
      <xdr:row>754</xdr:row>
      <xdr:rowOff>11906</xdr:rowOff>
    </xdr:to>
    <xdr:sp macro="" textlink="">
      <xdr:nvSpPr>
        <xdr:cNvPr id="20" name="正方形/長方形 19">
          <a:extLst>
            <a:ext uri="{FF2B5EF4-FFF2-40B4-BE49-F238E27FC236}">
              <a16:creationId xmlns:a16="http://schemas.microsoft.com/office/drawing/2014/main" id="{00000000-0008-0000-0000-00001F000000}"/>
            </a:ext>
          </a:extLst>
        </xdr:cNvPr>
        <xdr:cNvSpPr/>
      </xdr:nvSpPr>
      <xdr:spPr bwMode="auto">
        <a:xfrm>
          <a:off x="3643313" y="49018031"/>
          <a:ext cx="3667124" cy="57150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Ａ．事業主　（〇件）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〇百万円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37</xdr:col>
      <xdr:colOff>11907</xdr:colOff>
      <xdr:row>749</xdr:row>
      <xdr:rowOff>151085</xdr:rowOff>
    </xdr:from>
    <xdr:ext cx="1797843" cy="305048"/>
    <xdr:sp macro="" textlink="">
      <xdr:nvSpPr>
        <xdr:cNvPr id="21" name="大かっこ 20">
          <a:extLst>
            <a:ext uri="{FF2B5EF4-FFF2-40B4-BE49-F238E27FC236}">
              <a16:creationId xmlns:a16="http://schemas.microsoft.com/office/drawing/2014/main" id="{00000000-0008-0000-0000-000025000000}"/>
            </a:ext>
          </a:extLst>
        </xdr:cNvPr>
        <xdr:cNvSpPr/>
      </xdr:nvSpPr>
      <xdr:spPr>
        <a:xfrm>
          <a:off x="7500938" y="47942773"/>
          <a:ext cx="1797843" cy="30504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支給要領等の作成、審査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37</xdr:col>
      <xdr:colOff>0</xdr:colOff>
      <xdr:row>752</xdr:row>
      <xdr:rowOff>288008</xdr:rowOff>
    </xdr:from>
    <xdr:ext cx="1833563" cy="305048"/>
    <xdr:sp macro="" textlink="">
      <xdr:nvSpPr>
        <xdr:cNvPr id="23" name="大かっこ 22">
          <a:extLst>
            <a:ext uri="{FF2B5EF4-FFF2-40B4-BE49-F238E27FC236}">
              <a16:creationId xmlns:a16="http://schemas.microsoft.com/office/drawing/2014/main" id="{00000000-0008-0000-0000-000029000000}"/>
            </a:ext>
          </a:extLst>
        </xdr:cNvPr>
        <xdr:cNvSpPr/>
      </xdr:nvSpPr>
      <xdr:spPr>
        <a:xfrm>
          <a:off x="7489031" y="49151258"/>
          <a:ext cx="1833563" cy="30504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再雇用制度の整備、運用</a:t>
          </a:r>
        </a:p>
      </xdr:txBody>
    </xdr:sp>
    <xdr:clientData/>
  </xdr:oneCellAnchor>
  <xdr:twoCellAnchor>
    <xdr:from>
      <xdr:col>30</xdr:col>
      <xdr:colOff>190499</xdr:colOff>
      <xdr:row>18</xdr:row>
      <xdr:rowOff>11906</xdr:rowOff>
    </xdr:from>
    <xdr:to>
      <xdr:col>34</xdr:col>
      <xdr:colOff>142874</xdr:colOff>
      <xdr:row>18</xdr:row>
      <xdr:rowOff>302418</xdr:rowOff>
    </xdr:to>
    <xdr:sp macro="" textlink="">
      <xdr:nvSpPr>
        <xdr:cNvPr id="29" name="正方形/長方形 28"/>
        <xdr:cNvSpPr/>
      </xdr:nvSpPr>
      <xdr:spPr>
        <a:xfrm>
          <a:off x="6262687" y="9191625"/>
          <a:ext cx="762000" cy="29051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38</xdr:col>
      <xdr:colOff>4762</xdr:colOff>
      <xdr:row>33</xdr:row>
      <xdr:rowOff>347663</xdr:rowOff>
    </xdr:from>
    <xdr:to>
      <xdr:col>41</xdr:col>
      <xdr:colOff>200025</xdr:colOff>
      <xdr:row>33</xdr:row>
      <xdr:rowOff>719137</xdr:rowOff>
    </xdr:to>
    <xdr:sp macro="" textlink="">
      <xdr:nvSpPr>
        <xdr:cNvPr id="36" name="正方形/長方形 35"/>
        <xdr:cNvSpPr/>
      </xdr:nvSpPr>
      <xdr:spPr>
        <a:xfrm>
          <a:off x="7696200" y="13849351"/>
          <a:ext cx="802481" cy="3714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38</xdr:col>
      <xdr:colOff>0</xdr:colOff>
      <xdr:row>106</xdr:row>
      <xdr:rowOff>142876</xdr:rowOff>
    </xdr:from>
    <xdr:to>
      <xdr:col>41</xdr:col>
      <xdr:colOff>195263</xdr:colOff>
      <xdr:row>107</xdr:row>
      <xdr:rowOff>216693</xdr:rowOff>
    </xdr:to>
    <xdr:sp macro="" textlink="">
      <xdr:nvSpPr>
        <xdr:cNvPr id="37" name="正方形/長方形 36"/>
        <xdr:cNvSpPr/>
      </xdr:nvSpPr>
      <xdr:spPr>
        <a:xfrm>
          <a:off x="7691438" y="15680532"/>
          <a:ext cx="802481" cy="3714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42</xdr:col>
      <xdr:colOff>11907</xdr:colOff>
      <xdr:row>106</xdr:row>
      <xdr:rowOff>142875</xdr:rowOff>
    </xdr:from>
    <xdr:to>
      <xdr:col>46</xdr:col>
      <xdr:colOff>4763</xdr:colOff>
      <xdr:row>107</xdr:row>
      <xdr:rowOff>216692</xdr:rowOff>
    </xdr:to>
    <xdr:sp macro="" textlink="">
      <xdr:nvSpPr>
        <xdr:cNvPr id="38" name="正方形/長方形 37"/>
        <xdr:cNvSpPr/>
      </xdr:nvSpPr>
      <xdr:spPr>
        <a:xfrm>
          <a:off x="8512970" y="15680531"/>
          <a:ext cx="802481" cy="3714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38</xdr:col>
      <xdr:colOff>11906</xdr:colOff>
      <xdr:row>115</xdr:row>
      <xdr:rowOff>238125</xdr:rowOff>
    </xdr:from>
    <xdr:to>
      <xdr:col>42</xdr:col>
      <xdr:colOff>4762</xdr:colOff>
      <xdr:row>116</xdr:row>
      <xdr:rowOff>311943</xdr:rowOff>
    </xdr:to>
    <xdr:sp macro="" textlink="">
      <xdr:nvSpPr>
        <xdr:cNvPr id="41" name="正方形/長方形 40"/>
        <xdr:cNvSpPr/>
      </xdr:nvSpPr>
      <xdr:spPr>
        <a:xfrm>
          <a:off x="7703344" y="16668750"/>
          <a:ext cx="802481" cy="3714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44</xdr:col>
      <xdr:colOff>152401</xdr:colOff>
      <xdr:row>115</xdr:row>
      <xdr:rowOff>223838</xdr:rowOff>
    </xdr:from>
    <xdr:to>
      <xdr:col>48</xdr:col>
      <xdr:colOff>145257</xdr:colOff>
      <xdr:row>116</xdr:row>
      <xdr:rowOff>297656</xdr:rowOff>
    </xdr:to>
    <xdr:sp macro="" textlink="">
      <xdr:nvSpPr>
        <xdr:cNvPr id="42" name="正方形/長方形 41"/>
        <xdr:cNvSpPr/>
      </xdr:nvSpPr>
      <xdr:spPr>
        <a:xfrm>
          <a:off x="9058276" y="16654463"/>
          <a:ext cx="802481" cy="3714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38</xdr:col>
      <xdr:colOff>9524</xdr:colOff>
      <xdr:row>133</xdr:row>
      <xdr:rowOff>69056</xdr:rowOff>
    </xdr:from>
    <xdr:to>
      <xdr:col>42</xdr:col>
      <xdr:colOff>2380</xdr:colOff>
      <xdr:row>133</xdr:row>
      <xdr:rowOff>440530</xdr:rowOff>
    </xdr:to>
    <xdr:sp macro="" textlink="">
      <xdr:nvSpPr>
        <xdr:cNvPr id="43" name="正方形/長方形 42"/>
        <xdr:cNvSpPr/>
      </xdr:nvSpPr>
      <xdr:spPr>
        <a:xfrm>
          <a:off x="7700962" y="19011900"/>
          <a:ext cx="802481" cy="3714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42</xdr:col>
      <xdr:colOff>11905</xdr:colOff>
      <xdr:row>133</xdr:row>
      <xdr:rowOff>71437</xdr:rowOff>
    </xdr:from>
    <xdr:to>
      <xdr:col>46</xdr:col>
      <xdr:colOff>4761</xdr:colOff>
      <xdr:row>133</xdr:row>
      <xdr:rowOff>442911</xdr:rowOff>
    </xdr:to>
    <xdr:sp macro="" textlink="">
      <xdr:nvSpPr>
        <xdr:cNvPr id="44" name="正方形/長方形 43"/>
        <xdr:cNvSpPr/>
      </xdr:nvSpPr>
      <xdr:spPr>
        <a:xfrm>
          <a:off x="8512968" y="19014281"/>
          <a:ext cx="802481" cy="3714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39</xdr:col>
      <xdr:colOff>83343</xdr:colOff>
      <xdr:row>714</xdr:row>
      <xdr:rowOff>857250</xdr:rowOff>
    </xdr:from>
    <xdr:to>
      <xdr:col>43</xdr:col>
      <xdr:colOff>76199</xdr:colOff>
      <xdr:row>714</xdr:row>
      <xdr:rowOff>1228724</xdr:rowOff>
    </xdr:to>
    <xdr:sp macro="" textlink="">
      <xdr:nvSpPr>
        <xdr:cNvPr id="45" name="正方形/長方形 44"/>
        <xdr:cNvSpPr/>
      </xdr:nvSpPr>
      <xdr:spPr>
        <a:xfrm>
          <a:off x="7977187" y="34932938"/>
          <a:ext cx="802481" cy="3714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39</xdr:col>
      <xdr:colOff>83343</xdr:colOff>
      <xdr:row>716</xdr:row>
      <xdr:rowOff>107156</xdr:rowOff>
    </xdr:from>
    <xdr:to>
      <xdr:col>43</xdr:col>
      <xdr:colOff>76199</xdr:colOff>
      <xdr:row>716</xdr:row>
      <xdr:rowOff>478630</xdr:rowOff>
    </xdr:to>
    <xdr:sp macro="" textlink="">
      <xdr:nvSpPr>
        <xdr:cNvPr id="46" name="正方形/長方形 45"/>
        <xdr:cNvSpPr/>
      </xdr:nvSpPr>
      <xdr:spPr>
        <a:xfrm>
          <a:off x="7977187" y="36647437"/>
          <a:ext cx="802481" cy="3714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6</xdr:col>
      <xdr:colOff>164306</xdr:colOff>
      <xdr:row>726</xdr:row>
      <xdr:rowOff>223838</xdr:rowOff>
    </xdr:from>
    <xdr:to>
      <xdr:col>10</xdr:col>
      <xdr:colOff>157162</xdr:colOff>
      <xdr:row>726</xdr:row>
      <xdr:rowOff>595312</xdr:rowOff>
    </xdr:to>
    <xdr:sp macro="" textlink="">
      <xdr:nvSpPr>
        <xdr:cNvPr id="47" name="正方形/長方形 46"/>
        <xdr:cNvSpPr/>
      </xdr:nvSpPr>
      <xdr:spPr>
        <a:xfrm>
          <a:off x="1378744" y="40252651"/>
          <a:ext cx="802481" cy="3714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6</xdr:col>
      <xdr:colOff>185737</xdr:colOff>
      <xdr:row>725</xdr:row>
      <xdr:rowOff>257175</xdr:rowOff>
    </xdr:from>
    <xdr:to>
      <xdr:col>10</xdr:col>
      <xdr:colOff>178593</xdr:colOff>
      <xdr:row>725</xdr:row>
      <xdr:rowOff>628649</xdr:rowOff>
    </xdr:to>
    <xdr:sp macro="" textlink="">
      <xdr:nvSpPr>
        <xdr:cNvPr id="48" name="正方形/長方形 47"/>
        <xdr:cNvSpPr/>
      </xdr:nvSpPr>
      <xdr:spPr>
        <a:xfrm>
          <a:off x="1400175" y="39428738"/>
          <a:ext cx="802481" cy="3714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10</xdr:col>
      <xdr:colOff>35719</xdr:colOff>
      <xdr:row>748</xdr:row>
      <xdr:rowOff>166688</xdr:rowOff>
    </xdr:from>
    <xdr:to>
      <xdr:col>14</xdr:col>
      <xdr:colOff>28575</xdr:colOff>
      <xdr:row>749</xdr:row>
      <xdr:rowOff>180974</xdr:rowOff>
    </xdr:to>
    <xdr:sp macro="" textlink="">
      <xdr:nvSpPr>
        <xdr:cNvPr id="49" name="正方形/長方形 48"/>
        <xdr:cNvSpPr/>
      </xdr:nvSpPr>
      <xdr:spPr>
        <a:xfrm>
          <a:off x="2059782" y="47601188"/>
          <a:ext cx="802481" cy="3714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14</xdr:col>
      <xdr:colOff>80963</xdr:colOff>
      <xdr:row>788</xdr:row>
      <xdr:rowOff>152400</xdr:rowOff>
    </xdr:from>
    <xdr:to>
      <xdr:col>18</xdr:col>
      <xdr:colOff>73819</xdr:colOff>
      <xdr:row>789</xdr:row>
      <xdr:rowOff>214312</xdr:rowOff>
    </xdr:to>
    <xdr:sp macro="" textlink="">
      <xdr:nvSpPr>
        <xdr:cNvPr id="50" name="正方形/長方形 49"/>
        <xdr:cNvSpPr/>
      </xdr:nvSpPr>
      <xdr:spPr>
        <a:xfrm>
          <a:off x="2914651" y="50706338"/>
          <a:ext cx="802481" cy="3714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xdr:col>
      <xdr:colOff>190500</xdr:colOff>
      <xdr:row>844</xdr:row>
      <xdr:rowOff>214312</xdr:rowOff>
    </xdr:from>
    <xdr:to>
      <xdr:col>7</xdr:col>
      <xdr:colOff>183356</xdr:colOff>
      <xdr:row>845</xdr:row>
      <xdr:rowOff>204786</xdr:rowOff>
    </xdr:to>
    <xdr:sp macro="" textlink="">
      <xdr:nvSpPr>
        <xdr:cNvPr id="51" name="正方形/長方形 50"/>
        <xdr:cNvSpPr/>
      </xdr:nvSpPr>
      <xdr:spPr>
        <a:xfrm>
          <a:off x="797719" y="53685281"/>
          <a:ext cx="802481" cy="3714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33</xdr:col>
      <xdr:colOff>23813</xdr:colOff>
      <xdr:row>711</xdr:row>
      <xdr:rowOff>273844</xdr:rowOff>
    </xdr:from>
    <xdr:to>
      <xdr:col>37</xdr:col>
      <xdr:colOff>16669</xdr:colOff>
      <xdr:row>711</xdr:row>
      <xdr:rowOff>645318</xdr:rowOff>
    </xdr:to>
    <xdr:sp macro="" textlink="">
      <xdr:nvSpPr>
        <xdr:cNvPr id="52" name="正方形/長方形 51"/>
        <xdr:cNvSpPr/>
      </xdr:nvSpPr>
      <xdr:spPr>
        <a:xfrm>
          <a:off x="6703219" y="32873157"/>
          <a:ext cx="802481" cy="3714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G714" sqref="AG714:AX7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756</v>
      </c>
      <c r="AK2" s="206"/>
      <c r="AL2" s="206"/>
      <c r="AM2" s="206"/>
      <c r="AN2" s="98" t="s">
        <v>407</v>
      </c>
      <c r="AO2" s="206">
        <v>20</v>
      </c>
      <c r="AP2" s="206"/>
      <c r="AQ2" s="206"/>
      <c r="AR2" s="99" t="s">
        <v>710</v>
      </c>
      <c r="AS2" s="207">
        <v>551</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715</v>
      </c>
      <c r="H5" s="555"/>
      <c r="I5" s="555"/>
      <c r="J5" s="555"/>
      <c r="K5" s="555"/>
      <c r="L5" s="555"/>
      <c r="M5" s="556" t="s">
        <v>66</v>
      </c>
      <c r="N5" s="557"/>
      <c r="O5" s="557"/>
      <c r="P5" s="557"/>
      <c r="Q5" s="557"/>
      <c r="R5" s="558"/>
      <c r="S5" s="559" t="s">
        <v>514</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714</v>
      </c>
      <c r="AR5" s="719"/>
      <c r="AS5" s="719"/>
      <c r="AT5" s="719"/>
      <c r="AU5" s="719"/>
      <c r="AV5" s="719"/>
      <c r="AW5" s="719"/>
      <c r="AX5" s="720"/>
    </row>
    <row r="6" spans="1:50" ht="39" customHeight="1" x14ac:dyDescent="0.15">
      <c r="A6" s="723" t="s">
        <v>4</v>
      </c>
      <c r="B6" s="724"/>
      <c r="C6" s="724"/>
      <c r="D6" s="724"/>
      <c r="E6" s="724"/>
      <c r="F6" s="724"/>
      <c r="G6" s="871" t="str">
        <f>入力規則等!F39</f>
        <v>労働保険特別会計雇用勘定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119.2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743</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高齢社会対策、子ども・若者育成支援、男女共同参画</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38.75" customHeight="1" x14ac:dyDescent="0.15">
      <c r="A10" s="738" t="s">
        <v>30</v>
      </c>
      <c r="B10" s="739"/>
      <c r="C10" s="739"/>
      <c r="D10" s="739"/>
      <c r="E10" s="739"/>
      <c r="F10" s="739"/>
      <c r="G10" s="671" t="s">
        <v>719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15326</v>
      </c>
      <c r="Q13" s="164"/>
      <c r="R13" s="164"/>
      <c r="S13" s="164"/>
      <c r="T13" s="164"/>
      <c r="U13" s="164"/>
      <c r="V13" s="165"/>
      <c r="W13" s="163">
        <v>15257</v>
      </c>
      <c r="X13" s="164"/>
      <c r="Y13" s="164"/>
      <c r="Z13" s="164"/>
      <c r="AA13" s="164"/>
      <c r="AB13" s="164"/>
      <c r="AC13" s="165"/>
      <c r="AD13" s="163">
        <v>400</v>
      </c>
      <c r="AE13" s="164"/>
      <c r="AF13" s="164"/>
      <c r="AG13" s="164"/>
      <c r="AH13" s="164"/>
      <c r="AI13" s="164"/>
      <c r="AJ13" s="165"/>
      <c r="AK13" s="163">
        <v>2</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720</v>
      </c>
      <c r="Q14" s="164"/>
      <c r="R14" s="164"/>
      <c r="S14" s="164"/>
      <c r="T14" s="164"/>
      <c r="U14" s="164"/>
      <c r="V14" s="165"/>
      <c r="W14" s="163" t="s">
        <v>720</v>
      </c>
      <c r="X14" s="164"/>
      <c r="Y14" s="164"/>
      <c r="Z14" s="164"/>
      <c r="AA14" s="164"/>
      <c r="AB14" s="164"/>
      <c r="AC14" s="165"/>
      <c r="AD14" s="163" t="s">
        <v>720</v>
      </c>
      <c r="AE14" s="164"/>
      <c r="AF14" s="164"/>
      <c r="AG14" s="164"/>
      <c r="AH14" s="164"/>
      <c r="AI14" s="164"/>
      <c r="AJ14" s="165"/>
      <c r="AK14" s="163" t="s">
        <v>757</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757</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757</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720</v>
      </c>
      <c r="Q17" s="164"/>
      <c r="R17" s="164"/>
      <c r="S17" s="164"/>
      <c r="T17" s="164"/>
      <c r="U17" s="164"/>
      <c r="V17" s="165"/>
      <c r="W17" s="163">
        <v>-6110</v>
      </c>
      <c r="X17" s="164"/>
      <c r="Y17" s="164"/>
      <c r="Z17" s="164"/>
      <c r="AA17" s="164"/>
      <c r="AB17" s="164"/>
      <c r="AC17" s="165"/>
      <c r="AD17" s="163">
        <v>-377</v>
      </c>
      <c r="AE17" s="164"/>
      <c r="AF17" s="164"/>
      <c r="AG17" s="164"/>
      <c r="AH17" s="164"/>
      <c r="AI17" s="164"/>
      <c r="AJ17" s="165"/>
      <c r="AK17" s="163" t="s">
        <v>757</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15326</v>
      </c>
      <c r="Q18" s="170"/>
      <c r="R18" s="170"/>
      <c r="S18" s="170"/>
      <c r="T18" s="170"/>
      <c r="U18" s="170"/>
      <c r="V18" s="171"/>
      <c r="W18" s="169">
        <f>SUM(W13:AC17)</f>
        <v>9147</v>
      </c>
      <c r="X18" s="170"/>
      <c r="Y18" s="170"/>
      <c r="Z18" s="170"/>
      <c r="AA18" s="170"/>
      <c r="AB18" s="170"/>
      <c r="AC18" s="171"/>
      <c r="AD18" s="169">
        <f>SUM(AD13:AJ17)</f>
        <v>23</v>
      </c>
      <c r="AE18" s="170"/>
      <c r="AF18" s="170"/>
      <c r="AG18" s="170"/>
      <c r="AH18" s="170"/>
      <c r="AI18" s="170"/>
      <c r="AJ18" s="171"/>
      <c r="AK18" s="169">
        <f>SUM(AK13:AQ17)</f>
        <v>2</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4</v>
      </c>
      <c r="Q19" s="164"/>
      <c r="R19" s="164"/>
      <c r="S19" s="164"/>
      <c r="T19" s="164"/>
      <c r="U19" s="164"/>
      <c r="V19" s="165"/>
      <c r="W19" s="163">
        <v>4</v>
      </c>
      <c r="X19" s="164"/>
      <c r="Y19" s="164"/>
      <c r="Z19" s="164"/>
      <c r="AA19" s="164"/>
      <c r="AB19" s="164"/>
      <c r="AC19" s="165"/>
      <c r="AD19" s="163"/>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2.6099438862064463E-4</v>
      </c>
      <c r="Q20" s="535"/>
      <c r="R20" s="535"/>
      <c r="S20" s="535"/>
      <c r="T20" s="535"/>
      <c r="U20" s="535"/>
      <c r="V20" s="535"/>
      <c r="W20" s="535">
        <f t="shared" ref="W20" si="0">IF(W18=0, "-", SUM(W19)/W18)</f>
        <v>4.373018476003061E-4</v>
      </c>
      <c r="X20" s="535"/>
      <c r="Y20" s="535"/>
      <c r="Z20" s="535"/>
      <c r="AA20" s="535"/>
      <c r="AB20" s="535"/>
      <c r="AC20" s="535"/>
      <c r="AD20" s="535">
        <f t="shared" ref="AD20" si="1">IF(AD18=0, "-", SUM(AD19)/AD18)</f>
        <v>0</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7" t="s">
        <v>354</v>
      </c>
      <c r="H21" s="918"/>
      <c r="I21" s="918"/>
      <c r="J21" s="918"/>
      <c r="K21" s="918"/>
      <c r="L21" s="918"/>
      <c r="M21" s="918"/>
      <c r="N21" s="918"/>
      <c r="O21" s="918"/>
      <c r="P21" s="535">
        <f>IF(P19=0, "-", SUM(P19)/SUM(P13,P14))</f>
        <v>2.6099438862064463E-4</v>
      </c>
      <c r="Q21" s="535"/>
      <c r="R21" s="535"/>
      <c r="S21" s="535"/>
      <c r="T21" s="535"/>
      <c r="U21" s="535"/>
      <c r="V21" s="535"/>
      <c r="W21" s="535">
        <f t="shared" ref="W21" si="2">IF(W19=0, "-", SUM(W19)/SUM(W13,W14))</f>
        <v>2.6217473946385267E-4</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2</v>
      </c>
      <c r="Q23" s="161"/>
      <c r="R23" s="161"/>
      <c r="S23" s="161"/>
      <c r="T23" s="161"/>
      <c r="U23" s="161"/>
      <c r="V23" s="162"/>
      <c r="W23" s="160"/>
      <c r="X23" s="161"/>
      <c r="Y23" s="161"/>
      <c r="Z23" s="161"/>
      <c r="AA23" s="161"/>
      <c r="AB23" s="161"/>
      <c r="AC23" s="162"/>
      <c r="AD23" s="149" t="s">
        <v>755</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760</v>
      </c>
      <c r="AR31" s="178"/>
      <c r="AS31" s="179" t="s">
        <v>233</v>
      </c>
      <c r="AT31" s="202"/>
      <c r="AU31" s="271">
        <v>3</v>
      </c>
      <c r="AV31" s="271"/>
      <c r="AW31" s="375" t="s">
        <v>179</v>
      </c>
      <c r="AX31" s="376"/>
    </row>
    <row r="32" spans="1:50" ht="79.5" customHeight="1" x14ac:dyDescent="0.15">
      <c r="A32" s="511"/>
      <c r="B32" s="509"/>
      <c r="C32" s="509"/>
      <c r="D32" s="509"/>
      <c r="E32" s="509"/>
      <c r="F32" s="510"/>
      <c r="G32" s="536" t="s">
        <v>722</v>
      </c>
      <c r="H32" s="537"/>
      <c r="I32" s="537"/>
      <c r="J32" s="537"/>
      <c r="K32" s="537"/>
      <c r="L32" s="537"/>
      <c r="M32" s="537"/>
      <c r="N32" s="537"/>
      <c r="O32" s="538"/>
      <c r="P32" s="191" t="s">
        <v>723</v>
      </c>
      <c r="Q32" s="191"/>
      <c r="R32" s="191"/>
      <c r="S32" s="191"/>
      <c r="T32" s="191"/>
      <c r="U32" s="191"/>
      <c r="V32" s="191"/>
      <c r="W32" s="191"/>
      <c r="X32" s="233"/>
      <c r="Y32" s="339" t="s">
        <v>12</v>
      </c>
      <c r="Z32" s="545"/>
      <c r="AA32" s="546"/>
      <c r="AB32" s="547" t="s">
        <v>372</v>
      </c>
      <c r="AC32" s="547"/>
      <c r="AD32" s="547"/>
      <c r="AE32" s="363">
        <v>85.7</v>
      </c>
      <c r="AF32" s="364"/>
      <c r="AG32" s="364"/>
      <c r="AH32" s="364"/>
      <c r="AI32" s="363">
        <v>100</v>
      </c>
      <c r="AJ32" s="364"/>
      <c r="AK32" s="364"/>
      <c r="AL32" s="364"/>
      <c r="AM32" s="363"/>
      <c r="AN32" s="364"/>
      <c r="AO32" s="364"/>
      <c r="AP32" s="364"/>
      <c r="AQ32" s="166" t="s">
        <v>720</v>
      </c>
      <c r="AR32" s="167"/>
      <c r="AS32" s="167"/>
      <c r="AT32" s="168"/>
      <c r="AU32" s="364" t="s">
        <v>720</v>
      </c>
      <c r="AV32" s="364"/>
      <c r="AW32" s="364"/>
      <c r="AX32" s="365"/>
    </row>
    <row r="33" spans="1:51" ht="79.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372</v>
      </c>
      <c r="AC33" s="518"/>
      <c r="AD33" s="518"/>
      <c r="AE33" s="363">
        <v>70</v>
      </c>
      <c r="AF33" s="364"/>
      <c r="AG33" s="364"/>
      <c r="AH33" s="364"/>
      <c r="AI33" s="363">
        <v>90</v>
      </c>
      <c r="AJ33" s="364"/>
      <c r="AK33" s="364"/>
      <c r="AL33" s="364"/>
      <c r="AM33" s="363">
        <v>90</v>
      </c>
      <c r="AN33" s="364"/>
      <c r="AO33" s="364"/>
      <c r="AP33" s="364"/>
      <c r="AQ33" s="166" t="s">
        <v>760</v>
      </c>
      <c r="AR33" s="167"/>
      <c r="AS33" s="167"/>
      <c r="AT33" s="168"/>
      <c r="AU33" s="364">
        <v>90</v>
      </c>
      <c r="AV33" s="364"/>
      <c r="AW33" s="364"/>
      <c r="AX33" s="365"/>
    </row>
    <row r="34" spans="1:51" ht="79.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122.4</v>
      </c>
      <c r="AF34" s="364"/>
      <c r="AG34" s="364"/>
      <c r="AH34" s="364"/>
      <c r="AI34" s="363">
        <v>119</v>
      </c>
      <c r="AJ34" s="364"/>
      <c r="AK34" s="364"/>
      <c r="AL34" s="364"/>
      <c r="AM34" s="363"/>
      <c r="AN34" s="364"/>
      <c r="AO34" s="364"/>
      <c r="AP34" s="364"/>
      <c r="AQ34" s="166" t="s">
        <v>720</v>
      </c>
      <c r="AR34" s="167"/>
      <c r="AS34" s="167"/>
      <c r="AT34" s="168"/>
      <c r="AU34" s="364" t="s">
        <v>720</v>
      </c>
      <c r="AV34" s="364"/>
      <c r="AW34" s="364"/>
      <c r="AX34" s="365"/>
    </row>
    <row r="35" spans="1:51" ht="24" customHeight="1" x14ac:dyDescent="0.15">
      <c r="A35" s="891" t="s">
        <v>381</v>
      </c>
      <c r="B35" s="892"/>
      <c r="C35" s="892"/>
      <c r="D35" s="892"/>
      <c r="E35" s="892"/>
      <c r="F35" s="893"/>
      <c r="G35" s="897" t="s">
        <v>724</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4"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69"/>
      <c r="AF43" s="969"/>
      <c r="AG43" s="969"/>
      <c r="AH43" s="969"/>
      <c r="AI43" s="969"/>
      <c r="AJ43" s="969"/>
      <c r="AK43" s="969"/>
      <c r="AL43" s="969"/>
      <c r="AM43" s="969"/>
      <c r="AN43" s="969"/>
      <c r="AO43" s="969"/>
      <c r="AP43" s="969"/>
      <c r="AQ43" s="901"/>
      <c r="AR43" s="901"/>
      <c r="AS43" s="901"/>
      <c r="AT43" s="901"/>
      <c r="AU43" s="901"/>
      <c r="AV43" s="901"/>
      <c r="AW43" s="901"/>
      <c r="AX43" s="902"/>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69"/>
      <c r="AF50" s="969"/>
      <c r="AG50" s="969"/>
      <c r="AH50" s="969"/>
      <c r="AI50" s="969"/>
      <c r="AJ50" s="969"/>
      <c r="AK50" s="969"/>
      <c r="AL50" s="969"/>
      <c r="AM50" s="969"/>
      <c r="AN50" s="969"/>
      <c r="AO50" s="969"/>
      <c r="AP50" s="969"/>
      <c r="AQ50" s="901"/>
      <c r="AR50" s="901"/>
      <c r="AS50" s="901"/>
      <c r="AT50" s="901"/>
      <c r="AU50" s="901"/>
      <c r="AV50" s="901"/>
      <c r="AW50" s="901"/>
      <c r="AX50" s="902"/>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69"/>
      <c r="AF57" s="969"/>
      <c r="AG57" s="969"/>
      <c r="AH57" s="969"/>
      <c r="AI57" s="969"/>
      <c r="AJ57" s="969"/>
      <c r="AK57" s="969"/>
      <c r="AL57" s="969"/>
      <c r="AM57" s="969"/>
      <c r="AN57" s="969"/>
      <c r="AO57" s="969"/>
      <c r="AP57" s="969"/>
      <c r="AQ57" s="901"/>
      <c r="AR57" s="901"/>
      <c r="AS57" s="901"/>
      <c r="AT57" s="901"/>
      <c r="AU57" s="901"/>
      <c r="AV57" s="901"/>
      <c r="AW57" s="901"/>
      <c r="AX57" s="902"/>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69"/>
      <c r="AF64" s="969"/>
      <c r="AG64" s="969"/>
      <c r="AH64" s="969"/>
      <c r="AI64" s="969"/>
      <c r="AJ64" s="969"/>
      <c r="AK64" s="969"/>
      <c r="AL64" s="969"/>
      <c r="AM64" s="969"/>
      <c r="AN64" s="969"/>
      <c r="AO64" s="969"/>
      <c r="AP64" s="969"/>
      <c r="AQ64" s="969"/>
      <c r="AR64" s="969"/>
      <c r="AS64" s="969"/>
      <c r="AT64" s="969"/>
      <c r="AU64" s="901"/>
      <c r="AV64" s="901"/>
      <c r="AW64" s="901"/>
      <c r="AX64" s="902"/>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5"/>
      <c r="I67" s="956"/>
      <c r="J67" s="956"/>
      <c r="K67" s="956"/>
      <c r="L67" s="956"/>
      <c r="M67" s="956"/>
      <c r="N67" s="956"/>
      <c r="O67" s="957"/>
      <c r="P67" s="955"/>
      <c r="Q67" s="956"/>
      <c r="R67" s="956"/>
      <c r="S67" s="956"/>
      <c r="T67" s="956"/>
      <c r="U67" s="956"/>
      <c r="V67" s="957"/>
      <c r="W67" s="961"/>
      <c r="X67" s="962"/>
      <c r="Y67" s="942" t="s">
        <v>12</v>
      </c>
      <c r="Z67" s="942"/>
      <c r="AA67" s="943"/>
      <c r="AB67" s="944" t="s">
        <v>371</v>
      </c>
      <c r="AC67" s="944"/>
      <c r="AD67" s="944"/>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2"/>
      <c r="H68" s="958"/>
      <c r="I68" s="959"/>
      <c r="J68" s="959"/>
      <c r="K68" s="959"/>
      <c r="L68" s="959"/>
      <c r="M68" s="959"/>
      <c r="N68" s="959"/>
      <c r="O68" s="960"/>
      <c r="P68" s="958"/>
      <c r="Q68" s="959"/>
      <c r="R68" s="959"/>
      <c r="S68" s="959"/>
      <c r="T68" s="959"/>
      <c r="U68" s="959"/>
      <c r="V68" s="960"/>
      <c r="W68" s="963"/>
      <c r="X68" s="964"/>
      <c r="Y68" s="130" t="s">
        <v>54</v>
      </c>
      <c r="Z68" s="130"/>
      <c r="AA68" s="131"/>
      <c r="AB68" s="967" t="s">
        <v>371</v>
      </c>
      <c r="AC68" s="967"/>
      <c r="AD68" s="967"/>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8"/>
      <c r="I69" s="959"/>
      <c r="J69" s="959"/>
      <c r="K69" s="959"/>
      <c r="L69" s="959"/>
      <c r="M69" s="959"/>
      <c r="N69" s="959"/>
      <c r="O69" s="960"/>
      <c r="P69" s="958"/>
      <c r="Q69" s="959"/>
      <c r="R69" s="959"/>
      <c r="S69" s="959"/>
      <c r="T69" s="959"/>
      <c r="U69" s="959"/>
      <c r="V69" s="960"/>
      <c r="W69" s="965"/>
      <c r="X69" s="966"/>
      <c r="Y69" s="130" t="s">
        <v>13</v>
      </c>
      <c r="Z69" s="130"/>
      <c r="AA69" s="131"/>
      <c r="AB69" s="968" t="s">
        <v>372</v>
      </c>
      <c r="AC69" s="968"/>
      <c r="AD69" s="968"/>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2" t="s">
        <v>235</v>
      </c>
      <c r="H70" s="933"/>
      <c r="I70" s="933"/>
      <c r="J70" s="933"/>
      <c r="K70" s="933"/>
      <c r="L70" s="933"/>
      <c r="M70" s="933"/>
      <c r="N70" s="933"/>
      <c r="O70" s="933"/>
      <c r="P70" s="933"/>
      <c r="Q70" s="933"/>
      <c r="R70" s="933"/>
      <c r="S70" s="933"/>
      <c r="T70" s="933"/>
      <c r="U70" s="933"/>
      <c r="V70" s="933"/>
      <c r="W70" s="936" t="s">
        <v>370</v>
      </c>
      <c r="X70" s="937"/>
      <c r="Y70" s="942" t="s">
        <v>12</v>
      </c>
      <c r="Z70" s="942"/>
      <c r="AA70" s="943"/>
      <c r="AB70" s="944" t="s">
        <v>371</v>
      </c>
      <c r="AC70" s="944"/>
      <c r="AD70" s="944"/>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2"/>
      <c r="H71" s="934"/>
      <c r="I71" s="934"/>
      <c r="J71" s="934"/>
      <c r="K71" s="934"/>
      <c r="L71" s="934"/>
      <c r="M71" s="934"/>
      <c r="N71" s="934"/>
      <c r="O71" s="934"/>
      <c r="P71" s="934"/>
      <c r="Q71" s="934"/>
      <c r="R71" s="934"/>
      <c r="S71" s="934"/>
      <c r="T71" s="934"/>
      <c r="U71" s="934"/>
      <c r="V71" s="934"/>
      <c r="W71" s="938"/>
      <c r="X71" s="939"/>
      <c r="Y71" s="130" t="s">
        <v>54</v>
      </c>
      <c r="Z71" s="130"/>
      <c r="AA71" s="131"/>
      <c r="AB71" s="967" t="s">
        <v>371</v>
      </c>
      <c r="AC71" s="967"/>
      <c r="AD71" s="967"/>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2"/>
      <c r="H72" s="935"/>
      <c r="I72" s="935"/>
      <c r="J72" s="935"/>
      <c r="K72" s="935"/>
      <c r="L72" s="935"/>
      <c r="M72" s="935"/>
      <c r="N72" s="935"/>
      <c r="O72" s="935"/>
      <c r="P72" s="935"/>
      <c r="Q72" s="935"/>
      <c r="R72" s="935"/>
      <c r="S72" s="935"/>
      <c r="T72" s="935"/>
      <c r="U72" s="935"/>
      <c r="V72" s="935"/>
      <c r="W72" s="940"/>
      <c r="X72" s="941"/>
      <c r="Y72" s="130" t="s">
        <v>13</v>
      </c>
      <c r="Z72" s="130"/>
      <c r="AA72" s="131"/>
      <c r="AB72" s="968" t="s">
        <v>372</v>
      </c>
      <c r="AC72" s="968"/>
      <c r="AD72" s="968"/>
      <c r="AE72" s="371"/>
      <c r="AF72" s="372"/>
      <c r="AG72" s="372"/>
      <c r="AH72" s="372"/>
      <c r="AI72" s="371"/>
      <c r="AJ72" s="372"/>
      <c r="AK72" s="372"/>
      <c r="AL72" s="372"/>
      <c r="AM72" s="371"/>
      <c r="AN72" s="372"/>
      <c r="AO72" s="372"/>
      <c r="AP72" s="931"/>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5" t="s">
        <v>384</v>
      </c>
      <c r="B78" s="906"/>
      <c r="C78" s="906"/>
      <c r="D78" s="906"/>
      <c r="E78" s="903" t="s">
        <v>328</v>
      </c>
      <c r="F78" s="904"/>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hidden="1"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19" t="s">
        <v>418</v>
      </c>
      <c r="AR100" s="920"/>
      <c r="AS100" s="920"/>
      <c r="AT100" s="921"/>
      <c r="AU100" s="919" t="s">
        <v>542</v>
      </c>
      <c r="AV100" s="920"/>
      <c r="AW100" s="920"/>
      <c r="AX100" s="922"/>
    </row>
    <row r="101" spans="1:60" ht="23.25" hidden="1" customHeight="1" x14ac:dyDescent="0.15">
      <c r="A101" s="487"/>
      <c r="B101" s="488"/>
      <c r="C101" s="488"/>
      <c r="D101" s="488"/>
      <c r="E101" s="488"/>
      <c r="F101" s="489"/>
      <c r="G101" s="191"/>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c r="AC101" s="547"/>
      <c r="AD101" s="547"/>
      <c r="AE101" s="358"/>
      <c r="AF101" s="358"/>
      <c r="AG101" s="358"/>
      <c r="AH101" s="358"/>
      <c r="AI101" s="358"/>
      <c r="AJ101" s="358"/>
      <c r="AK101" s="358"/>
      <c r="AL101" s="358"/>
      <c r="AM101" s="358"/>
      <c r="AN101" s="358"/>
      <c r="AO101" s="358"/>
      <c r="AP101" s="358"/>
      <c r="AQ101" s="358"/>
      <c r="AR101" s="358"/>
      <c r="AS101" s="358"/>
      <c r="AT101" s="358"/>
      <c r="AU101" s="363"/>
      <c r="AV101" s="364"/>
      <c r="AW101" s="364"/>
      <c r="AX101" s="365"/>
    </row>
    <row r="102" spans="1:60" ht="23.25" hidden="1"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c r="AC102" s="547"/>
      <c r="AD102" s="547"/>
      <c r="AE102" s="358"/>
      <c r="AF102" s="358"/>
      <c r="AG102" s="358"/>
      <c r="AH102" s="358"/>
      <c r="AI102" s="358"/>
      <c r="AJ102" s="358"/>
      <c r="AK102" s="358"/>
      <c r="AL102" s="358"/>
      <c r="AM102" s="358"/>
      <c r="AN102" s="358"/>
      <c r="AO102" s="358"/>
      <c r="AP102" s="358"/>
      <c r="AQ102" s="358"/>
      <c r="AR102" s="358"/>
      <c r="AS102" s="358"/>
      <c r="AT102" s="358"/>
      <c r="AU102" s="371"/>
      <c r="AV102" s="372"/>
      <c r="AW102" s="372"/>
      <c r="AX102" s="923"/>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1</v>
      </c>
    </row>
    <row r="107" spans="1:60" ht="23.25" customHeight="1" x14ac:dyDescent="0.15">
      <c r="A107" s="487"/>
      <c r="B107" s="488"/>
      <c r="C107" s="488"/>
      <c r="D107" s="488"/>
      <c r="E107" s="488"/>
      <c r="F107" s="489"/>
      <c r="G107" s="191" t="s">
        <v>725</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726</v>
      </c>
      <c r="AC107" s="468"/>
      <c r="AD107" s="469"/>
      <c r="AE107" s="358">
        <v>20</v>
      </c>
      <c r="AF107" s="358"/>
      <c r="AG107" s="358"/>
      <c r="AH107" s="358"/>
      <c r="AI107" s="358">
        <v>18</v>
      </c>
      <c r="AJ107" s="358"/>
      <c r="AK107" s="358"/>
      <c r="AL107" s="358"/>
      <c r="AM107" s="358"/>
      <c r="AN107" s="358"/>
      <c r="AO107" s="358"/>
      <c r="AP107" s="358"/>
      <c r="AQ107" s="358"/>
      <c r="AR107" s="358"/>
      <c r="AS107" s="358"/>
      <c r="AT107" s="358"/>
      <c r="AU107" s="358"/>
      <c r="AV107" s="358"/>
      <c r="AW107" s="358"/>
      <c r="AX107" s="359"/>
      <c r="AY107">
        <f>$AY$106</f>
        <v>1</v>
      </c>
    </row>
    <row r="108" spans="1:60" ht="23.25"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t="s">
        <v>726</v>
      </c>
      <c r="AC108" s="404"/>
      <c r="AD108" s="405"/>
      <c r="AE108" s="358">
        <v>110336</v>
      </c>
      <c r="AF108" s="358"/>
      <c r="AG108" s="358"/>
      <c r="AH108" s="358"/>
      <c r="AI108" s="358">
        <v>99858</v>
      </c>
      <c r="AJ108" s="358"/>
      <c r="AK108" s="358"/>
      <c r="AL108" s="358"/>
      <c r="AM108" s="358"/>
      <c r="AN108" s="358"/>
      <c r="AO108" s="358"/>
      <c r="AP108" s="358"/>
      <c r="AQ108" s="358"/>
      <c r="AR108" s="358"/>
      <c r="AS108" s="358"/>
      <c r="AT108" s="358"/>
      <c r="AU108" s="358"/>
      <c r="AV108" s="358"/>
      <c r="AW108" s="358"/>
      <c r="AX108" s="359"/>
      <c r="AY108">
        <f>$AY$106</f>
        <v>1</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728</v>
      </c>
      <c r="AC116" s="301"/>
      <c r="AD116" s="302"/>
      <c r="AE116" s="358">
        <v>200</v>
      </c>
      <c r="AF116" s="358"/>
      <c r="AG116" s="358"/>
      <c r="AH116" s="358"/>
      <c r="AI116" s="358">
        <v>198</v>
      </c>
      <c r="AJ116" s="358"/>
      <c r="AK116" s="358"/>
      <c r="AL116" s="358"/>
      <c r="AM116" s="358"/>
      <c r="AN116" s="358"/>
      <c r="AO116" s="358"/>
      <c r="AP116" s="358"/>
      <c r="AQ116" s="363"/>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729</v>
      </c>
      <c r="AC117" s="343"/>
      <c r="AD117" s="344"/>
      <c r="AE117" s="306" t="s">
        <v>730</v>
      </c>
      <c r="AF117" s="306"/>
      <c r="AG117" s="306"/>
      <c r="AH117" s="306"/>
      <c r="AI117" s="306" t="s">
        <v>731</v>
      </c>
      <c r="AJ117" s="306"/>
      <c r="AK117" s="306"/>
      <c r="AL117" s="306"/>
      <c r="AM117" s="306"/>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v>2</v>
      </c>
      <c r="AR133" s="271"/>
      <c r="AS133" s="179" t="s">
        <v>233</v>
      </c>
      <c r="AT133" s="202"/>
      <c r="AU133" s="178">
        <v>7</v>
      </c>
      <c r="AV133" s="178"/>
      <c r="AW133" s="179" t="s">
        <v>179</v>
      </c>
      <c r="AX133" s="180"/>
      <c r="AY133">
        <f>$AY$132</f>
        <v>1</v>
      </c>
    </row>
    <row r="134" spans="1:51" ht="39.75" customHeight="1" x14ac:dyDescent="0.15">
      <c r="A134" s="988"/>
      <c r="B134" s="253"/>
      <c r="C134" s="252"/>
      <c r="D134" s="253"/>
      <c r="E134" s="252"/>
      <c r="F134" s="314"/>
      <c r="G134" s="232" t="s">
        <v>734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372</v>
      </c>
      <c r="AC134" s="224"/>
      <c r="AD134" s="224"/>
      <c r="AE134" s="266">
        <v>6.2</v>
      </c>
      <c r="AF134" s="167"/>
      <c r="AG134" s="167"/>
      <c r="AH134" s="167"/>
      <c r="AI134" s="266">
        <v>7.5</v>
      </c>
      <c r="AJ134" s="167"/>
      <c r="AK134" s="167"/>
      <c r="AL134" s="167"/>
      <c r="AM134" s="266"/>
      <c r="AN134" s="167"/>
      <c r="AO134" s="167"/>
      <c r="AP134" s="167"/>
      <c r="AQ134" s="266" t="s">
        <v>720</v>
      </c>
      <c r="AR134" s="167"/>
      <c r="AS134" s="167"/>
      <c r="AT134" s="167"/>
      <c r="AU134" s="266" t="s">
        <v>720</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372</v>
      </c>
      <c r="AC135" s="175"/>
      <c r="AD135" s="175"/>
      <c r="AE135" s="266">
        <v>5.0999999999999996</v>
      </c>
      <c r="AF135" s="167"/>
      <c r="AG135" s="167"/>
      <c r="AH135" s="167"/>
      <c r="AI135" s="266">
        <v>6.2</v>
      </c>
      <c r="AJ135" s="167"/>
      <c r="AK135" s="167"/>
      <c r="AL135" s="167"/>
      <c r="AM135" s="266">
        <v>13</v>
      </c>
      <c r="AN135" s="167"/>
      <c r="AO135" s="167"/>
      <c r="AP135" s="167"/>
      <c r="AQ135" s="266">
        <v>13</v>
      </c>
      <c r="AR135" s="167"/>
      <c r="AS135" s="167"/>
      <c r="AT135" s="167"/>
      <c r="AU135" s="266">
        <v>30</v>
      </c>
      <c r="AV135" s="167"/>
      <c r="AW135" s="167"/>
      <c r="AX135" s="208"/>
      <c r="AY135">
        <f t="shared" si="13"/>
        <v>1</v>
      </c>
    </row>
    <row r="136" spans="1:51" ht="18.75"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1</v>
      </c>
    </row>
    <row r="137" spans="1:51" ht="18.75"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v>2</v>
      </c>
      <c r="AR137" s="271"/>
      <c r="AS137" s="179" t="s">
        <v>233</v>
      </c>
      <c r="AT137" s="202"/>
      <c r="AU137" s="178">
        <v>7</v>
      </c>
      <c r="AV137" s="178"/>
      <c r="AW137" s="179" t="s">
        <v>179</v>
      </c>
      <c r="AX137" s="180"/>
      <c r="AY137">
        <f>$AY$136</f>
        <v>1</v>
      </c>
    </row>
    <row r="138" spans="1:51" ht="39.75" customHeight="1" x14ac:dyDescent="0.15">
      <c r="A138" s="988"/>
      <c r="B138" s="253"/>
      <c r="C138" s="252"/>
      <c r="D138" s="253"/>
      <c r="E138" s="252"/>
      <c r="F138" s="314"/>
      <c r="G138" s="232" t="s">
        <v>735</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736</v>
      </c>
      <c r="AC138" s="224"/>
      <c r="AD138" s="224"/>
      <c r="AE138" s="266">
        <v>3085</v>
      </c>
      <c r="AF138" s="167"/>
      <c r="AG138" s="167"/>
      <c r="AH138" s="167"/>
      <c r="AI138" s="266">
        <v>3312</v>
      </c>
      <c r="AJ138" s="167"/>
      <c r="AK138" s="167"/>
      <c r="AL138" s="167"/>
      <c r="AM138" s="266">
        <v>3548</v>
      </c>
      <c r="AN138" s="167"/>
      <c r="AO138" s="167"/>
      <c r="AP138" s="167"/>
      <c r="AQ138" s="266" t="s">
        <v>720</v>
      </c>
      <c r="AR138" s="167"/>
      <c r="AS138" s="167"/>
      <c r="AT138" s="167"/>
      <c r="AU138" s="266" t="s">
        <v>720</v>
      </c>
      <c r="AV138" s="167"/>
      <c r="AW138" s="167"/>
      <c r="AX138" s="208"/>
      <c r="AY138">
        <f t="shared" ref="AY138:AY139" si="14">$AY$136</f>
        <v>1</v>
      </c>
    </row>
    <row r="139" spans="1:51" ht="39.75"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736</v>
      </c>
      <c r="AC139" s="175"/>
      <c r="AD139" s="175"/>
      <c r="AE139" s="266" t="s">
        <v>744</v>
      </c>
      <c r="AF139" s="167"/>
      <c r="AG139" s="167"/>
      <c r="AH139" s="167"/>
      <c r="AI139" s="266" t="s">
        <v>744</v>
      </c>
      <c r="AJ139" s="167"/>
      <c r="AK139" s="167"/>
      <c r="AL139" s="167"/>
      <c r="AM139" s="266">
        <v>3000</v>
      </c>
      <c r="AN139" s="167"/>
      <c r="AO139" s="167"/>
      <c r="AP139" s="167"/>
      <c r="AQ139" s="266">
        <v>3000</v>
      </c>
      <c r="AR139" s="167"/>
      <c r="AS139" s="167"/>
      <c r="AT139" s="167"/>
      <c r="AU139" s="266">
        <v>4300</v>
      </c>
      <c r="AV139" s="167"/>
      <c r="AW139" s="167"/>
      <c r="AX139" s="208"/>
      <c r="AY139">
        <f t="shared" si="14"/>
        <v>1</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5"/>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745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672</v>
      </c>
      <c r="D430" s="251"/>
      <c r="E430" s="239" t="s">
        <v>400</v>
      </c>
      <c r="F430" s="444"/>
      <c r="G430" s="241" t="s">
        <v>252</v>
      </c>
      <c r="H430" s="188"/>
      <c r="I430" s="188"/>
      <c r="J430" s="242" t="s">
        <v>720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720</v>
      </c>
      <c r="AF432" s="178"/>
      <c r="AG432" s="179" t="s">
        <v>233</v>
      </c>
      <c r="AH432" s="202"/>
      <c r="AI432" s="216"/>
      <c r="AJ432" s="216"/>
      <c r="AK432" s="216"/>
      <c r="AL432" s="217"/>
      <c r="AM432" s="216"/>
      <c r="AN432" s="216"/>
      <c r="AO432" s="216"/>
      <c r="AP432" s="217"/>
      <c r="AQ432" s="231" t="s">
        <v>720</v>
      </c>
      <c r="AR432" s="178"/>
      <c r="AS432" s="179" t="s">
        <v>233</v>
      </c>
      <c r="AT432" s="202"/>
      <c r="AU432" s="178" t="s">
        <v>720</v>
      </c>
      <c r="AV432" s="178"/>
      <c r="AW432" s="179" t="s">
        <v>179</v>
      </c>
      <c r="AX432" s="180"/>
      <c r="AY432">
        <f>$AY$431</f>
        <v>1</v>
      </c>
    </row>
    <row r="433" spans="1:51" ht="23.25" customHeight="1" x14ac:dyDescent="0.15">
      <c r="A433" s="988"/>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720</v>
      </c>
      <c r="AC433" s="175"/>
      <c r="AD433" s="175"/>
      <c r="AE433" s="166" t="s">
        <v>720</v>
      </c>
      <c r="AF433" s="167"/>
      <c r="AG433" s="167"/>
      <c r="AH433" s="167"/>
      <c r="AI433" s="166" t="s">
        <v>720</v>
      </c>
      <c r="AJ433" s="167"/>
      <c r="AK433" s="167"/>
      <c r="AL433" s="167"/>
      <c r="AM433" s="166" t="s">
        <v>744</v>
      </c>
      <c r="AN433" s="167"/>
      <c r="AO433" s="167"/>
      <c r="AP433" s="168"/>
      <c r="AQ433" s="166" t="s">
        <v>720</v>
      </c>
      <c r="AR433" s="167"/>
      <c r="AS433" s="167"/>
      <c r="AT433" s="168"/>
      <c r="AU433" s="167" t="s">
        <v>720</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720</v>
      </c>
      <c r="AC434" s="224"/>
      <c r="AD434" s="224"/>
      <c r="AE434" s="166" t="s">
        <v>720</v>
      </c>
      <c r="AF434" s="167"/>
      <c r="AG434" s="167"/>
      <c r="AH434" s="168"/>
      <c r="AI434" s="166" t="s">
        <v>720</v>
      </c>
      <c r="AJ434" s="167"/>
      <c r="AK434" s="167"/>
      <c r="AL434" s="167"/>
      <c r="AM434" s="166" t="s">
        <v>744</v>
      </c>
      <c r="AN434" s="167"/>
      <c r="AO434" s="167"/>
      <c r="AP434" s="168"/>
      <c r="AQ434" s="166" t="s">
        <v>720</v>
      </c>
      <c r="AR434" s="167"/>
      <c r="AS434" s="167"/>
      <c r="AT434" s="168"/>
      <c r="AU434" s="167" t="s">
        <v>720</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t="s">
        <v>744</v>
      </c>
      <c r="AN435" s="167"/>
      <c r="AO435" s="167"/>
      <c r="AP435" s="168"/>
      <c r="AQ435" s="166" t="s">
        <v>720</v>
      </c>
      <c r="AR435" s="167"/>
      <c r="AS435" s="167"/>
      <c r="AT435" s="168"/>
      <c r="AU435" s="167" t="s">
        <v>720</v>
      </c>
      <c r="AV435" s="167"/>
      <c r="AW435" s="167"/>
      <c r="AX435" s="208"/>
      <c r="AY435">
        <f t="shared" si="63"/>
        <v>1</v>
      </c>
    </row>
    <row r="436" spans="1:51" ht="18.75"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1</v>
      </c>
    </row>
    <row r="437" spans="1:51" ht="18.75"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720</v>
      </c>
      <c r="AF437" s="178"/>
      <c r="AG437" s="179" t="s">
        <v>233</v>
      </c>
      <c r="AH437" s="202"/>
      <c r="AI437" s="216"/>
      <c r="AJ437" s="216"/>
      <c r="AK437" s="216"/>
      <c r="AL437" s="217"/>
      <c r="AM437" s="216"/>
      <c r="AN437" s="216"/>
      <c r="AO437" s="216"/>
      <c r="AP437" s="217"/>
      <c r="AQ437" s="231" t="s">
        <v>720</v>
      </c>
      <c r="AR437" s="178"/>
      <c r="AS437" s="179" t="s">
        <v>233</v>
      </c>
      <c r="AT437" s="202"/>
      <c r="AU437" s="178" t="s">
        <v>720</v>
      </c>
      <c r="AV437" s="178"/>
      <c r="AW437" s="179" t="s">
        <v>179</v>
      </c>
      <c r="AX437" s="180"/>
      <c r="AY437">
        <f>$AY$436</f>
        <v>1</v>
      </c>
    </row>
    <row r="438" spans="1:51" ht="23.25" customHeight="1" x14ac:dyDescent="0.15">
      <c r="A438" s="988"/>
      <c r="B438" s="253"/>
      <c r="C438" s="252"/>
      <c r="D438" s="253"/>
      <c r="E438" s="196"/>
      <c r="F438" s="197"/>
      <c r="G438" s="232" t="s">
        <v>720</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720</v>
      </c>
      <c r="AC438" s="175"/>
      <c r="AD438" s="175"/>
      <c r="AE438" s="166" t="s">
        <v>720</v>
      </c>
      <c r="AF438" s="167"/>
      <c r="AG438" s="167"/>
      <c r="AH438" s="167"/>
      <c r="AI438" s="166" t="s">
        <v>720</v>
      </c>
      <c r="AJ438" s="167"/>
      <c r="AK438" s="167"/>
      <c r="AL438" s="167"/>
      <c r="AM438" s="166" t="s">
        <v>744</v>
      </c>
      <c r="AN438" s="167"/>
      <c r="AO438" s="167"/>
      <c r="AP438" s="168"/>
      <c r="AQ438" s="166" t="s">
        <v>720</v>
      </c>
      <c r="AR438" s="167"/>
      <c r="AS438" s="167"/>
      <c r="AT438" s="168"/>
      <c r="AU438" s="167" t="s">
        <v>720</v>
      </c>
      <c r="AV438" s="167"/>
      <c r="AW438" s="167"/>
      <c r="AX438" s="208"/>
      <c r="AY438">
        <f t="shared" ref="AY438:AY440" si="64">$AY$436</f>
        <v>1</v>
      </c>
    </row>
    <row r="439" spans="1:51" ht="23.25"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720</v>
      </c>
      <c r="AC439" s="224"/>
      <c r="AD439" s="224"/>
      <c r="AE439" s="166" t="s">
        <v>720</v>
      </c>
      <c r="AF439" s="167"/>
      <c r="AG439" s="167"/>
      <c r="AH439" s="168"/>
      <c r="AI439" s="166" t="s">
        <v>720</v>
      </c>
      <c r="AJ439" s="167"/>
      <c r="AK439" s="167"/>
      <c r="AL439" s="167"/>
      <c r="AM439" s="166" t="s">
        <v>744</v>
      </c>
      <c r="AN439" s="167"/>
      <c r="AO439" s="167"/>
      <c r="AP439" s="168"/>
      <c r="AQ439" s="166" t="s">
        <v>720</v>
      </c>
      <c r="AR439" s="167"/>
      <c r="AS439" s="167"/>
      <c r="AT439" s="168"/>
      <c r="AU439" s="167" t="s">
        <v>720</v>
      </c>
      <c r="AV439" s="167"/>
      <c r="AW439" s="167"/>
      <c r="AX439" s="208"/>
      <c r="AY439">
        <f t="shared" si="64"/>
        <v>1</v>
      </c>
    </row>
    <row r="440" spans="1:51" ht="23.25"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720</v>
      </c>
      <c r="AF440" s="167"/>
      <c r="AG440" s="167"/>
      <c r="AH440" s="168"/>
      <c r="AI440" s="166" t="s">
        <v>720</v>
      </c>
      <c r="AJ440" s="167"/>
      <c r="AK440" s="167"/>
      <c r="AL440" s="167"/>
      <c r="AM440" s="166" t="s">
        <v>744</v>
      </c>
      <c r="AN440" s="167"/>
      <c r="AO440" s="167"/>
      <c r="AP440" s="168"/>
      <c r="AQ440" s="166" t="s">
        <v>720</v>
      </c>
      <c r="AR440" s="167"/>
      <c r="AS440" s="167"/>
      <c r="AT440" s="168"/>
      <c r="AU440" s="167" t="s">
        <v>720</v>
      </c>
      <c r="AV440" s="167"/>
      <c r="AW440" s="167"/>
      <c r="AX440" s="208"/>
      <c r="AY440">
        <f t="shared" si="64"/>
        <v>1</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744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7.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742</v>
      </c>
      <c r="AE702" s="890"/>
      <c r="AF702" s="890"/>
      <c r="AG702" s="879" t="s">
        <v>752</v>
      </c>
      <c r="AH702" s="880"/>
      <c r="AI702" s="880"/>
      <c r="AJ702" s="880"/>
      <c r="AK702" s="880"/>
      <c r="AL702" s="880"/>
      <c r="AM702" s="880"/>
      <c r="AN702" s="880"/>
      <c r="AO702" s="880"/>
      <c r="AP702" s="880"/>
      <c r="AQ702" s="880"/>
      <c r="AR702" s="880"/>
      <c r="AS702" s="880"/>
      <c r="AT702" s="880"/>
      <c r="AU702" s="880"/>
      <c r="AV702" s="880"/>
      <c r="AW702" s="880"/>
      <c r="AX702" s="881"/>
    </row>
    <row r="703" spans="1:51" ht="47.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742</v>
      </c>
      <c r="AE703" s="185"/>
      <c r="AF703" s="185"/>
      <c r="AG703" s="663" t="s">
        <v>753</v>
      </c>
      <c r="AH703" s="664"/>
      <c r="AI703" s="664"/>
      <c r="AJ703" s="664"/>
      <c r="AK703" s="664"/>
      <c r="AL703" s="664"/>
      <c r="AM703" s="664"/>
      <c r="AN703" s="664"/>
      <c r="AO703" s="664"/>
      <c r="AP703" s="664"/>
      <c r="AQ703" s="664"/>
      <c r="AR703" s="664"/>
      <c r="AS703" s="664"/>
      <c r="AT703" s="664"/>
      <c r="AU703" s="664"/>
      <c r="AV703" s="664"/>
      <c r="AW703" s="664"/>
      <c r="AX703" s="665"/>
    </row>
    <row r="704" spans="1:51" ht="47.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742</v>
      </c>
      <c r="AE704" s="582"/>
      <c r="AF704" s="582"/>
      <c r="AG704" s="424" t="s">
        <v>754</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746</v>
      </c>
      <c r="AE705" s="732"/>
      <c r="AF705" s="732"/>
      <c r="AG705" s="190" t="s">
        <v>744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747</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63.7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742</v>
      </c>
      <c r="AE708" s="667"/>
      <c r="AF708" s="667"/>
      <c r="AG708" s="522" t="s">
        <v>751</v>
      </c>
      <c r="AH708" s="523"/>
      <c r="AI708" s="523"/>
      <c r="AJ708" s="523"/>
      <c r="AK708" s="523"/>
      <c r="AL708" s="523"/>
      <c r="AM708" s="523"/>
      <c r="AN708" s="523"/>
      <c r="AO708" s="523"/>
      <c r="AP708" s="523"/>
      <c r="AQ708" s="523"/>
      <c r="AR708" s="523"/>
      <c r="AS708" s="523"/>
      <c r="AT708" s="523"/>
      <c r="AU708" s="523"/>
      <c r="AV708" s="523"/>
      <c r="AW708" s="523"/>
      <c r="AX708" s="524"/>
    </row>
    <row r="709" spans="1:50" ht="45.7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742</v>
      </c>
      <c r="AE709" s="185"/>
      <c r="AF709" s="185"/>
      <c r="AG709" s="663" t="s">
        <v>750</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746</v>
      </c>
      <c r="AE710" s="185"/>
      <c r="AF710" s="185"/>
      <c r="AG710" s="663" t="s">
        <v>757</v>
      </c>
      <c r="AH710" s="664"/>
      <c r="AI710" s="664"/>
      <c r="AJ710" s="664"/>
      <c r="AK710" s="664"/>
      <c r="AL710" s="664"/>
      <c r="AM710" s="664"/>
      <c r="AN710" s="664"/>
      <c r="AO710" s="664"/>
      <c r="AP710" s="664"/>
      <c r="AQ710" s="664"/>
      <c r="AR710" s="664"/>
      <c r="AS710" s="664"/>
      <c r="AT710" s="664"/>
      <c r="AU710" s="664"/>
      <c r="AV710" s="664"/>
      <c r="AW710" s="664"/>
      <c r="AX710" s="665"/>
    </row>
    <row r="711" spans="1:50" ht="54"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742</v>
      </c>
      <c r="AE711" s="185"/>
      <c r="AF711" s="185"/>
      <c r="AG711" s="663" t="s">
        <v>749</v>
      </c>
      <c r="AH711" s="664"/>
      <c r="AI711" s="664"/>
      <c r="AJ711" s="664"/>
      <c r="AK711" s="664"/>
      <c r="AL711" s="664"/>
      <c r="AM711" s="664"/>
      <c r="AN711" s="664"/>
      <c r="AO711" s="664"/>
      <c r="AP711" s="664"/>
      <c r="AQ711" s="664"/>
      <c r="AR711" s="664"/>
      <c r="AS711" s="664"/>
      <c r="AT711" s="664"/>
      <c r="AU711" s="664"/>
      <c r="AV711" s="664"/>
      <c r="AW711" s="664"/>
      <c r="AX711" s="665"/>
    </row>
    <row r="712" spans="1:50" ht="63.7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746</v>
      </c>
      <c r="AE713" s="185"/>
      <c r="AF713" s="186"/>
      <c r="AG713" s="663" t="s">
        <v>757</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746</v>
      </c>
      <c r="AE714" s="588"/>
      <c r="AF714" s="589"/>
      <c r="AG714" s="688" t="s">
        <v>757</v>
      </c>
      <c r="AH714" s="689"/>
      <c r="AI714" s="689"/>
      <c r="AJ714" s="689"/>
      <c r="AK714" s="689"/>
      <c r="AL714" s="689"/>
      <c r="AM714" s="689"/>
      <c r="AN714" s="689"/>
      <c r="AO714" s="689"/>
      <c r="AP714" s="689"/>
      <c r="AQ714" s="689"/>
      <c r="AR714" s="689"/>
      <c r="AS714" s="689"/>
      <c r="AT714" s="689"/>
      <c r="AU714" s="689"/>
      <c r="AV714" s="689"/>
      <c r="AW714" s="689"/>
      <c r="AX714" s="690"/>
    </row>
    <row r="715" spans="1:50" ht="158.2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c r="AE715" s="667"/>
      <c r="AF715" s="773"/>
      <c r="AG715" s="522"/>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746</v>
      </c>
      <c r="AE716" s="755"/>
      <c r="AF716" s="755"/>
      <c r="AG716" s="663" t="s">
        <v>757</v>
      </c>
      <c r="AH716" s="664"/>
      <c r="AI716" s="664"/>
      <c r="AJ716" s="664"/>
      <c r="AK716" s="664"/>
      <c r="AL716" s="664"/>
      <c r="AM716" s="664"/>
      <c r="AN716" s="664"/>
      <c r="AO716" s="664"/>
      <c r="AP716" s="664"/>
      <c r="AQ716" s="664"/>
      <c r="AR716" s="664"/>
      <c r="AS716" s="664"/>
      <c r="AT716" s="664"/>
      <c r="AU716" s="664"/>
      <c r="AV716" s="664"/>
      <c r="AW716" s="664"/>
      <c r="AX716" s="665"/>
    </row>
    <row r="717" spans="1:50" ht="45.7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c r="AE717" s="185"/>
      <c r="AF717" s="185"/>
      <c r="AG717" s="663"/>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746</v>
      </c>
      <c r="AE718" s="185"/>
      <c r="AF718" s="185"/>
      <c r="AG718" s="193" t="s">
        <v>757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742</v>
      </c>
      <c r="AE719" s="667"/>
      <c r="AF719" s="667"/>
      <c r="AG719" s="190" t="s">
        <v>748</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7" t="s">
        <v>339</v>
      </c>
      <c r="D720" s="925"/>
      <c r="E720" s="925"/>
      <c r="F720" s="928"/>
      <c r="G720" s="924" t="s">
        <v>340</v>
      </c>
      <c r="H720" s="925"/>
      <c r="I720" s="925"/>
      <c r="J720" s="925"/>
      <c r="K720" s="925"/>
      <c r="L720" s="925"/>
      <c r="M720" s="925"/>
      <c r="N720" s="924" t="s">
        <v>343</v>
      </c>
      <c r="O720" s="925"/>
      <c r="P720" s="925"/>
      <c r="Q720" s="925"/>
      <c r="R720" s="925"/>
      <c r="S720" s="925"/>
      <c r="T720" s="925"/>
      <c r="U720" s="925"/>
      <c r="V720" s="925"/>
      <c r="W720" s="925"/>
      <c r="X720" s="925"/>
      <c r="Y720" s="925"/>
      <c r="Z720" s="925"/>
      <c r="AA720" s="925"/>
      <c r="AB720" s="925"/>
      <c r="AC720" s="925"/>
      <c r="AD720" s="925"/>
      <c r="AE720" s="925"/>
      <c r="AF720" s="926"/>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1" t="s">
        <v>711</v>
      </c>
      <c r="D721" s="912"/>
      <c r="E721" s="912"/>
      <c r="F721" s="913"/>
      <c r="G721" s="929"/>
      <c r="H721" s="930"/>
      <c r="I721" s="77" t="str">
        <f>IF(OR(G721="　", G721=""), "", "-")</f>
        <v/>
      </c>
      <c r="J721" s="910">
        <v>547</v>
      </c>
      <c r="K721" s="910"/>
      <c r="L721" s="77" t="str">
        <f>IF(M721="","","-")</f>
        <v/>
      </c>
      <c r="M721" s="78"/>
      <c r="N721" s="907" t="s">
        <v>737</v>
      </c>
      <c r="O721" s="908"/>
      <c r="P721" s="908"/>
      <c r="Q721" s="908"/>
      <c r="R721" s="908"/>
      <c r="S721" s="908"/>
      <c r="T721" s="908"/>
      <c r="U721" s="908"/>
      <c r="V721" s="908"/>
      <c r="W721" s="908"/>
      <c r="X721" s="908"/>
      <c r="Y721" s="908"/>
      <c r="Z721" s="908"/>
      <c r="AA721" s="908"/>
      <c r="AB721" s="908"/>
      <c r="AC721" s="908"/>
      <c r="AD721" s="908"/>
      <c r="AE721" s="908"/>
      <c r="AF721" s="909"/>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1" t="s">
        <v>711</v>
      </c>
      <c r="D722" s="912"/>
      <c r="E722" s="912"/>
      <c r="F722" s="913"/>
      <c r="G722" s="929"/>
      <c r="H722" s="930"/>
      <c r="I722" s="77" t="str">
        <f t="shared" ref="I722:I725" si="113">IF(OR(G722="　", G722=""), "", "-")</f>
        <v/>
      </c>
      <c r="J722" s="910">
        <v>549</v>
      </c>
      <c r="K722" s="910"/>
      <c r="L722" s="77" t="str">
        <f t="shared" ref="L722:L725" si="114">IF(M722="","","-")</f>
        <v/>
      </c>
      <c r="M722" s="78"/>
      <c r="N722" s="907" t="s">
        <v>738</v>
      </c>
      <c r="O722" s="908"/>
      <c r="P722" s="908"/>
      <c r="Q722" s="908"/>
      <c r="R722" s="908"/>
      <c r="S722" s="908"/>
      <c r="T722" s="908"/>
      <c r="U722" s="908"/>
      <c r="V722" s="908"/>
      <c r="W722" s="908"/>
      <c r="X722" s="908"/>
      <c r="Y722" s="908"/>
      <c r="Z722" s="908"/>
      <c r="AA722" s="908"/>
      <c r="AB722" s="908"/>
      <c r="AC722" s="908"/>
      <c r="AD722" s="908"/>
      <c r="AE722" s="908"/>
      <c r="AF722" s="909"/>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1" t="s">
        <v>711</v>
      </c>
      <c r="D723" s="912"/>
      <c r="E723" s="912"/>
      <c r="F723" s="913"/>
      <c r="G723" s="929"/>
      <c r="H723" s="930"/>
      <c r="I723" s="77" t="str">
        <f t="shared" si="113"/>
        <v/>
      </c>
      <c r="J723" s="910">
        <v>550</v>
      </c>
      <c r="K723" s="910"/>
      <c r="L723" s="77" t="str">
        <f t="shared" si="114"/>
        <v/>
      </c>
      <c r="M723" s="78"/>
      <c r="N723" s="907" t="s">
        <v>739</v>
      </c>
      <c r="O723" s="908"/>
      <c r="P723" s="908"/>
      <c r="Q723" s="908"/>
      <c r="R723" s="908"/>
      <c r="S723" s="908"/>
      <c r="T723" s="908"/>
      <c r="U723" s="908"/>
      <c r="V723" s="908"/>
      <c r="W723" s="908"/>
      <c r="X723" s="908"/>
      <c r="Y723" s="908"/>
      <c r="Z723" s="908"/>
      <c r="AA723" s="908"/>
      <c r="AB723" s="908"/>
      <c r="AC723" s="908"/>
      <c r="AD723" s="908"/>
      <c r="AE723" s="908"/>
      <c r="AF723" s="909"/>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1"/>
      <c r="D724" s="912"/>
      <c r="E724" s="912"/>
      <c r="F724" s="913"/>
      <c r="G724" s="929"/>
      <c r="H724" s="930"/>
      <c r="I724" s="77" t="str">
        <f t="shared" si="113"/>
        <v/>
      </c>
      <c r="J724" s="910"/>
      <c r="K724" s="910"/>
      <c r="L724" s="77" t="str">
        <f t="shared" si="114"/>
        <v/>
      </c>
      <c r="M724" s="78"/>
      <c r="N724" s="907"/>
      <c r="O724" s="908"/>
      <c r="P724" s="908"/>
      <c r="Q724" s="908"/>
      <c r="R724" s="908"/>
      <c r="S724" s="908"/>
      <c r="T724" s="908"/>
      <c r="U724" s="908"/>
      <c r="V724" s="908"/>
      <c r="W724" s="908"/>
      <c r="X724" s="908"/>
      <c r="Y724" s="908"/>
      <c r="Z724" s="908"/>
      <c r="AA724" s="908"/>
      <c r="AB724" s="908"/>
      <c r="AC724" s="908"/>
      <c r="AD724" s="908"/>
      <c r="AE724" s="908"/>
      <c r="AF724" s="909"/>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1"/>
      <c r="D725" s="912"/>
      <c r="E725" s="912"/>
      <c r="F725" s="913"/>
      <c r="G725" s="952"/>
      <c r="H725" s="953"/>
      <c r="I725" s="79" t="str">
        <f t="shared" si="113"/>
        <v/>
      </c>
      <c r="J725" s="954"/>
      <c r="K725" s="954"/>
      <c r="L725" s="79" t="str">
        <f t="shared" si="114"/>
        <v/>
      </c>
      <c r="M725" s="80"/>
      <c r="N725" s="945"/>
      <c r="O725" s="946"/>
      <c r="P725" s="946"/>
      <c r="Q725" s="946"/>
      <c r="R725" s="946"/>
      <c r="S725" s="946"/>
      <c r="T725" s="946"/>
      <c r="U725" s="946"/>
      <c r="V725" s="946"/>
      <c r="W725" s="946"/>
      <c r="X725" s="946"/>
      <c r="Y725" s="946"/>
      <c r="Z725" s="946"/>
      <c r="AA725" s="946"/>
      <c r="AB725" s="946"/>
      <c r="AC725" s="946"/>
      <c r="AD725" s="946"/>
      <c r="AE725" s="946"/>
      <c r="AF725" s="94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758</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hidden="1" customHeight="1" x14ac:dyDescent="0.15">
      <c r="A737" s="157" t="s">
        <v>673</v>
      </c>
      <c r="B737" s="158"/>
      <c r="C737" s="158"/>
      <c r="D737" s="159"/>
      <c r="E737" s="105" t="s">
        <v>720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hidden="1" customHeight="1" x14ac:dyDescent="0.15">
      <c r="A738" s="109" t="s">
        <v>398</v>
      </c>
      <c r="B738" s="109"/>
      <c r="C738" s="109"/>
      <c r="D738" s="109"/>
      <c r="E738" s="105" t="s">
        <v>720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hidden="1" customHeight="1" x14ac:dyDescent="0.15">
      <c r="A739" s="109" t="s">
        <v>397</v>
      </c>
      <c r="B739" s="109"/>
      <c r="C739" s="109"/>
      <c r="D739" s="109"/>
      <c r="E739" s="105" t="s">
        <v>720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hidden="1" customHeight="1" x14ac:dyDescent="0.15">
      <c r="A740" s="109" t="s">
        <v>396</v>
      </c>
      <c r="B740" s="109"/>
      <c r="C740" s="109"/>
      <c r="D740" s="109"/>
      <c r="E740" s="105" t="s">
        <v>720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hidden="1" customHeight="1" x14ac:dyDescent="0.15">
      <c r="A741" s="109" t="s">
        <v>395</v>
      </c>
      <c r="B741" s="109"/>
      <c r="C741" s="109"/>
      <c r="D741" s="109"/>
      <c r="E741" s="105" t="s">
        <v>720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hidden="1" customHeight="1" x14ac:dyDescent="0.15">
      <c r="A742" s="109" t="s">
        <v>394</v>
      </c>
      <c r="B742" s="109"/>
      <c r="C742" s="109"/>
      <c r="D742" s="109"/>
      <c r="E742" s="105" t="s">
        <v>720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hidden="1" customHeight="1" x14ac:dyDescent="0.15">
      <c r="A743" s="109" t="s">
        <v>393</v>
      </c>
      <c r="B743" s="109"/>
      <c r="C743" s="109"/>
      <c r="D743" s="109"/>
      <c r="E743" s="105" t="s">
        <v>720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494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495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thickBo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8" t="s">
        <v>344</v>
      </c>
      <c r="AM839" s="949"/>
      <c r="AN839" s="94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322"/>
      <c r="AD845" s="323"/>
      <c r="AE845" s="323"/>
      <c r="AF845" s="323"/>
      <c r="AG845" s="323"/>
      <c r="AH845" s="418"/>
      <c r="AI845" s="419"/>
      <c r="AJ845" s="419"/>
      <c r="AK845" s="419"/>
      <c r="AL845" s="326"/>
      <c r="AM845" s="327"/>
      <c r="AN845" s="327"/>
      <c r="AO845" s="328"/>
      <c r="AP845" s="321"/>
      <c r="AQ845" s="321"/>
      <c r="AR845" s="321"/>
      <c r="AS845" s="321"/>
      <c r="AT845" s="321"/>
      <c r="AU845" s="321"/>
      <c r="AV845" s="321"/>
      <c r="AW845" s="321"/>
      <c r="AX845" s="321"/>
    </row>
    <row r="846" spans="1:51" ht="30"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0" t="s">
        <v>344</v>
      </c>
      <c r="AM1106" s="951"/>
      <c r="AN1106" s="951"/>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759</v>
      </c>
      <c r="F1110" s="886"/>
      <c r="G1110" s="886"/>
      <c r="H1110" s="886"/>
      <c r="I1110" s="886"/>
      <c r="J1110" s="416" t="s">
        <v>759</v>
      </c>
      <c r="K1110" s="417"/>
      <c r="L1110" s="417"/>
      <c r="M1110" s="417"/>
      <c r="N1110" s="417"/>
      <c r="O1110" s="417"/>
      <c r="P1110" s="421" t="s">
        <v>759</v>
      </c>
      <c r="Q1110" s="317"/>
      <c r="R1110" s="317"/>
      <c r="S1110" s="317"/>
      <c r="T1110" s="317"/>
      <c r="U1110" s="317"/>
      <c r="V1110" s="317"/>
      <c r="W1110" s="317"/>
      <c r="X1110" s="317"/>
      <c r="Y1110" s="318" t="s">
        <v>759</v>
      </c>
      <c r="Z1110" s="319"/>
      <c r="AA1110" s="319"/>
      <c r="AB1110" s="320"/>
      <c r="AC1110" s="322"/>
      <c r="AD1110" s="323"/>
      <c r="AE1110" s="323"/>
      <c r="AF1110" s="323"/>
      <c r="AG1110" s="323"/>
      <c r="AH1110" s="324" t="s">
        <v>759</v>
      </c>
      <c r="AI1110" s="325"/>
      <c r="AJ1110" s="325"/>
      <c r="AK1110" s="325"/>
      <c r="AL1110" s="326" t="s">
        <v>759</v>
      </c>
      <c r="AM1110" s="327"/>
      <c r="AN1110" s="327"/>
      <c r="AO1110" s="328"/>
      <c r="AP1110" s="321" t="s">
        <v>759</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735" max="49" man="1"/>
    <brk id="11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742</v>
      </c>
      <c r="M2" s="13" t="str">
        <f>IF(L2="","",K2)</f>
        <v>社会保障</v>
      </c>
      <c r="N2" s="13" t="str">
        <f>IF(M2="","",IF(N1&lt;&gt;"",CONCATENATE(N1,"、",M2),M2))</f>
        <v>社会保障</v>
      </c>
      <c r="O2" s="13"/>
      <c r="P2" s="12" t="s">
        <v>74</v>
      </c>
      <c r="Q2" s="17" t="s">
        <v>742</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t="s">
        <v>742</v>
      </c>
      <c r="C9" s="13" t="str">
        <f t="shared" si="0"/>
        <v>高齢社会対策</v>
      </c>
      <c r="D9" s="13" t="str">
        <f t="shared" si="8"/>
        <v>高齢社会対策</v>
      </c>
      <c r="F9" s="18" t="s">
        <v>301</v>
      </c>
      <c r="G9" s="17"/>
      <c r="H9" s="13" t="str">
        <f t="shared" si="1"/>
        <v/>
      </c>
      <c r="I9" s="13" t="str">
        <f t="shared" si="5"/>
        <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
      </c>
      <c r="K10" s="14" t="s">
        <v>331</v>
      </c>
      <c r="L10" s="15"/>
      <c r="M10" s="13" t="str">
        <f t="shared" si="2"/>
        <v/>
      </c>
      <c r="N10" s="13" t="str">
        <f t="shared" si="6"/>
        <v>社会保障</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742</v>
      </c>
      <c r="C11" s="13" t="str">
        <f t="shared" si="0"/>
        <v>子ども・若者育成支援</v>
      </c>
      <c r="D11" s="13" t="str">
        <f t="shared" si="8"/>
        <v>高齢社会対策、子ども・若者育成支援</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高齢社会対策、子ども・若者育成支援</v>
      </c>
      <c r="F12" s="18" t="s">
        <v>119</v>
      </c>
      <c r="G12" s="17"/>
      <c r="H12" s="13" t="str">
        <f t="shared" si="1"/>
        <v/>
      </c>
      <c r="I12" s="13" t="str">
        <f t="shared" si="5"/>
        <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高齢社会対策、子ども・若者育成支援</v>
      </c>
      <c r="F13" s="18" t="s">
        <v>120</v>
      </c>
      <c r="G13" s="17"/>
      <c r="H13" s="13" t="str">
        <f t="shared" si="1"/>
        <v/>
      </c>
      <c r="I13" s="13" t="str">
        <f t="shared" si="5"/>
        <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高齢社会対策、子ども・若者育成支援</v>
      </c>
      <c r="F14" s="18" t="s">
        <v>121</v>
      </c>
      <c r="G14" s="17" t="s">
        <v>742</v>
      </c>
      <c r="H14" s="13" t="str">
        <f t="shared" si="1"/>
        <v>労働保険特別会計雇用勘定</v>
      </c>
      <c r="I14" s="13" t="str">
        <f t="shared" si="5"/>
        <v>労働保険特別会計雇用勘定</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t="s">
        <v>742</v>
      </c>
      <c r="C15" s="13" t="str">
        <f t="shared" si="9"/>
        <v>男女共同参画</v>
      </c>
      <c r="D15" s="13" t="str">
        <f t="shared" si="8"/>
        <v>高齢社会対策、子ども・若者育成支援、男女共同参画</v>
      </c>
      <c r="F15" s="18" t="s">
        <v>122</v>
      </c>
      <c r="G15" s="17"/>
      <c r="H15" s="13" t="str">
        <f t="shared" si="1"/>
        <v/>
      </c>
      <c r="I15" s="13" t="str">
        <f t="shared" si="5"/>
        <v>労働保険特別会計雇用勘定</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高齢社会対策、子ども・若者育成支援、男女共同参画</v>
      </c>
      <c r="F16" s="18" t="s">
        <v>123</v>
      </c>
      <c r="G16" s="17"/>
      <c r="H16" s="13" t="str">
        <f t="shared" si="1"/>
        <v/>
      </c>
      <c r="I16" s="13" t="str">
        <f t="shared" si="5"/>
        <v>労働保険特別会計雇用勘定</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高齢社会対策、子ども・若者育成支援、男女共同参画</v>
      </c>
      <c r="F17" s="18" t="s">
        <v>124</v>
      </c>
      <c r="G17" s="17"/>
      <c r="H17" s="13" t="str">
        <f t="shared" si="1"/>
        <v/>
      </c>
      <c r="I17" s="13" t="str">
        <f t="shared" si="5"/>
        <v>労働保険特別会計雇用勘定</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高齢社会対策、子ども・若者育成支援、男女共同参画</v>
      </c>
      <c r="F18" s="18" t="s">
        <v>125</v>
      </c>
      <c r="G18" s="17"/>
      <c r="H18" s="13" t="str">
        <f t="shared" si="1"/>
        <v/>
      </c>
      <c r="I18" s="13" t="str">
        <f t="shared" si="5"/>
        <v>労働保険特別会計雇用勘定</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高齢社会対策、子ども・若者育成支援、男女共同参画</v>
      </c>
      <c r="F19" s="18" t="s">
        <v>126</v>
      </c>
      <c r="G19" s="17"/>
      <c r="H19" s="13" t="str">
        <f t="shared" si="1"/>
        <v/>
      </c>
      <c r="I19" s="13" t="str">
        <f t="shared" si="5"/>
        <v>労働保険特別会計雇用勘定</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高齢社会対策、子ども・若者育成支援、男女共同参画</v>
      </c>
      <c r="F20" s="18" t="s">
        <v>310</v>
      </c>
      <c r="G20" s="17"/>
      <c r="H20" s="13" t="str">
        <f t="shared" si="1"/>
        <v/>
      </c>
      <c r="I20" s="13" t="str">
        <f t="shared" si="5"/>
        <v>労働保険特別会計雇用勘定</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高齢社会対策、子ども・若者育成支援、男女共同参画</v>
      </c>
      <c r="F21" s="18" t="s">
        <v>127</v>
      </c>
      <c r="G21" s="17"/>
      <c r="H21" s="13" t="str">
        <f t="shared" si="1"/>
        <v/>
      </c>
      <c r="I21" s="13" t="str">
        <f t="shared" si="5"/>
        <v>労働保険特別会計雇用勘定</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高齢社会対策、子ども・若者育成支援、男女共同参画</v>
      </c>
      <c r="F22" s="18" t="s">
        <v>128</v>
      </c>
      <c r="G22" s="17"/>
      <c r="H22" s="13" t="str">
        <f t="shared" si="1"/>
        <v/>
      </c>
      <c r="I22" s="13" t="str">
        <f t="shared" si="5"/>
        <v>労働保険特別会計雇用勘定</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高齢社会対策、子ども・若者育成支援、男女共同参画</v>
      </c>
      <c r="F23" s="18" t="s">
        <v>129</v>
      </c>
      <c r="G23" s="17"/>
      <c r="H23" s="13" t="str">
        <f t="shared" si="1"/>
        <v/>
      </c>
      <c r="I23" s="13" t="str">
        <f t="shared" si="5"/>
        <v>労働保険特別会計雇用勘定</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高齢社会対策、子ども・若者育成支援、男女共同参画</v>
      </c>
      <c r="F24" s="18" t="s">
        <v>410</v>
      </c>
      <c r="G24" s="17"/>
      <c r="H24" s="13" t="str">
        <f t="shared" si="1"/>
        <v/>
      </c>
      <c r="I24" s="13" t="str">
        <f t="shared" si="5"/>
        <v>労働保険特別会計雇用勘定</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高齢社会対策、子ども・若者育成支援、男女共同参画</v>
      </c>
      <c r="B27" s="13"/>
      <c r="F27" s="18" t="s">
        <v>132</v>
      </c>
      <c r="G27" s="17"/>
      <c r="H27" s="13" t="str">
        <f t="shared" si="1"/>
        <v/>
      </c>
      <c r="I27" s="13" t="str">
        <f t="shared" si="5"/>
        <v>労働保険特別会計雇用勘定</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労働保険特別会計雇用勘定</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2"/>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2"/>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2"/>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2"/>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河野 勲人(kawano-isato)</dc:creator>
  <cp:lastModifiedBy>厚生労働省ネットワークシステム</cp:lastModifiedBy>
  <cp:lastPrinted>2021-06-13T08:43:52Z</cp:lastPrinted>
  <dcterms:created xsi:type="dcterms:W3CDTF">2012-03-13T00:50:25Z</dcterms:created>
  <dcterms:modified xsi:type="dcterms:W3CDTF">2021-06-15T04:29:42Z</dcterms:modified>
</cp:coreProperties>
</file>