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<sst xmlns="http://schemas.openxmlformats.org/spreadsheetml/2006/main" count="3051" uniqueCount="762">
  <si>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</si>
  <si>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</si>
  <si>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</si>
  <si>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</si>
  <si>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</si>
  <si>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</si>
  <si>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</si>
  <si>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</si>
  <si>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</si>
  <si>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</si>
  <si>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</si>
  <si>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</si>
  <si>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</si>
  <si>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</si>
  <si>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</si>
  <si>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</si>
  <si>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</si>
  <si>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</si>
  <si>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</si>
  <si>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</si>
  <si>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</si>
  <si>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</si>
  <si>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</si>
  <si>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</si>
  <si>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</si>
  <si>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</si>
  <si>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</si>
  <si>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</si>
  <si>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</si>
  <si>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</si>
  <si>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</si>
  <si>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</si>
  <si>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</si>
  <si>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</si>
  <si>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</si>
  <si>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</si>
  <si>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</si>
  <si>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</si>
  <si>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</si>
  <si>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</si>
  <si>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</si>
  <si>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</si>
  <si>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</si>
  <si>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</si>
  <si>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</si>
  <si>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</si>
  <si>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</si>
  <si>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</si>
  <si>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</si>
  <si>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</si>
  <si>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</si>
  <si>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</si>
  <si>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</si>
  <si>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</si>
  <si>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</si>
  <si>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</si>
  <si>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</si>
  <si>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</si>
  <si>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</si>
  <si>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</si>
  <si>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</si>
  <si>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</si>
  <si>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</si>
  <si>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</si>
  <si>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</si>
  <si>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</si>
  <si>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</si>
  <si>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</si>
  <si>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</si>
  <si>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</si>
  <si>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</si>
  <si>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</si>
  <si>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</si>
  <si>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</si>
  <si>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</si>
  <si>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</si>
  <si>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</si>
  <si>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</si>
  <si>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</si>
  <si>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</si>
  <si>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</si>
  <si>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</si>
  <si>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</si>
  <si>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</si>
  <si>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</si>
  <si>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</si>
  <si>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</si>
  <si>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</si>
  <si>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</si>
  <si>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</si>
  <si>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</si>
  <si>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</si>
  <si>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</si>
  <si>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</si>
  <si>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</si>
  <si>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</si>
  <si>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</si>
  <si>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</si>
  <si>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</si>
  <si>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</si>
  <si>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</si>
  <si>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</si>
  <si>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</si>
  <si>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</si>
  <si>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</si>
  <si>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</si>
  <si>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</si>
  <si>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</si>
  <si>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</si>
  <si>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</si>
  <si>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</si>
  <si>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</si>
  <si>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</si>
  <si>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</si>
  <si>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</si>
  <si>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</si>
  <si>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</si>
  <si>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</si>
  <si>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</si>
  <si>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</si>
  <si>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</si>
  <si>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</si>
  <si>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</si>
  <si>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</si>
  <si>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</si>
  <si>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</si>
  <si>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</si>
  <si>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</si>
  <si>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</si>
  <si>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</si>
  <si>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</si>
  <si>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</si>
  <si>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</si>
  <si>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</si>
  <si>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</si>
  <si>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</si>
  <si>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</si>
  <si>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</si>
  <si>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</si>
  <si>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</si>
  <si>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</si>
  <si>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</si>
  <si>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</si>
  <si>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</si>
  <si>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</si>
  <si>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</si>
  <si>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</si>
  <si>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</si>
  <si>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</si>
  <si>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</si>
  <si>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</si>
  <si>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</si>
  <si>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</si>
  <si>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</si>
  <si>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</si>
  <si>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</si>
  <si>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</si>
  <si>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</si>
  <si>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</si>
  <si>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</si>
  <si>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</si>
  <si>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</si>
  <si>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</si>
  <si>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</si>
  <si>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</si>
  <si>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</si>
  <si>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</si>
  <si>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</si>
  <si>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</si>
  <si>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</si>
  <si>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</si>
  <si>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</si>
  <si>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</si>
  <si>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</si>
  <si>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</si>
  <si>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</si>
  <si>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</si>
  <si>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</si>
  <si>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</si>
  <si>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</si>
  <si>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</si>
  <si>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</si>
  <si>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</si>
  <si>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</si>
  <si>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</si>
  <si>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</si>
  <si>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</si>
  <si>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</si>
  <si>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</si>
  <si>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</si>
  <si>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</si>
  <si>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</si>
  <si>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</si>
  <si>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</si>
  <si>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</si>
  <si>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</si>
  <si>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</si>
  <si>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</si>
  <si>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</si>
  <si>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</si>
  <si>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</si>
  <si>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</si>
  <si>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</si>
  <si>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</si>
  <si>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</si>
  <si>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</si>
  <si>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</si>
  <si>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</si>
  <si>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</si>
  <si>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</si>
  <si>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</si>
  <si>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</si>
  <si>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</si>
  <si>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</si>
  <si>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</si>
  <si>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</si>
  <si>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</si>
  <si>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</si>
  <si>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</si>
  <si>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</si>
  <si>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</si>
  <si>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</si>
  <si>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</si>
  <si>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</si>
  <si>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</si>
  <si>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</si>
  <si>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</si>
  <si>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</si>
  <si>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</si>
  <si>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</si>
  <si>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</si>
  <si>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</si>
  <si>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</si>
  <si>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</si>
  <si>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</si>
  <si>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</si>
  <si>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</si>
  <si>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</si>
  <si>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</si>
  <si>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</si>
  <si>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</si>
  <si>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</si>
  <si>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</si>
  <si>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</si>
  <si>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</si>
  <si>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</si>
  <si>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</si>
  <si>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</si>
  <si>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</si>
  <si>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</si>
  <si>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</si>
  <si>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</si>
  <si>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</si>
  <si>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</si>
  <si>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</si>
  <si>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</si>
  <si>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</si>
  <si>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</si>
  <si>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</si>
  <si>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</si>
  <si>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</si>
  <si>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</si>
  <si>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</si>
  <si>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</si>
  <si>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</si>
  <si>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</si>
  <si>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</si>
  <si>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</si>
  <si>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</si>
  <si>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</si>
  <si>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</si>
  <si>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</si>
  <si>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</si>
  <si>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</si>
  <si>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</si>
  <si>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</si>
  <si>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</si>
  <si>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</si>
  <si>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</si>
  <si>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</si>
  <si>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</si>
  <si>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</si>
  <si>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</si>
  <si>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</si>
  <si>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</si>
  <si>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</si>
  <si>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</si>
  <si>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</si>
  <si>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</si>
  <si>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</si>
  <si>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</si>
  <si>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</si>
  <si>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</si>
  <si>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</si>
  <si>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</si>
  <si>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</si>
  <si>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</si>
  <si>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</si>
  <si>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</si>
  <si>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</si>
  <si>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</si>
  <si>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</si>
  <si>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</si>
  <si>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</si>
  <si>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</si>
  <si>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</si>
  <si>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</si>
  <si>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</si>
  <si>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</si>
  <si>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</si>
  <si>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</si>
  <si>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</si>
  <si>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</si>
  <si>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</si>
  <si>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</si>
  <si>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</si>
  <si>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</si>
  <si>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</si>
  <si>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</si>
  <si>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</si>
  <si>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</si>
  <si>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</si>
  <si>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</si>
  <si>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</si>
  <si>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</si>
  <si>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</si>
  <si>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</si>
  <si>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</si>
  <si>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</si>
  <si>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</si>
  <si>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</si>
  <si>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</si>
  <si>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</si>
  <si>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</si>
  <si>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</si>
  <si>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</si>
  <si>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</si>
  <si>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</si>
  <si>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</si>
  <si>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</si>
  <si>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</si>
  <si>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</si>
  <si>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</si>
  <si>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</si>
  <si>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</si>
  <si>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</si>
  <si>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</si>
  <si>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</si>
  <si>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</si>
  <si>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</si>
  <si>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</si>
  <si>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</si>
  <si>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</si>
  <si>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</si>
  <si>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</si>
  <si>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</si>
  <si>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</si>
  <si>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</si>
  <si>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</si>
  <si>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</si>
  <si>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</si>
  <si>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</si>
  <si>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</si>
  <si>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</si>
  <si>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</si>
  <si>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</si>
  <si>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</si>
  <si>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</si>
  <si>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</si>
  <si>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</si>
  <si>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</si>
  <si>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</si>
  <si>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</si>
  <si>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</si>
  <si>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</si>
  <si>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</si>
  <si>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</si>
  <si>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</si>
  <si>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</si>
  <si>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</si>
  <si>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</si>
  <si>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</si>
  <si>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</si>
  <si>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</si>
  <si>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</si>
  <si>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</si>
  <si>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</si>
  <si>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</si>
  <si>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</si>
  <si>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</si>
  <si>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</si>
  <si>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</si>
  <si>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</si>
  <si>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</si>
  <si>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</si>
  <si>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</si>
  <si>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</si>
  <si>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</si>
  <si>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</si>
  <si>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</si>
  <si>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</si>
  <si>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</si>
  <si>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</si>
  <si>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</si>
  <si>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</si>
  <si>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</si>
  <si>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</si>
  <si>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</si>
  <si>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</si>
  <si>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</si>
  <si>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</si>
  <si>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</si>
  <si>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</si>
  <si>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</si>
  <si>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</si>
  <si>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</si>
  <si>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</si>
  <si>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</si>
  <si>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</si>
  <si>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</si>
  <si>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</si>
  <si>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</si>
  <si>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</si>
  <si>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</si>
  <si>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</si>
  <si>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</si>
  <si>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</si>
  <si>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</si>
  <si>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</si>
  <si>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</si>
  <si>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</si>
  <si>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</si>
  <si>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</si>
  <si>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</si>
  <si>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</si>
  <si>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</si>
  <si>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</si>
  <si>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</si>
  <si>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</si>
  <si>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</si>
  <si>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</si>
  <si>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</si>
  <si>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</si>
  <si>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</si>
  <si>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</si>
  <si>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</si>
  <si>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</si>
  <si>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</si>
  <si>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</si>
  <si>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</si>
  <si>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</si>
  <si>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</si>
  <si>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</si>
  <si>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</si>
  <si>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</si>
  <si>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</si>
  <si>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</si>
  <si>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</si>
  <si>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</si>
  <si>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</si>
  <si>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</si>
  <si>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</si>
  <si>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</si>
  <si>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</si>
  <si>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</si>
  <si>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</si>
  <si>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</si>
  <si>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</si>
  <si>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</si>
  <si>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</si>
  <si>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</si>
  <si>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</si>
  <si>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</si>
  <si>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</si>
  <si>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</si>
  <si>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</si>
  <si>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</si>
  <si>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</si>
  <si>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</si>
  <si>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</si>
  <si>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</si>
  <si>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</si>
  <si>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</si>
  <si>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</si>
  <si>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</si>
  <si>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</si>
  <si>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</si>
  <si>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</si>
  <si>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</si>
  <si>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</si>
  <si>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</si>
  <si>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</si>
  <si>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</si>
  <si>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</si>
  <si>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</si>
  <si>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</si>
  <si>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</si>
  <si>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</si>
  <si>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</si>
  <si>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</si>
  <si>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</si>
  <si>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</si>
  <si>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</si>
  <si>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</si>
  <si>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</si>
  <si>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</si>
  <si>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</si>
  <si>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</si>
  <si>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</si>
  <si>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</si>
  <si>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</si>
  <si>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</si>
  <si>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</si>
  <si>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</si>
  <si>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</si>
  <si>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</si>
  <si>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</si>
  <si>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</si>
  <si>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</si>
  <si>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</si>
  <si>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</si>
  <si>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</si>
  <si>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</si>
  <si>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</si>
  <si>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</si>
  <si>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</si>
  <si>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</si>
  <si>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</si>
  <si>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</si>
  <si>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</si>
  <si>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</si>
  <si>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</si>
  <si>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</si>
  <si>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</si>
  <si>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</si>
  <si>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</si>
  <si>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</si>
  <si>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</si>
  <si>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</si>
  <si>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</si>
  <si>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</si>
  <si>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</si>
  <si>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</si>
  <si>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</si>
  <si>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</si>
  <si>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</si>
  <si>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</si>
  <si>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</si>
  <si>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</si>
  <si>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</si>
  <si>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</si>
  <si>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</si>
  <si>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</si>
  <si>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</si>
  <si>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</si>
  <si>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</si>
  <si>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</si>
  <si>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</si>
  <si>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</si>
  <si>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</si>
  <si>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</si>
  <si>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</si>
  <si>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</si>
  <si>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</si>
  <si>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</si>
  <si>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</si>
  <si>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</si>
  <si>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</si>
  <si>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</si>
  <si>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</si>
  <si>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</si>
  <si>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</si>
  <si>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</si>
  <si>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</si>
  <si>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</si>
  <si>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</si>
  <si>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</si>
  <si>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</si>
  <si>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</si>
  <si>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</si>
  <si>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</si>
  <si>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</si>
  <si>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</si>
  <si>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</si>
  <si>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</si>
  <si>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</si>
  <si>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</si>
  <si>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</si>
  <si>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</si>
  <si>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</si>
  <si>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</si>
  <si>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</si>
  <si>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</si>
  <si>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</si>
  <si>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</si>
  <si>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</si>
  <si>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</si>
  <si>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</si>
  <si>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</si>
  <si>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</si>
  <si>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</si>
  <si>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</si>
  <si>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</si>
  <si>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</si>
  <si>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</si>
  <si>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</si>
  <si>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</si>
  <si>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</si>
  <si>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</si>
  <si>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</si>
  <si>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</si>
  <si>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</si>
  <si>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</si>
  <si>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</si>
  <si>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</si>
  <si>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</si>
  <si>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</si>
  <si>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</si>
  <si>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</si>
  <si>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</si>
  <si>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</si>
  <si>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</si>
  <si>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</si>
  <si>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</si>
  <si>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</si>
  <si>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</si>
  <si>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</si>
  <si>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</si>
  <si>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</si>
  <si>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</si>
  <si>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</si>
  <si>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</si>
  <si>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</si>
  <si>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</si>
  <si>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</si>
  <si>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</si>
  <si>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</si>
  <si>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</si>
  <si>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</si>
  <si>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</si>
  <si>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</si>
  <si>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</si>
  <si>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</si>
  <si>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</si>
  <si>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</si>
  <si>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</si>
  <si>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</si>
  <si>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</si>
  <si>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</si>
  <si>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</si>
  <si>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</si>
  <si>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</si>
  <si>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</si>
  <si>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</si>
  <si>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</si>
  <si>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</si>
  <si>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</si>
  <si>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</si>
  <si>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</si>
  <si>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</si>
  <si>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</si>
  <si>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</si>
  <si>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</si>
  <si>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</si>
  <si>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</si>
  <si>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</si>
  <si>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</si>
  <si>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</si>
  <si>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</si>
  <si>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</si>
  <si>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</si>
  <si>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</si>
  <si>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</si>
  <si>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</si>
  <si>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</si>
  <si>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</si>
  <si>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</si>
  <si>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</si>
  <si>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</si>
  <si>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</si>
  <si>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</si>
  <si>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</si>
  <si>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</si>
  <si>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</si>
  <si>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</si>
  <si>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</si>
  <si>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</si>
  <si>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</si>
  <si>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</si>
  <si>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</si>
  <si>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</si>
  <si>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</si>
  <si>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</si>
  <si>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</si>
  <si>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</si>
  <si>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</si>
  <si>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</si>
  <si>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</si>
  <si>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</si>
  <si>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</si>
  <si>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</si>
  <si>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</si>
  <si>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</si>
  <si>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</si>
  <si>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</si>
  <si>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</si>
  <si>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</si>
  <si>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</si>
  <si>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</si>
  <si>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</si>
  <si>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</si>
  <si>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</si>
  <si>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両立支援等助成金（育児休業等支援コース）</t>
  </si>
  <si>
    <t>雇用環境・均等局</t>
  </si>
  <si>
    <t>職業生活両立課
佐藤　俊</t>
  </si>
  <si>
    <t>平成29年度</t>
  </si>
  <si>
    <t>終了予定なし</t>
  </si>
  <si>
    <t>職業生活両立課</t>
  </si>
  <si>
    <t>雇用保険法第62条第１項第５号</t>
  </si>
  <si>
    <t>雇用関係助成金支給要領
｢日本再興戦略改定2016｣(平成28年6月2日閣議決定)
「少子化社会対策大綱」（平成27年3月20日閣議決定）
「働き方改革実行計画」（平成29年3月28日働き方改革実現会議決定）
「経済財政運営と改革の基本方針2019」（令和元年6月21日閣議決定）
「成長戦略実行計画・成長戦略フォローアップ・令和元年度革新的事業活動に関する実行計画」（令和元年6月21日閣議決定）</t>
  </si>
  <si>
    <t>働き続けながら育児を行う労働者の雇用の継続を図るための雇用環境の整備に取り組む中小企業事業主等に対して、助成金を支給することにより、当該労働者の雇用の継続を図ることを目的とする。</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</si>
  <si>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</si>
  <si>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</si>
  <si>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</si>
  <si>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</si>
  <si>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</si>
  <si>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</si>
  <si>
    <t>件</t>
  </si>
  <si>
    <t>助成金の執行額（X）／助成件数（Y）　　　　　　　</t>
    <phoneticPr fontId="5"/>
  </si>
  <si>
    <t>千円</t>
  </si>
  <si>
    <t>　X　/Y</t>
    <phoneticPr fontId="5"/>
  </si>
  <si>
    <t>2,068,278/6,219</t>
  </si>
  <si>
    <t>2,419,934/7,465</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</si>
  <si>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</si>
  <si>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</si>
  <si>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</si>
  <si>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</si>
  <si>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</si>
  <si>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両立支援に関する雇用管理改善事業</t>
  </si>
  <si>
    <t>両立支援等助成金（出生時両立支援コース）</t>
  </si>
  <si>
    <t>両立支援等助成金（介護離職防止支援コース）</t>
  </si>
  <si>
    <t>両立支援等助成金（再雇用者評価処遇コース）</t>
  </si>
  <si>
    <t>新29-0036</t>
  </si>
  <si>
    <t>486</t>
  </si>
  <si>
    <t>○</t>
  </si>
  <si>
    <t>-</t>
    <phoneticPr fontId="5"/>
  </si>
  <si>
    <t>仕事と家庭を両立しやすい環境整備に取り組む事業主を支援し、その取組を促進することにより、労働者が男女ともに育児休業等を取得しやすくなることが、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</si>
  <si>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子どもをもつ労働者が仕事を続けながら家庭生活との両立ができる環境を整備する必要があり、本事業の目的は国民や社会のニーズを反映している。</t>
  </si>
  <si>
    <t>支給対象者が雇用保険適用事業主であり、雇用保険制度を運用している国（労働局）が実施すべき事業である。</t>
  </si>
  <si>
    <t>政策目標の達成手段として位置付けられ、優先度の高い事業である。</t>
  </si>
  <si>
    <t>本事業は、事業主から徴収した雇用保険料を財源に、労働者の仕事と介護の両立を容易にし、労働者の雇用の安定に資するため、事業主に支給するものであるため、受益者との負担関係は妥当である。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</si>
  <si>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</si>
  <si>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</si>
  <si>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無</t>
  </si>
  <si>
    <t>‐</t>
  </si>
  <si>
    <t>本事業は、仕事と子育て等の両立支援に資する事業として、両立支援等助成金における各コース及び両立支援に関する雇用管理改善事業と併せて行っているものである。
本事業は、そのうち、労働者の育児休業の円滑な取得及び職場復帰、育休取得中の代替要員確保、育休から復帰後の労働者を支援した事業主に対する助成金の支給等に係る経費である。</t>
    <rPh sb="31" eb="32">
      <t>トウ</t>
    </rPh>
    <phoneticPr fontId="5"/>
  </si>
  <si>
    <t>「育休復帰支援プラン」の作成により育児休業の円滑な取得及び職場復帰の支援を行った場合、育児休業取得者の代替要員を確保し育児休業取得者を原職等に復帰させた場合、育児休業からの復帰後特に支援が必要な労働者に対する支援を行った場合、または新型コロナウイルス感染症の影響による小学校等の臨時休業等により子どもの世話をする労働者のために有給休暇制度及び両立支援制度を整備し、有給休暇の利用者が出た事業主に一定額を支給。
※新型コロナウイルス感染症対応特例以外は、中小企業事業主が対象。
育休取得時　28.5万円＜36万円＞
職場復帰時　28.5万円＜36万円＞　　職場支援加算　19万円＜24万円＞
代替要員確保時　47.5万円＜60万円＞　
職場復帰後支援　導入時28.5万円＜36万円＞　利用時（看護休暇制度：1,000円＜1,200円＞×時間、保育サービス費用：実支出額の2/3補助）
新型コロナウイルス感染症対応特例　5万円
※上記の＜＞内は、別途定める生産性要件を満たした場合の支給額</t>
    <rPh sb="110" eb="112">
      <t>バアイ</t>
    </rPh>
    <rPh sb="116" eb="118">
      <t>シンガタ</t>
    </rPh>
    <rPh sb="125" eb="128">
      <t>カンセンショウ</t>
    </rPh>
    <rPh sb="129" eb="131">
      <t>エイキョウ</t>
    </rPh>
    <rPh sb="134" eb="137">
      <t>ショウガッコウ</t>
    </rPh>
    <rPh sb="137" eb="138">
      <t>トウ</t>
    </rPh>
    <rPh sb="139" eb="141">
      <t>リンジ</t>
    </rPh>
    <rPh sb="141" eb="143">
      <t>キュウギョウ</t>
    </rPh>
    <rPh sb="143" eb="144">
      <t>トウ</t>
    </rPh>
    <rPh sb="147" eb="148">
      <t>コ</t>
    </rPh>
    <rPh sb="151" eb="153">
      <t>セワ</t>
    </rPh>
    <rPh sb="156" eb="159">
      <t>ロウドウシャ</t>
    </rPh>
    <rPh sb="163" eb="165">
      <t>ユウキュウ</t>
    </rPh>
    <rPh sb="165" eb="167">
      <t>キュウカ</t>
    </rPh>
    <rPh sb="167" eb="169">
      <t>セイド</t>
    </rPh>
    <rPh sb="169" eb="170">
      <t>オヨ</t>
    </rPh>
    <rPh sb="171" eb="173">
      <t>リョウリツ</t>
    </rPh>
    <rPh sb="173" eb="175">
      <t>シエン</t>
    </rPh>
    <rPh sb="175" eb="177">
      <t>セイド</t>
    </rPh>
    <rPh sb="178" eb="180">
      <t>セイビ</t>
    </rPh>
    <rPh sb="182" eb="184">
      <t>ユウキュウ</t>
    </rPh>
    <rPh sb="184" eb="186">
      <t>キュウカ</t>
    </rPh>
    <rPh sb="187" eb="190">
      <t>リヨウシャ</t>
    </rPh>
    <rPh sb="191" eb="192">
      <t>デ</t>
    </rPh>
    <rPh sb="206" eb="208">
      <t>シンガタ</t>
    </rPh>
    <rPh sb="215" eb="218">
      <t>カンセンショウ</t>
    </rPh>
    <rPh sb="218" eb="220">
      <t>タイオウ</t>
    </rPh>
    <rPh sb="220" eb="222">
      <t>トクレイ</t>
    </rPh>
    <rPh sb="222" eb="224">
      <t>イガイ</t>
    </rPh>
    <rPh sb="226" eb="228">
      <t>チュウショウ</t>
    </rPh>
    <rPh sb="228" eb="230">
      <t>キギョウ</t>
    </rPh>
    <rPh sb="230" eb="233">
      <t>ジギョウヌシ</t>
    </rPh>
    <rPh sb="234" eb="236">
      <t>タイショウ</t>
    </rPh>
    <rPh sb="392" eb="394">
      <t>シンガタ</t>
    </rPh>
    <rPh sb="401" eb="404">
      <t>カンセンショウ</t>
    </rPh>
    <rPh sb="404" eb="406">
      <t>タイオウ</t>
    </rPh>
    <rPh sb="406" eb="408">
      <t>トクレイ</t>
    </rPh>
    <rPh sb="410" eb="412">
      <t>マンエン</t>
    </rPh>
    <phoneticPr fontId="5"/>
  </si>
  <si>
    <t>厚労</t>
  </si>
  <si>
    <t>4,296,829/36,438</t>
    <phoneticPr fontId="5"/>
  </si>
  <si>
    <t>-</t>
    <phoneticPr fontId="5"/>
  </si>
  <si>
    <t>点検対象外</t>
    <rPh sb="0" eb="5">
      <t>テンケンタイショウガイ</t>
    </rPh>
    <phoneticPr fontId="5"/>
  </si>
  <si>
    <t>助成金を支給されたことにより労働者の継続就業を図ることができたとする事業主割合90％以上を成果目標として設定しているところ、令和2年度においては95.0％の成果実績であり、成果実績は成果目標に見合ったものといえる。</t>
    <rPh sb="62" eb="64">
      <t>レイワ</t>
    </rPh>
    <rPh sb="65" eb="6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</si>
</sst>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144355</xdr:colOff>
      <xdr:row>18</xdr:row>
      <xdr:rowOff>33796</xdr:rowOff>
    </xdr:from>
    <xdr:to>
      <xdr:col>34</xdr:col>
      <xdr:colOff>37197</xdr:colOff>
      <xdr:row>18</xdr:row>
      <xdr:rowOff>292332</xdr:rowOff>
    </xdr:to>
    <xdr:sp macro="" textlink="">
      <xdr:nvSpPr>
        <xdr:cNvPr id="2" name="正方形/長方形 1"/>
        <xdr:cNvSpPr/>
      </xdr:nvSpPr>
      <xdr:spPr>
        <a:xfrm>
          <a:off x="6216543" y="9725484"/>
          <a:ext cx="702467" cy="258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40821</xdr:colOff>
      <xdr:row>115</xdr:row>
      <xdr:rowOff>176894</xdr:rowOff>
    </xdr:from>
    <xdr:to>
      <xdr:col>41</xdr:col>
      <xdr:colOff>136070</xdr:colOff>
      <xdr:row>116</xdr:row>
      <xdr:rowOff>435429</xdr:rowOff>
    </xdr:to>
    <xdr:sp macro="" textlink="">
      <xdr:nvSpPr>
        <xdr:cNvPr id="3" name="正方形/長方形 2"/>
        <xdr:cNvSpPr/>
      </xdr:nvSpPr>
      <xdr:spPr>
        <a:xfrm>
          <a:off x="7796892" y="16260537"/>
          <a:ext cx="707571" cy="5578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54428</xdr:colOff>
      <xdr:row>133</xdr:row>
      <xdr:rowOff>122464</xdr:rowOff>
    </xdr:from>
    <xdr:to>
      <xdr:col>41</xdr:col>
      <xdr:colOff>149677</xdr:colOff>
      <xdr:row>133</xdr:row>
      <xdr:rowOff>462643</xdr:rowOff>
    </xdr:to>
    <xdr:sp macro="" textlink="">
      <xdr:nvSpPr>
        <xdr:cNvPr id="4" name="正方形/長方形 3"/>
        <xdr:cNvSpPr/>
      </xdr:nvSpPr>
      <xdr:spPr>
        <a:xfrm>
          <a:off x="7810499" y="18723428"/>
          <a:ext cx="707571" cy="3401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34</xdr:col>
      <xdr:colOff>56030</xdr:colOff>
      <xdr:row>711</xdr:row>
      <xdr:rowOff>168088</xdr:rowOff>
    </xdr:from>
    <xdr:to>
      <xdr:col>37</xdr:col>
      <xdr:colOff>151278</xdr:colOff>
      <xdr:row>711</xdr:row>
      <xdr:rowOff>508267</xdr:rowOff>
    </xdr:to>
    <xdr:sp macro="" textlink="">
      <xdr:nvSpPr>
        <xdr:cNvPr id="5" name="正方形/長方形 4"/>
        <xdr:cNvSpPr/>
      </xdr:nvSpPr>
      <xdr:spPr>
        <a:xfrm>
          <a:off x="6914030" y="32754794"/>
          <a:ext cx="700366" cy="3401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34</xdr:col>
      <xdr:colOff>112059</xdr:colOff>
      <xdr:row>716</xdr:row>
      <xdr:rowOff>179295</xdr:rowOff>
    </xdr:from>
    <xdr:to>
      <xdr:col>38</xdr:col>
      <xdr:colOff>5601</xdr:colOff>
      <xdr:row>716</xdr:row>
      <xdr:rowOff>519474</xdr:rowOff>
    </xdr:to>
    <xdr:sp macro="" textlink="">
      <xdr:nvSpPr>
        <xdr:cNvPr id="6" name="正方形/長方形 5"/>
        <xdr:cNvSpPr/>
      </xdr:nvSpPr>
      <xdr:spPr>
        <a:xfrm>
          <a:off x="6970059" y="36172589"/>
          <a:ext cx="700366" cy="3401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6</xdr:col>
      <xdr:colOff>168088</xdr:colOff>
      <xdr:row>788</xdr:row>
      <xdr:rowOff>44824</xdr:rowOff>
    </xdr:from>
    <xdr:to>
      <xdr:col>10</xdr:col>
      <xdr:colOff>61630</xdr:colOff>
      <xdr:row>788</xdr:row>
      <xdr:rowOff>291353</xdr:rowOff>
    </xdr:to>
    <xdr:sp macro="" textlink="">
      <xdr:nvSpPr>
        <xdr:cNvPr id="7" name="正方形/長方形 6"/>
        <xdr:cNvSpPr/>
      </xdr:nvSpPr>
      <xdr:spPr>
        <a:xfrm>
          <a:off x="1378323" y="50807471"/>
          <a:ext cx="700366" cy="246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89647</xdr:colOff>
      <xdr:row>748</xdr:row>
      <xdr:rowOff>257736</xdr:rowOff>
    </xdr:from>
    <xdr:to>
      <xdr:col>10</xdr:col>
      <xdr:colOff>184895</xdr:colOff>
      <xdr:row>749</xdr:row>
      <xdr:rowOff>250533</xdr:rowOff>
    </xdr:to>
    <xdr:sp macro="" textlink="">
      <xdr:nvSpPr>
        <xdr:cNvPr id="8" name="正方形/長方形 7"/>
        <xdr:cNvSpPr/>
      </xdr:nvSpPr>
      <xdr:spPr>
        <a:xfrm>
          <a:off x="1501588" y="46919030"/>
          <a:ext cx="700366" cy="3401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xdr:col>
      <xdr:colOff>156881</xdr:colOff>
      <xdr:row>844</xdr:row>
      <xdr:rowOff>67235</xdr:rowOff>
    </xdr:from>
    <xdr:to>
      <xdr:col>7</xdr:col>
      <xdr:colOff>50424</xdr:colOff>
      <xdr:row>844</xdr:row>
      <xdr:rowOff>313764</xdr:rowOff>
    </xdr:to>
    <xdr:sp macro="" textlink="">
      <xdr:nvSpPr>
        <xdr:cNvPr id="9" name="正方形/長方形 8"/>
        <xdr:cNvSpPr/>
      </xdr:nvSpPr>
      <xdr:spPr>
        <a:xfrm>
          <a:off x="761999" y="54404559"/>
          <a:ext cx="700366" cy="246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15</xdr:col>
      <xdr:colOff>16943</xdr:colOff>
      <xdr:row>748</xdr:row>
      <xdr:rowOff>345782</xdr:rowOff>
    </xdr:from>
    <xdr:to>
      <xdr:col>36</xdr:col>
      <xdr:colOff>11206</xdr:colOff>
      <xdr:row>750</xdr:row>
      <xdr:rowOff>199564</xdr:rowOff>
    </xdr:to>
    <xdr:sp macro="" textlink="">
      <xdr:nvSpPr>
        <xdr:cNvPr id="17" name="正方形/長方形 16">
          <a:extLst>
            <a:ext uri="{FF2B5EF4-FFF2-40B4-BE49-F238E27FC236}">
              <a16:creationId xmlns:a16="http://schemas.microsoft.com/office/drawing/2014/main" id="{00000000-0008-0000-0000-00001E000000}"/>
            </a:ext>
          </a:extLst>
        </xdr:cNvPr>
        <xdr:cNvSpPr/>
      </xdr:nvSpPr>
      <xdr:spPr bwMode="auto">
        <a:xfrm>
          <a:off x="3042531" y="47007076"/>
          <a:ext cx="4230087" cy="5485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95250</xdr:colOff>
      <xdr:row>751</xdr:row>
      <xdr:rowOff>0</xdr:rowOff>
    </xdr:from>
    <xdr:to>
      <xdr:col>25</xdr:col>
      <xdr:colOff>95252</xdr:colOff>
      <xdr:row>752</xdr:row>
      <xdr:rowOff>166687</xdr:rowOff>
    </xdr:to>
    <xdr:cxnSp macro="">
      <xdr:nvCxnSpPr>
        <xdr:cNvPr id="18" name="直線矢印コネクタ 17">
          <a:extLst>
            <a:ext uri="{FF2B5EF4-FFF2-40B4-BE49-F238E27FC236}">
              <a16:creationId xmlns:a16="http://schemas.microsoft.com/office/drawing/2014/main" id="{00000000-0008-0000-0000-00001F000000}"/>
            </a:ext>
          </a:extLst>
        </xdr:cNvPr>
        <xdr:cNvCxnSpPr/>
      </xdr:nvCxnSpPr>
      <xdr:spPr bwMode="auto">
        <a:xfrm flipH="1">
          <a:off x="5155406" y="47434500"/>
          <a:ext cx="2" cy="5238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197703</xdr:colOff>
      <xdr:row>752</xdr:row>
      <xdr:rowOff>293317</xdr:rowOff>
    </xdr:from>
    <xdr:to>
      <xdr:col>36</xdr:col>
      <xdr:colOff>0</xdr:colOff>
      <xdr:row>754</xdr:row>
      <xdr:rowOff>145677</xdr:rowOff>
    </xdr:to>
    <xdr:sp macro="" textlink="">
      <xdr:nvSpPr>
        <xdr:cNvPr id="19" name="正方形/長方形 18">
          <a:extLst>
            <a:ext uri="{FF2B5EF4-FFF2-40B4-BE49-F238E27FC236}">
              <a16:creationId xmlns:a16="http://schemas.microsoft.com/office/drawing/2014/main" id="{00000000-0008-0000-0000-000020000000}"/>
            </a:ext>
          </a:extLst>
        </xdr:cNvPr>
        <xdr:cNvSpPr/>
      </xdr:nvSpPr>
      <xdr:spPr bwMode="auto">
        <a:xfrm>
          <a:off x="3021585" y="48344141"/>
          <a:ext cx="4239827" cy="5471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（〇件）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1603</xdr:colOff>
      <xdr:row>749</xdr:row>
      <xdr:rowOff>152883</xdr:rowOff>
    </xdr:from>
    <xdr:to>
      <xdr:col>48</xdr:col>
      <xdr:colOff>56030</xdr:colOff>
      <xdr:row>750</xdr:row>
      <xdr:rowOff>57631</xdr:rowOff>
    </xdr:to>
    <xdr:sp macro="" textlink="">
      <xdr:nvSpPr>
        <xdr:cNvPr id="20" name="大かっこ 19"/>
        <xdr:cNvSpPr/>
      </xdr:nvSpPr>
      <xdr:spPr>
        <a:xfrm>
          <a:off x="7464721" y="47161559"/>
          <a:ext cx="2273191" cy="252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支給要領等の作成、審査</a:t>
          </a:r>
        </a:p>
      </xdr:txBody>
    </xdr:sp>
    <xdr:clientData/>
  </xdr:twoCellAnchor>
  <xdr:twoCellAnchor>
    <xdr:from>
      <xdr:col>37</xdr:col>
      <xdr:colOff>11205</xdr:colOff>
      <xdr:row>752</xdr:row>
      <xdr:rowOff>257734</xdr:rowOff>
    </xdr:from>
    <xdr:to>
      <xdr:col>48</xdr:col>
      <xdr:colOff>67236</xdr:colOff>
      <xdr:row>754</xdr:row>
      <xdr:rowOff>121664</xdr:rowOff>
    </xdr:to>
    <xdr:sp macro="" textlink="">
      <xdr:nvSpPr>
        <xdr:cNvPr id="21" name="大かっこ 20"/>
        <xdr:cNvSpPr/>
      </xdr:nvSpPr>
      <xdr:spPr>
        <a:xfrm>
          <a:off x="7474323" y="48308558"/>
          <a:ext cx="2274795" cy="558694"/>
        </a:xfrm>
        <a:prstGeom prst="bracketPair">
          <a:avLst>
            <a:gd name="adj" fmla="val 140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aseline="0"/>
            <a:t>労働者と仕事と育児のための取組</a:t>
          </a:r>
          <a:endParaRPr kumimoji="1" lang="en-US" altLang="ja-JP" sz="1100" baseline="0"/>
        </a:p>
      </xdr:txBody>
    </xdr:sp>
    <xdr:clientData/>
  </xdr:twoCellAnchor>
  <xdr:twoCellAnchor>
    <xdr:from>
      <xdr:col>25</xdr:col>
      <xdr:colOff>142775</xdr:colOff>
      <xdr:row>751</xdr:row>
      <xdr:rowOff>20112</xdr:rowOff>
    </xdr:from>
    <xdr:to>
      <xdr:col>30</xdr:col>
      <xdr:colOff>71438</xdr:colOff>
      <xdr:row>752</xdr:row>
      <xdr:rowOff>101754</xdr:rowOff>
    </xdr:to>
    <xdr:sp macro="" textlink="">
      <xdr:nvSpPr>
        <xdr:cNvPr id="22" name="正方形/長方形 21"/>
        <xdr:cNvSpPr/>
      </xdr:nvSpPr>
      <xdr:spPr>
        <a:xfrm>
          <a:off x="5202931" y="47454612"/>
          <a:ext cx="940695" cy="438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71437</xdr:colOff>
      <xdr:row>100</xdr:row>
      <xdr:rowOff>47625</xdr:rowOff>
    </xdr:from>
    <xdr:to>
      <xdr:col>41</xdr:col>
      <xdr:colOff>166686</xdr:colOff>
      <xdr:row>100</xdr:row>
      <xdr:rowOff>261938</xdr:rowOff>
    </xdr:to>
    <xdr:sp macro="" textlink="">
      <xdr:nvSpPr>
        <xdr:cNvPr id="32" name="正方形/長方形 31"/>
        <xdr:cNvSpPr/>
      </xdr:nvSpPr>
      <xdr:spPr>
        <a:xfrm>
          <a:off x="7762875" y="14775656"/>
          <a:ext cx="702467" cy="2143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59532</xdr:colOff>
      <xdr:row>725</xdr:row>
      <xdr:rowOff>261937</xdr:rowOff>
    </xdr:from>
    <xdr:to>
      <xdr:col>10</xdr:col>
      <xdr:colOff>155480</xdr:colOff>
      <xdr:row>725</xdr:row>
      <xdr:rowOff>602116</xdr:rowOff>
    </xdr:to>
    <xdr:sp macro="" textlink="">
      <xdr:nvSpPr>
        <xdr:cNvPr id="37" name="正方形/長方形 36"/>
        <xdr:cNvSpPr/>
      </xdr:nvSpPr>
      <xdr:spPr>
        <a:xfrm>
          <a:off x="1476376" y="38731031"/>
          <a:ext cx="703167" cy="3401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83344</xdr:colOff>
      <xdr:row>726</xdr:row>
      <xdr:rowOff>214312</xdr:rowOff>
    </xdr:from>
    <xdr:to>
      <xdr:col>10</xdr:col>
      <xdr:colOff>179292</xdr:colOff>
      <xdr:row>726</xdr:row>
      <xdr:rowOff>554491</xdr:rowOff>
    </xdr:to>
    <xdr:sp macro="" textlink="">
      <xdr:nvSpPr>
        <xdr:cNvPr id="38" name="正方形/長方形 37"/>
        <xdr:cNvSpPr/>
      </xdr:nvSpPr>
      <xdr:spPr>
        <a:xfrm>
          <a:off x="1500188" y="39540656"/>
          <a:ext cx="703167" cy="3401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757</v>
      </c>
      <c r="AK2" s="939"/>
      <c r="AL2" s="939"/>
      <c r="AM2" s="939"/>
      <c r="AN2" s="98" t="s">
        <v>407</v>
      </c>
      <c r="AO2" s="939">
        <v>20</v>
      </c>
      <c r="AP2" s="939"/>
      <c r="AQ2" s="939"/>
      <c r="AR2" s="99" t="s">
        <v>710</v>
      </c>
      <c r="AS2" s="945">
        <v>550</v>
      </c>
      <c r="AT2" s="945"/>
      <c r="AU2" s="945"/>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715</v>
      </c>
      <c r="H5" s="832"/>
      <c r="I5" s="832"/>
      <c r="J5" s="832"/>
      <c r="K5" s="832"/>
      <c r="L5" s="832"/>
      <c r="M5" s="833" t="s">
        <v>66</v>
      </c>
      <c r="N5" s="834"/>
      <c r="O5" s="834"/>
      <c r="P5" s="834"/>
      <c r="Q5" s="834"/>
      <c r="R5" s="835"/>
      <c r="S5" s="836" t="s">
        <v>716</v>
      </c>
      <c r="T5" s="832"/>
      <c r="U5" s="832"/>
      <c r="V5" s="832"/>
      <c r="W5" s="832"/>
      <c r="X5" s="837"/>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56"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719</v>
      </c>
      <c r="AF7" s="905"/>
      <c r="AG7" s="905"/>
      <c r="AH7" s="905"/>
      <c r="AI7" s="905"/>
      <c r="AJ7" s="905"/>
      <c r="AK7" s="905"/>
      <c r="AL7" s="905"/>
      <c r="AM7" s="905"/>
      <c r="AN7" s="905"/>
      <c r="AO7" s="905"/>
      <c r="AP7" s="905"/>
      <c r="AQ7" s="905"/>
      <c r="AR7" s="905"/>
      <c r="AS7" s="905"/>
      <c r="AT7" s="905"/>
      <c r="AU7" s="905"/>
      <c r="AV7" s="905"/>
      <c r="AW7" s="905"/>
      <c r="AX7" s="906"/>
    </row>
    <row r="8" spans="1:50" ht="44.25" customHeight="1" x14ac:dyDescent="0.15">
      <c r="A8" s="494" t="s">
        <v>256</v>
      </c>
      <c r="B8" s="495"/>
      <c r="C8" s="495"/>
      <c r="D8" s="495"/>
      <c r="E8" s="495"/>
      <c r="F8" s="496"/>
      <c r="G8" s="940" t="str">
        <f>入力規則等!A27</f>
        <v>子ども・若者育成支援、男女共同参画</v>
      </c>
      <c r="H8" s="718"/>
      <c r="I8" s="718"/>
      <c r="J8" s="718"/>
      <c r="K8" s="718"/>
      <c r="L8" s="718"/>
      <c r="M8" s="718"/>
      <c r="N8" s="718"/>
      <c r="O8" s="718"/>
      <c r="P8" s="718"/>
      <c r="Q8" s="718"/>
      <c r="R8" s="718"/>
      <c r="S8" s="718"/>
      <c r="T8" s="718"/>
      <c r="U8" s="718"/>
      <c r="V8" s="718"/>
      <c r="W8" s="718"/>
      <c r="X8" s="941"/>
      <c r="Y8" s="838" t="s">
        <v>257</v>
      </c>
      <c r="Z8" s="839"/>
      <c r="AA8" s="839"/>
      <c r="AB8" s="839"/>
      <c r="AC8" s="839"/>
      <c r="AD8" s="840"/>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720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59" customHeight="1" x14ac:dyDescent="0.15">
      <c r="A10" s="658" t="s">
        <v>30</v>
      </c>
      <c r="B10" s="659"/>
      <c r="C10" s="659"/>
      <c r="D10" s="659"/>
      <c r="E10" s="659"/>
      <c r="F10" s="659"/>
      <c r="G10" s="752" t="s">
        <v>756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2476</v>
      </c>
      <c r="Q13" s="656"/>
      <c r="R13" s="656"/>
      <c r="S13" s="656"/>
      <c r="T13" s="656"/>
      <c r="U13" s="656"/>
      <c r="V13" s="657"/>
      <c r="W13" s="655">
        <v>2438</v>
      </c>
      <c r="X13" s="656"/>
      <c r="Y13" s="656"/>
      <c r="Z13" s="656"/>
      <c r="AA13" s="656"/>
      <c r="AB13" s="656"/>
      <c r="AC13" s="657"/>
      <c r="AD13" s="655">
        <v>3450</v>
      </c>
      <c r="AE13" s="656"/>
      <c r="AF13" s="656"/>
      <c r="AG13" s="656"/>
      <c r="AH13" s="656"/>
      <c r="AI13" s="656"/>
      <c r="AJ13" s="657"/>
      <c r="AK13" s="655">
        <v>4297</v>
      </c>
      <c r="AL13" s="656"/>
      <c r="AM13" s="656"/>
      <c r="AN13" s="656"/>
      <c r="AO13" s="656"/>
      <c r="AP13" s="656"/>
      <c r="AQ13" s="657"/>
      <c r="AR13" s="912"/>
      <c r="AS13" s="913"/>
      <c r="AT13" s="913"/>
      <c r="AU13" s="913"/>
      <c r="AV13" s="913"/>
      <c r="AW13" s="913"/>
      <c r="AX13" s="914"/>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745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745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745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v>-227</v>
      </c>
      <c r="AE17" s="656"/>
      <c r="AF17" s="656"/>
      <c r="AG17" s="656"/>
      <c r="AH17" s="656"/>
      <c r="AI17" s="656"/>
      <c r="AJ17" s="657"/>
      <c r="AK17" s="655" t="s">
        <v>745</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2476</v>
      </c>
      <c r="Q18" s="871"/>
      <c r="R18" s="871"/>
      <c r="S18" s="871"/>
      <c r="T18" s="871"/>
      <c r="U18" s="871"/>
      <c r="V18" s="872"/>
      <c r="W18" s="870">
        <f>SUM(W13:AC17)</f>
        <v>2438</v>
      </c>
      <c r="X18" s="871"/>
      <c r="Y18" s="871"/>
      <c r="Z18" s="871"/>
      <c r="AA18" s="871"/>
      <c r="AB18" s="871"/>
      <c r="AC18" s="872"/>
      <c r="AD18" s="870">
        <f>SUM(AD13:AJ17)</f>
        <v>3223</v>
      </c>
      <c r="AE18" s="871"/>
      <c r="AF18" s="871"/>
      <c r="AG18" s="871"/>
      <c r="AH18" s="871"/>
      <c r="AI18" s="871"/>
      <c r="AJ18" s="872"/>
      <c r="AK18" s="870">
        <f>SUM(AK13:AQ17)</f>
        <v>4297</v>
      </c>
      <c r="AL18" s="871"/>
      <c r="AM18" s="871"/>
      <c r="AN18" s="871"/>
      <c r="AO18" s="871"/>
      <c r="AP18" s="871"/>
      <c r="AQ18" s="872"/>
      <c r="AR18" s="870">
        <f>SUM(AR13:AX17)</f>
        <v>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2068</v>
      </c>
      <c r="Q19" s="656"/>
      <c r="R19" s="656"/>
      <c r="S19" s="656"/>
      <c r="T19" s="656"/>
      <c r="U19" s="656"/>
      <c r="V19" s="657"/>
      <c r="W19" s="655">
        <v>2420</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0.83521809369951538</v>
      </c>
      <c r="Q20" s="316"/>
      <c r="R20" s="316"/>
      <c r="S20" s="316"/>
      <c r="T20" s="316"/>
      <c r="U20" s="316"/>
      <c r="V20" s="316"/>
      <c r="W20" s="316">
        <f t="shared" ref="W20" si="0">IF(W18=0, "-", SUM(W19)/W18)</f>
        <v>0.99261689909762096</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1"/>
      <c r="G21" s="314" t="s">
        <v>354</v>
      </c>
      <c r="H21" s="315"/>
      <c r="I21" s="315"/>
      <c r="J21" s="315"/>
      <c r="K21" s="315"/>
      <c r="L21" s="315"/>
      <c r="M21" s="315"/>
      <c r="N21" s="315"/>
      <c r="O21" s="315"/>
      <c r="P21" s="316">
        <f>IF(P19=0, "-", SUM(P19)/SUM(P13,P14))</f>
        <v>0.83521809369951538</v>
      </c>
      <c r="Q21" s="316"/>
      <c r="R21" s="316"/>
      <c r="S21" s="316"/>
      <c r="T21" s="316"/>
      <c r="U21" s="316"/>
      <c r="V21" s="316"/>
      <c r="W21" s="316">
        <f t="shared" ref="W21" si="2">IF(W19=0, "-", SUM(W19)/SUM(W13,W14))</f>
        <v>0.99261689909762096</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708</v>
      </c>
      <c r="B22" s="968"/>
      <c r="C22" s="968"/>
      <c r="D22" s="968"/>
      <c r="E22" s="968"/>
      <c r="F22" s="969"/>
      <c r="G22" s="963"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722</v>
      </c>
      <c r="H23" s="965"/>
      <c r="I23" s="965"/>
      <c r="J23" s="965"/>
      <c r="K23" s="965"/>
      <c r="L23" s="965"/>
      <c r="M23" s="965"/>
      <c r="N23" s="965"/>
      <c r="O23" s="966"/>
      <c r="P23" s="927">
        <v>4297</v>
      </c>
      <c r="Q23" s="928"/>
      <c r="R23" s="928"/>
      <c r="S23" s="928"/>
      <c r="T23" s="928"/>
      <c r="U23" s="928"/>
      <c r="V23" s="929"/>
      <c r="W23" s="927"/>
      <c r="X23" s="928"/>
      <c r="Y23" s="928"/>
      <c r="Z23" s="928"/>
      <c r="AA23" s="928"/>
      <c r="AB23" s="928"/>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5"/>
      <c r="Q24" s="656"/>
      <c r="R24" s="656"/>
      <c r="S24" s="656"/>
      <c r="T24" s="656"/>
      <c r="U24" s="656"/>
      <c r="V24" s="657"/>
      <c r="W24" s="655"/>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5"/>
      <c r="Q25" s="656"/>
      <c r="R25" s="656"/>
      <c r="S25" s="656"/>
      <c r="T25" s="656"/>
      <c r="U25" s="656"/>
      <c r="V25" s="657"/>
      <c r="W25" s="655"/>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5"/>
      <c r="Q26" s="656"/>
      <c r="R26" s="656"/>
      <c r="S26" s="656"/>
      <c r="T26" s="656"/>
      <c r="U26" s="656"/>
      <c r="V26" s="657"/>
      <c r="W26" s="655"/>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5"/>
      <c r="Q27" s="656"/>
      <c r="R27" s="656"/>
      <c r="S27" s="656"/>
      <c r="T27" s="656"/>
      <c r="U27" s="656"/>
      <c r="V27" s="657"/>
      <c r="W27" s="655"/>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0">
        <f>P29-SUM(P23:P27)</f>
        <v>0</v>
      </c>
      <c r="Q28" s="871"/>
      <c r="R28" s="871"/>
      <c r="S28" s="871"/>
      <c r="T28" s="871"/>
      <c r="U28" s="871"/>
      <c r="V28" s="872"/>
      <c r="W28" s="870">
        <f>W29-SUM(W23:W27)</f>
        <v>0</v>
      </c>
      <c r="X28" s="871"/>
      <c r="Y28" s="871"/>
      <c r="Z28" s="871"/>
      <c r="AA28" s="871"/>
      <c r="AB28" s="871"/>
      <c r="AC28" s="87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5">
        <f>AK13</f>
        <v>4297</v>
      </c>
      <c r="Q29" s="656"/>
      <c r="R29" s="656"/>
      <c r="S29" s="656"/>
      <c r="T29" s="656"/>
      <c r="U29" s="656"/>
      <c r="V29" s="657"/>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5" t="s">
        <v>232</v>
      </c>
      <c r="AR30" s="766"/>
      <c r="AS30" s="766"/>
      <c r="AT30" s="767"/>
      <c r="AU30" s="772" t="s">
        <v>134</v>
      </c>
      <c r="AV30" s="772"/>
      <c r="AW30" s="772"/>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721</v>
      </c>
      <c r="AR31" s="201"/>
      <c r="AS31" s="136" t="s">
        <v>233</v>
      </c>
      <c r="AT31" s="137"/>
      <c r="AU31" s="200">
        <v>3</v>
      </c>
      <c r="AV31" s="200"/>
      <c r="AW31" s="392" t="s">
        <v>179</v>
      </c>
      <c r="AX31" s="393"/>
    </row>
    <row r="32" spans="1:50" ht="43.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372</v>
      </c>
      <c r="AC32" s="460"/>
      <c r="AD32" s="460"/>
      <c r="AE32" s="218">
        <v>93</v>
      </c>
      <c r="AF32" s="219"/>
      <c r="AG32" s="219"/>
      <c r="AH32" s="219"/>
      <c r="AI32" s="218">
        <v>95</v>
      </c>
      <c r="AJ32" s="219"/>
      <c r="AK32" s="219"/>
      <c r="AL32" s="219"/>
      <c r="AM32" s="218">
        <v>95</v>
      </c>
      <c r="AN32" s="219"/>
      <c r="AO32" s="219"/>
      <c r="AP32" s="219"/>
      <c r="AQ32" s="336" t="s">
        <v>721</v>
      </c>
      <c r="AR32" s="208"/>
      <c r="AS32" s="208"/>
      <c r="AT32" s="337"/>
      <c r="AU32" s="219" t="s">
        <v>721</v>
      </c>
      <c r="AV32" s="219"/>
      <c r="AW32" s="219"/>
      <c r="AX32" s="221"/>
    </row>
    <row r="33" spans="1:51" ht="43.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90</v>
      </c>
      <c r="AF33" s="219"/>
      <c r="AG33" s="219"/>
      <c r="AH33" s="219"/>
      <c r="AI33" s="218">
        <v>90</v>
      </c>
      <c r="AJ33" s="219"/>
      <c r="AK33" s="219"/>
      <c r="AL33" s="219"/>
      <c r="AM33" s="218">
        <v>90</v>
      </c>
      <c r="AN33" s="219"/>
      <c r="AO33" s="219"/>
      <c r="AP33" s="219"/>
      <c r="AQ33" s="336" t="s">
        <v>721</v>
      </c>
      <c r="AR33" s="208"/>
      <c r="AS33" s="208"/>
      <c r="AT33" s="337"/>
      <c r="AU33" s="219">
        <v>90</v>
      </c>
      <c r="AV33" s="219"/>
      <c r="AW33" s="219"/>
      <c r="AX33" s="221"/>
    </row>
    <row r="34" spans="1:51" ht="43.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103.3</v>
      </c>
      <c r="AF34" s="219"/>
      <c r="AG34" s="219"/>
      <c r="AH34" s="219"/>
      <c r="AI34" s="218">
        <v>105.6</v>
      </c>
      <c r="AJ34" s="219"/>
      <c r="AK34" s="219"/>
      <c r="AL34" s="219"/>
      <c r="AM34" s="218">
        <v>106</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2"/>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6219</v>
      </c>
      <c r="AF101" s="282"/>
      <c r="AG101" s="282"/>
      <c r="AH101" s="282"/>
      <c r="AI101" s="282">
        <v>7465</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7395</v>
      </c>
      <c r="AF102" s="282"/>
      <c r="AG102" s="282"/>
      <c r="AH102" s="282"/>
      <c r="AI102" s="282">
        <v>6818</v>
      </c>
      <c r="AJ102" s="282"/>
      <c r="AK102" s="282"/>
      <c r="AL102" s="282"/>
      <c r="AM102" s="282">
        <v>10544</v>
      </c>
      <c r="AN102" s="282"/>
      <c r="AO102" s="282"/>
      <c r="AP102" s="282"/>
      <c r="AQ102" s="282">
        <v>36438</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333</v>
      </c>
      <c r="AF116" s="282"/>
      <c r="AG116" s="282"/>
      <c r="AH116" s="282"/>
      <c r="AI116" s="282">
        <v>324</v>
      </c>
      <c r="AJ116" s="282"/>
      <c r="AK116" s="282"/>
      <c r="AL116" s="282"/>
      <c r="AM116" s="282"/>
      <c r="AN116" s="282"/>
      <c r="AO116" s="282"/>
      <c r="AP116" s="282"/>
      <c r="AQ116" s="218">
        <v>118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c r="AN117" s="550"/>
      <c r="AO117" s="550"/>
      <c r="AP117" s="550"/>
      <c r="AQ117" s="550" t="s">
        <v>758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6.2</v>
      </c>
      <c r="AF134" s="208"/>
      <c r="AG134" s="208"/>
      <c r="AH134" s="208"/>
      <c r="AI134" s="207">
        <v>7.5</v>
      </c>
      <c r="AJ134" s="208"/>
      <c r="AK134" s="208"/>
      <c r="AL134" s="208"/>
      <c r="AM134" s="207"/>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5.0999999999999996</v>
      </c>
      <c r="AF135" s="208"/>
      <c r="AG135" s="208"/>
      <c r="AH135" s="208"/>
      <c r="AI135" s="207">
        <v>6.2</v>
      </c>
      <c r="AJ135" s="208"/>
      <c r="AK135" s="208"/>
      <c r="AL135" s="208"/>
      <c r="AM135" s="207">
        <v>13</v>
      </c>
      <c r="AN135" s="208"/>
      <c r="AO135" s="208"/>
      <c r="AP135" s="208"/>
      <c r="AQ135" s="207">
        <v>13</v>
      </c>
      <c r="AR135" s="208"/>
      <c r="AS135" s="208"/>
      <c r="AT135" s="208"/>
      <c r="AU135" s="207">
        <v>30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736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737</v>
      </c>
      <c r="AC138" s="206"/>
      <c r="AD138" s="206"/>
      <c r="AE138" s="207">
        <v>3085</v>
      </c>
      <c r="AF138" s="208"/>
      <c r="AG138" s="208"/>
      <c r="AH138" s="208"/>
      <c r="AI138" s="207">
        <v>3312</v>
      </c>
      <c r="AJ138" s="208"/>
      <c r="AK138" s="208"/>
      <c r="AL138" s="208"/>
      <c r="AM138" s="207">
        <v>3548</v>
      </c>
      <c r="AN138" s="208"/>
      <c r="AO138" s="208"/>
      <c r="AP138" s="208"/>
      <c r="AQ138" s="207" t="s">
        <v>721</v>
      </c>
      <c r="AR138" s="208"/>
      <c r="AS138" s="208"/>
      <c r="AT138" s="208"/>
      <c r="AU138" s="207" t="s">
        <v>721</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737</v>
      </c>
      <c r="AC139" s="214"/>
      <c r="AD139" s="214"/>
      <c r="AE139" s="207" t="s">
        <v>721</v>
      </c>
      <c r="AF139" s="208"/>
      <c r="AG139" s="208"/>
      <c r="AH139" s="208"/>
      <c r="AI139" s="207" t="s">
        <v>721</v>
      </c>
      <c r="AJ139" s="208"/>
      <c r="AK139" s="208"/>
      <c r="AL139" s="208"/>
      <c r="AM139" s="207">
        <v>3000</v>
      </c>
      <c r="AN139" s="208"/>
      <c r="AO139" s="208"/>
      <c r="AP139" s="208"/>
      <c r="AQ139" s="207">
        <v>3000</v>
      </c>
      <c r="AR139" s="208"/>
      <c r="AS139" s="208"/>
      <c r="AT139" s="208"/>
      <c r="AU139" s="207">
        <v>4300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4"/>
      <c r="E430" s="175" t="s">
        <v>400</v>
      </c>
      <c r="F430" s="890"/>
      <c r="G430" s="891" t="s">
        <v>252</v>
      </c>
      <c r="H430" s="126"/>
      <c r="I430" s="126"/>
      <c r="J430" s="892" t="s">
        <v>721</v>
      </c>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759</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759</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759</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721</v>
      </c>
      <c r="AF437" s="201"/>
      <c r="AG437" s="136" t="s">
        <v>233</v>
      </c>
      <c r="AH437" s="137"/>
      <c r="AI437" s="335"/>
      <c r="AJ437" s="335"/>
      <c r="AK437" s="335"/>
      <c r="AL437" s="157"/>
      <c r="AM437" s="335"/>
      <c r="AN437" s="335"/>
      <c r="AO437" s="335"/>
      <c r="AP437" s="157"/>
      <c r="AQ437" s="250" t="s">
        <v>721</v>
      </c>
      <c r="AR437" s="201"/>
      <c r="AS437" s="136" t="s">
        <v>233</v>
      </c>
      <c r="AT437" s="137"/>
      <c r="AU437" s="201" t="s">
        <v>721</v>
      </c>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721</v>
      </c>
      <c r="AC438" s="214"/>
      <c r="AD438" s="214"/>
      <c r="AE438" s="336" t="s">
        <v>721</v>
      </c>
      <c r="AF438" s="208"/>
      <c r="AG438" s="208"/>
      <c r="AH438" s="208"/>
      <c r="AI438" s="336" t="s">
        <v>721</v>
      </c>
      <c r="AJ438" s="208"/>
      <c r="AK438" s="208"/>
      <c r="AL438" s="208"/>
      <c r="AM438" s="336"/>
      <c r="AN438" s="208"/>
      <c r="AO438" s="208"/>
      <c r="AP438" s="337"/>
      <c r="AQ438" s="336" t="s">
        <v>721</v>
      </c>
      <c r="AR438" s="208"/>
      <c r="AS438" s="208"/>
      <c r="AT438" s="337"/>
      <c r="AU438" s="208" t="s">
        <v>721</v>
      </c>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721</v>
      </c>
      <c r="AC439" s="206"/>
      <c r="AD439" s="206"/>
      <c r="AE439" s="336" t="s">
        <v>721</v>
      </c>
      <c r="AF439" s="208"/>
      <c r="AG439" s="208"/>
      <c r="AH439" s="337"/>
      <c r="AI439" s="336" t="s">
        <v>721</v>
      </c>
      <c r="AJ439" s="208"/>
      <c r="AK439" s="208"/>
      <c r="AL439" s="208"/>
      <c r="AM439" s="336"/>
      <c r="AN439" s="208"/>
      <c r="AO439" s="208"/>
      <c r="AP439" s="337"/>
      <c r="AQ439" s="336" t="s">
        <v>721</v>
      </c>
      <c r="AR439" s="208"/>
      <c r="AS439" s="208"/>
      <c r="AT439" s="337"/>
      <c r="AU439" s="208" t="s">
        <v>721</v>
      </c>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721</v>
      </c>
      <c r="AF440" s="208"/>
      <c r="AG440" s="208"/>
      <c r="AH440" s="337"/>
      <c r="AI440" s="336" t="s">
        <v>721</v>
      </c>
      <c r="AJ440" s="208"/>
      <c r="AK440" s="208"/>
      <c r="AL440" s="208"/>
      <c r="AM440" s="336"/>
      <c r="AN440" s="208"/>
      <c r="AO440" s="208"/>
      <c r="AP440" s="337"/>
      <c r="AQ440" s="336" t="s">
        <v>721</v>
      </c>
      <c r="AR440" s="208"/>
      <c r="AS440" s="208"/>
      <c r="AT440" s="337"/>
      <c r="AU440" s="208" t="s">
        <v>721</v>
      </c>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759</v>
      </c>
      <c r="AF457" s="201"/>
      <c r="AG457" s="136" t="s">
        <v>233</v>
      </c>
      <c r="AH457" s="137"/>
      <c r="AI457" s="335"/>
      <c r="AJ457" s="335"/>
      <c r="AK457" s="335"/>
      <c r="AL457" s="157"/>
      <c r="AM457" s="335"/>
      <c r="AN457" s="335"/>
      <c r="AO457" s="335"/>
      <c r="AP457" s="157"/>
      <c r="AQ457" s="250" t="s">
        <v>759</v>
      </c>
      <c r="AR457" s="201"/>
      <c r="AS457" s="136" t="s">
        <v>233</v>
      </c>
      <c r="AT457" s="137"/>
      <c r="AU457" s="201" t="s">
        <v>759</v>
      </c>
      <c r="AV457" s="201"/>
      <c r="AW457" s="136" t="s">
        <v>179</v>
      </c>
      <c r="AX457" s="196"/>
      <c r="AY457">
        <f>$AY$456</f>
        <v>1</v>
      </c>
    </row>
    <row r="458" spans="1:51" ht="23.25" customHeight="1" x14ac:dyDescent="0.15">
      <c r="A458" s="190"/>
      <c r="B458" s="187"/>
      <c r="C458" s="181"/>
      <c r="D458" s="187"/>
      <c r="E458" s="338"/>
      <c r="F458" s="339"/>
      <c r="G458" s="107" t="s">
        <v>759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759</v>
      </c>
      <c r="AC458" s="214"/>
      <c r="AD458" s="214"/>
      <c r="AE458" s="336" t="s">
        <v>759</v>
      </c>
      <c r="AF458" s="208"/>
      <c r="AG458" s="208"/>
      <c r="AH458" s="208"/>
      <c r="AI458" s="336" t="s">
        <v>759</v>
      </c>
      <c r="AJ458" s="208"/>
      <c r="AK458" s="208"/>
      <c r="AL458" s="208"/>
      <c r="AM458" s="336" t="s">
        <v>759</v>
      </c>
      <c r="AN458" s="208"/>
      <c r="AO458" s="208"/>
      <c r="AP458" s="337"/>
      <c r="AQ458" s="336" t="s">
        <v>759</v>
      </c>
      <c r="AR458" s="208"/>
      <c r="AS458" s="208"/>
      <c r="AT458" s="337"/>
      <c r="AU458" s="208" t="s">
        <v>759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759</v>
      </c>
      <c r="AC459" s="206"/>
      <c r="AD459" s="206"/>
      <c r="AE459" s="336" t="s">
        <v>759</v>
      </c>
      <c r="AF459" s="208"/>
      <c r="AG459" s="208"/>
      <c r="AH459" s="337"/>
      <c r="AI459" s="336" t="s">
        <v>759</v>
      </c>
      <c r="AJ459" s="208"/>
      <c r="AK459" s="208"/>
      <c r="AL459" s="208"/>
      <c r="AM459" s="336" t="s">
        <v>759</v>
      </c>
      <c r="AN459" s="208"/>
      <c r="AO459" s="208"/>
      <c r="AP459" s="337"/>
      <c r="AQ459" s="336" t="s">
        <v>759</v>
      </c>
      <c r="AR459" s="208"/>
      <c r="AS459" s="208"/>
      <c r="AT459" s="337"/>
      <c r="AU459" s="208" t="s">
        <v>759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759</v>
      </c>
      <c r="AF460" s="208"/>
      <c r="AG460" s="208"/>
      <c r="AH460" s="337"/>
      <c r="AI460" s="336" t="s">
        <v>759</v>
      </c>
      <c r="AJ460" s="208"/>
      <c r="AK460" s="208"/>
      <c r="AL460" s="208"/>
      <c r="AM460" s="336" t="s">
        <v>759</v>
      </c>
      <c r="AN460" s="208"/>
      <c r="AO460" s="208"/>
      <c r="AP460" s="337"/>
      <c r="AQ460" s="336" t="s">
        <v>759</v>
      </c>
      <c r="AR460" s="208"/>
      <c r="AS460" s="208"/>
      <c r="AT460" s="337"/>
      <c r="AU460" s="208" t="s">
        <v>759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116.2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9.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744</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744</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754</v>
      </c>
      <c r="AE705" s="713"/>
      <c r="AF705" s="713"/>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753</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66"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744</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53.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51.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734"/>
      <c r="AH712" s="735"/>
      <c r="AI712" s="735"/>
      <c r="AJ712" s="735"/>
      <c r="AK712" s="735"/>
      <c r="AL712" s="735"/>
      <c r="AM712" s="735"/>
      <c r="AN712" s="735"/>
      <c r="AO712" s="735"/>
      <c r="AP712" s="735"/>
      <c r="AQ712" s="735"/>
      <c r="AR712" s="735"/>
      <c r="AS712" s="735"/>
      <c r="AT712" s="735"/>
      <c r="AU712" s="735"/>
      <c r="AV712" s="735"/>
      <c r="AW712" s="735"/>
      <c r="AX712" s="736"/>
    </row>
    <row r="713" spans="1:50" ht="26.25" customHeight="1" x14ac:dyDescent="0.15">
      <c r="A713" s="640"/>
      <c r="B713" s="64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754</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754</v>
      </c>
      <c r="AE714" s="803"/>
      <c r="AF714" s="804"/>
      <c r="AG714" s="734" t="s">
        <v>721</v>
      </c>
      <c r="AH714" s="735"/>
      <c r="AI714" s="735"/>
      <c r="AJ714" s="735"/>
      <c r="AK714" s="735"/>
      <c r="AL714" s="735"/>
      <c r="AM714" s="735"/>
      <c r="AN714" s="735"/>
      <c r="AO714" s="735"/>
      <c r="AP714" s="735"/>
      <c r="AQ714" s="735"/>
      <c r="AR714" s="735"/>
      <c r="AS714" s="735"/>
      <c r="AT714" s="735"/>
      <c r="AU714" s="735"/>
      <c r="AV714" s="735"/>
      <c r="AW714" s="735"/>
      <c r="AX714" s="736"/>
    </row>
    <row r="715" spans="1:50" ht="72"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61.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545</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c r="H722" s="285"/>
      <c r="I722" s="77" t="str">
        <f t="shared" ref="I722:I725" si="113">IF(OR(G722="　", G722=""), "", "-")</f>
        <v/>
      </c>
      <c r="J722" s="288">
        <v>547</v>
      </c>
      <c r="K722" s="288"/>
      <c r="L722" s="77" t="str">
        <f t="shared" ref="L722:L725" si="114">IF(M722="","","-")</f>
        <v/>
      </c>
      <c r="M722" s="78"/>
      <c r="N722" s="301" t="s">
        <v>739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711</v>
      </c>
      <c r="D723" s="294"/>
      <c r="E723" s="294"/>
      <c r="F723" s="295"/>
      <c r="G723" s="284"/>
      <c r="H723" s="285"/>
      <c r="I723" s="77" t="str">
        <f t="shared" si="113"/>
        <v/>
      </c>
      <c r="J723" s="288">
        <v>549</v>
      </c>
      <c r="K723" s="288"/>
      <c r="L723" s="77" t="str">
        <f t="shared" si="114"/>
        <v/>
      </c>
      <c r="M723" s="78"/>
      <c r="N723" s="301" t="s">
        <v>740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t="s">
        <v>711</v>
      </c>
      <c r="D724" s="294"/>
      <c r="E724" s="294"/>
      <c r="F724" s="295"/>
      <c r="G724" s="284"/>
      <c r="H724" s="285"/>
      <c r="I724" s="77" t="str">
        <f t="shared" si="113"/>
        <v/>
      </c>
      <c r="J724" s="288">
        <v>551</v>
      </c>
      <c r="K724" s="288"/>
      <c r="L724" s="77" t="str">
        <f t="shared" si="114"/>
        <v/>
      </c>
      <c r="M724" s="78"/>
      <c r="N724" s="301" t="s">
        <v>741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7.75" customHeight="1" thickBot="1" x14ac:dyDescent="0.2">
      <c r="A729" s="632" t="s">
        <v>760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7.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7.7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0.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5" t="s">
        <v>673</v>
      </c>
      <c r="B737" s="211"/>
      <c r="C737" s="211"/>
      <c r="D737" s="212"/>
      <c r="E737" s="949" t="s">
        <v>721</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hidden="1" customHeight="1" x14ac:dyDescent="0.15">
      <c r="A738" s="361" t="s">
        <v>398</v>
      </c>
      <c r="B738" s="361"/>
      <c r="C738" s="361"/>
      <c r="D738" s="361"/>
      <c r="E738" s="949" t="s">
        <v>721</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hidden="1" customHeight="1" x14ac:dyDescent="0.15">
      <c r="A739" s="361" t="s">
        <v>397</v>
      </c>
      <c r="B739" s="361"/>
      <c r="C739" s="361"/>
      <c r="D739" s="361"/>
      <c r="E739" s="949" t="s">
        <v>721</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hidden="1" customHeight="1" x14ac:dyDescent="0.15">
      <c r="A740" s="361" t="s">
        <v>396</v>
      </c>
      <c r="B740" s="361"/>
      <c r="C740" s="361"/>
      <c r="D740" s="361"/>
      <c r="E740" s="949" t="s">
        <v>721</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hidden="1" customHeight="1" x14ac:dyDescent="0.15">
      <c r="A741" s="361" t="s">
        <v>395</v>
      </c>
      <c r="B741" s="361"/>
      <c r="C741" s="361"/>
      <c r="D741" s="361"/>
      <c r="E741" s="949" t="s">
        <v>721</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hidden="1" customHeight="1" x14ac:dyDescent="0.15">
      <c r="A742" s="361" t="s">
        <v>394</v>
      </c>
      <c r="B742" s="361"/>
      <c r="C742" s="361"/>
      <c r="D742" s="361"/>
      <c r="E742" s="949" t="s">
        <v>721</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393</v>
      </c>
      <c r="B743" s="361"/>
      <c r="C743" s="361"/>
      <c r="D743" s="361"/>
      <c r="E743" s="949" t="s">
        <v>721</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392</v>
      </c>
      <c r="B744" s="361"/>
      <c r="C744" s="361"/>
      <c r="D744" s="361"/>
      <c r="E744" s="949" t="s">
        <v>742</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391</v>
      </c>
      <c r="B745" s="361"/>
      <c r="C745" s="361"/>
      <c r="D745" s="361"/>
      <c r="E745" s="986" t="s">
        <v>743</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546</v>
      </c>
      <c r="B746" s="361"/>
      <c r="C746" s="361"/>
      <c r="D746" s="361"/>
      <c r="E746" s="955" t="s">
        <v>711</v>
      </c>
      <c r="F746" s="953"/>
      <c r="G746" s="953"/>
      <c r="H746" s="100" t="str">
        <f>IF(E746="","","-")</f>
        <v>-</v>
      </c>
      <c r="I746" s="953"/>
      <c r="J746" s="953"/>
      <c r="K746" s="100" t="str">
        <f>IF(I746="","","-")</f>
        <v/>
      </c>
      <c r="L746" s="954">
        <v>493</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510</v>
      </c>
      <c r="B747" s="361"/>
      <c r="C747" s="361"/>
      <c r="D747" s="361"/>
      <c r="E747" s="955" t="s">
        <v>711</v>
      </c>
      <c r="F747" s="953"/>
      <c r="G747" s="953"/>
      <c r="H747" s="100" t="str">
        <f>IF(E747="","","-")</f>
        <v>-</v>
      </c>
      <c r="I747" s="953"/>
      <c r="J747" s="953"/>
      <c r="K747" s="100" t="str">
        <f>IF(I747="","","-")</f>
        <v/>
      </c>
      <c r="L747" s="954">
        <v>494</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745</v>
      </c>
      <c r="F1110" s="369"/>
      <c r="G1110" s="369"/>
      <c r="H1110" s="369"/>
      <c r="I1110" s="369"/>
      <c r="J1110" s="344" t="s">
        <v>745</v>
      </c>
      <c r="K1110" s="345"/>
      <c r="L1110" s="345"/>
      <c r="M1110" s="345"/>
      <c r="N1110" s="345"/>
      <c r="O1110" s="345"/>
      <c r="P1110" s="359" t="s">
        <v>745</v>
      </c>
      <c r="Q1110" s="346"/>
      <c r="R1110" s="346"/>
      <c r="S1110" s="346"/>
      <c r="T1110" s="346"/>
      <c r="U1110" s="346"/>
      <c r="V1110" s="346"/>
      <c r="W1110" s="346"/>
      <c r="X1110" s="346"/>
      <c r="Y1110" s="347" t="s">
        <v>745</v>
      </c>
      <c r="Z1110" s="348"/>
      <c r="AA1110" s="348"/>
      <c r="AB1110" s="349"/>
      <c r="AC1110" s="350"/>
      <c r="AD1110" s="351"/>
      <c r="AE1110" s="351"/>
      <c r="AF1110" s="351"/>
      <c r="AG1110" s="351"/>
      <c r="AH1110" s="352" t="s">
        <v>759</v>
      </c>
      <c r="AI1110" s="353"/>
      <c r="AJ1110" s="353"/>
      <c r="AK1110" s="353"/>
      <c r="AL1110" s="354" t="s">
        <v>759</v>
      </c>
      <c r="AM1110" s="355"/>
      <c r="AN1110" s="355"/>
      <c r="AO1110" s="356"/>
      <c r="AP1110" s="357" t="s">
        <v>759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704"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744</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t="s">
        <v>744</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子ども・若者育成支援、男女共同参画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1"/>
      <c r="AA2" s="822"/>
      <c r="AB2" s="1019" t="s">
        <v>11</v>
      </c>
      <c r="AC2" s="1020"/>
      <c r="AD2" s="1021"/>
      <c r="AE2" s="1025" t="s">
        <v>391</v>
      </c>
      <c r="AF2" s="1025"/>
      <c r="AG2" s="1025"/>
      <c r="AH2" s="1025"/>
      <c r="AI2" s="1025" t="s">
        <v>413</v>
      </c>
      <c r="AJ2" s="1025"/>
      <c r="AK2" s="1025"/>
      <c r="AL2" s="556"/>
      <c r="AM2" s="1025" t="s">
        <v>510</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1"/>
      <c r="AA9" s="822"/>
      <c r="AB9" s="1019" t="s">
        <v>11</v>
      </c>
      <c r="AC9" s="1020"/>
      <c r="AD9" s="1021"/>
      <c r="AE9" s="1025" t="s">
        <v>391</v>
      </c>
      <c r="AF9" s="1025"/>
      <c r="AG9" s="1025"/>
      <c r="AH9" s="1025"/>
      <c r="AI9" s="1025" t="s">
        <v>413</v>
      </c>
      <c r="AJ9" s="1025"/>
      <c r="AK9" s="1025"/>
      <c r="AL9" s="556"/>
      <c r="AM9" s="1025" t="s">
        <v>510</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1"/>
      <c r="AA16" s="822"/>
      <c r="AB16" s="1019" t="s">
        <v>11</v>
      </c>
      <c r="AC16" s="1020"/>
      <c r="AD16" s="1021"/>
      <c r="AE16" s="1025" t="s">
        <v>391</v>
      </c>
      <c r="AF16" s="1025"/>
      <c r="AG16" s="1025"/>
      <c r="AH16" s="1025"/>
      <c r="AI16" s="1025" t="s">
        <v>413</v>
      </c>
      <c r="AJ16" s="1025"/>
      <c r="AK16" s="1025"/>
      <c r="AL16" s="556"/>
      <c r="AM16" s="1025" t="s">
        <v>510</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1"/>
      <c r="AA23" s="822"/>
      <c r="AB23" s="1019" t="s">
        <v>11</v>
      </c>
      <c r="AC23" s="1020"/>
      <c r="AD23" s="1021"/>
      <c r="AE23" s="1025" t="s">
        <v>391</v>
      </c>
      <c r="AF23" s="1025"/>
      <c r="AG23" s="1025"/>
      <c r="AH23" s="1025"/>
      <c r="AI23" s="1025" t="s">
        <v>413</v>
      </c>
      <c r="AJ23" s="1025"/>
      <c r="AK23" s="1025"/>
      <c r="AL23" s="556"/>
      <c r="AM23" s="1025" t="s">
        <v>510</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1"/>
      <c r="AA30" s="822"/>
      <c r="AB30" s="1019" t="s">
        <v>11</v>
      </c>
      <c r="AC30" s="1020"/>
      <c r="AD30" s="1021"/>
      <c r="AE30" s="1025" t="s">
        <v>391</v>
      </c>
      <c r="AF30" s="1025"/>
      <c r="AG30" s="1025"/>
      <c r="AH30" s="1025"/>
      <c r="AI30" s="1025" t="s">
        <v>413</v>
      </c>
      <c r="AJ30" s="1025"/>
      <c r="AK30" s="1025"/>
      <c r="AL30" s="556"/>
      <c r="AM30" s="1025" t="s">
        <v>510</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1"/>
      <c r="AA37" s="822"/>
      <c r="AB37" s="1019" t="s">
        <v>11</v>
      </c>
      <c r="AC37" s="1020"/>
      <c r="AD37" s="1021"/>
      <c r="AE37" s="1025" t="s">
        <v>391</v>
      </c>
      <c r="AF37" s="1025"/>
      <c r="AG37" s="1025"/>
      <c r="AH37" s="1025"/>
      <c r="AI37" s="1025" t="s">
        <v>413</v>
      </c>
      <c r="AJ37" s="1025"/>
      <c r="AK37" s="1025"/>
      <c r="AL37" s="556"/>
      <c r="AM37" s="1025" t="s">
        <v>510</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1"/>
      <c r="AA44" s="822"/>
      <c r="AB44" s="1019" t="s">
        <v>11</v>
      </c>
      <c r="AC44" s="1020"/>
      <c r="AD44" s="1021"/>
      <c r="AE44" s="1025" t="s">
        <v>391</v>
      </c>
      <c r="AF44" s="1025"/>
      <c r="AG44" s="1025"/>
      <c r="AH44" s="1025"/>
      <c r="AI44" s="1025" t="s">
        <v>413</v>
      </c>
      <c r="AJ44" s="1025"/>
      <c r="AK44" s="1025"/>
      <c r="AL44" s="556"/>
      <c r="AM44" s="1025" t="s">
        <v>510</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1"/>
      <c r="AA51" s="822"/>
      <c r="AB51" s="556" t="s">
        <v>11</v>
      </c>
      <c r="AC51" s="1020"/>
      <c r="AD51" s="1021"/>
      <c r="AE51" s="1025" t="s">
        <v>391</v>
      </c>
      <c r="AF51" s="1025"/>
      <c r="AG51" s="1025"/>
      <c r="AH51" s="1025"/>
      <c r="AI51" s="1025" t="s">
        <v>413</v>
      </c>
      <c r="AJ51" s="1025"/>
      <c r="AK51" s="1025"/>
      <c r="AL51" s="556"/>
      <c r="AM51" s="1025" t="s">
        <v>510</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1"/>
      <c r="AA58" s="822"/>
      <c r="AB58" s="1019" t="s">
        <v>11</v>
      </c>
      <c r="AC58" s="1020"/>
      <c r="AD58" s="1021"/>
      <c r="AE58" s="1025" t="s">
        <v>391</v>
      </c>
      <c r="AF58" s="1025"/>
      <c r="AG58" s="1025"/>
      <c r="AH58" s="1025"/>
      <c r="AI58" s="1025" t="s">
        <v>413</v>
      </c>
      <c r="AJ58" s="1025"/>
      <c r="AK58" s="1025"/>
      <c r="AL58" s="556"/>
      <c r="AM58" s="1025" t="s">
        <v>510</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1"/>
      <c r="AA65" s="822"/>
      <c r="AB65" s="1019" t="s">
        <v>11</v>
      </c>
      <c r="AC65" s="1020"/>
      <c r="AD65" s="1021"/>
      <c r="AE65" s="1025" t="s">
        <v>391</v>
      </c>
      <c r="AF65" s="1025"/>
      <c r="AG65" s="1025"/>
      <c r="AH65" s="1025"/>
      <c r="AI65" s="1025" t="s">
        <v>413</v>
      </c>
      <c r="AJ65" s="1025"/>
      <c r="AK65" s="1025"/>
      <c r="AL65" s="556"/>
      <c r="AM65" s="1025" t="s">
        <v>510</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2021-06-13T08:19:46Z</cp:lastPrinted>
  <dcterms:created xsi:type="dcterms:W3CDTF">2012-03-13T00:50:25Z</dcterms:created>
  <dcterms:modified xsi:type="dcterms:W3CDTF">2021-06-15T04:28:23Z</dcterms:modified>
</cp:coreProperties>
</file>