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RTVR\Desktop\R2\令和３年度\08_行政事業レビュー\02レビューシート\雇均\点検対象外\提出用\"/>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71" i="3"/>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645" i="3"/>
  <c r="AY50"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<sst xmlns="http://schemas.openxmlformats.org/spreadsheetml/2006/main" count="3049" uniqueCount="760">
  <si>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</si>
  <si>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</si>
  <si>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</si>
  <si>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</si>
  <si>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</si>
  <si>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</si>
  <si>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</si>
  <si>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</si>
  <si>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</si>
  <si>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</si>
  <si>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</si>
  <si>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</si>
  <si>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</si>
  <si>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</si>
  <si>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</si>
  <si>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</si>
  <si>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</si>
  <si>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</si>
  <si>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</si>
  <si>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</si>
  <si>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</si>
  <si>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</si>
  <si>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</si>
  <si>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</si>
  <si>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</si>
  <si>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</si>
  <si>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</si>
  <si>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</si>
  <si>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</si>
  <si>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</si>
  <si>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</si>
  <si>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</si>
  <si>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</si>
  <si>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</si>
  <si>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</si>
  <si>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</si>
  <si>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</si>
  <si>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</si>
  <si>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</si>
  <si>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</si>
  <si>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</si>
  <si>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</si>
  <si>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</si>
  <si>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</si>
  <si>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</si>
  <si>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</si>
  <si>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</si>
  <si>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</si>
  <si>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</si>
  <si>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</si>
  <si>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</si>
  <si>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</si>
  <si>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</si>
  <si>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</si>
  <si>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</si>
  <si>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</si>
  <si>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</si>
  <si>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</si>
  <si>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</si>
  <si>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</si>
  <si>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</si>
  <si>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</si>
  <si>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</si>
  <si>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</si>
  <si>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</si>
  <si>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</si>
  <si>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</si>
  <si>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</si>
  <si>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</si>
  <si>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</si>
  <si>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</si>
  <si>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</si>
  <si>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</si>
  <si>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</si>
  <si>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</si>
  <si>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</si>
  <si>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</si>
  <si>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</si>
  <si>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</si>
  <si>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</si>
  <si>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</si>
  <si>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</si>
  <si>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</si>
  <si>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</si>
  <si>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</si>
  <si>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</si>
  <si>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</si>
  <si>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</si>
  <si>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</si>
  <si>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</si>
  <si>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</si>
  <si>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</si>
  <si>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</si>
  <si>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</si>
  <si>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</si>
  <si>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</si>
  <si>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</si>
  <si>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</si>
  <si>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</si>
  <si>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</si>
  <si>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</si>
  <si>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</si>
  <si>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</si>
  <si>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</si>
  <si>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</si>
  <si>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</si>
  <si>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</si>
  <si>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</si>
  <si>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</si>
  <si>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</si>
  <si>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</si>
  <si>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</si>
  <si>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</si>
  <si>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</si>
  <si>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</si>
  <si>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</si>
  <si>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</si>
  <si>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</si>
  <si>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</si>
  <si>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</si>
  <si>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</si>
  <si>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</si>
  <si>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</si>
  <si>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</si>
  <si>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</si>
  <si>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</si>
  <si>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</si>
  <si>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</si>
  <si>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</si>
  <si>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</si>
  <si>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</si>
  <si>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</si>
  <si>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</si>
  <si>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</si>
  <si>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</si>
  <si>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</si>
  <si>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</si>
  <si>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</si>
  <si>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</si>
  <si>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</si>
  <si>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</si>
  <si>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</si>
  <si>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</si>
  <si>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</si>
  <si>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</si>
  <si>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</si>
  <si>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</si>
  <si>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</si>
  <si>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</si>
  <si>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</si>
  <si>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</si>
  <si>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</si>
  <si>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</si>
  <si>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</si>
  <si>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</si>
  <si>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</si>
  <si>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</si>
  <si>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</si>
  <si>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</si>
  <si>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</si>
  <si>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</si>
  <si>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</si>
  <si>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</si>
  <si>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</si>
  <si>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</si>
  <si>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</si>
  <si>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</si>
  <si>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</si>
  <si>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</si>
  <si>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</si>
  <si>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</si>
  <si>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</si>
  <si>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</si>
  <si>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</si>
  <si>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</si>
  <si>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</si>
  <si>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</si>
  <si>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</si>
  <si>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</si>
  <si>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</si>
  <si>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</si>
  <si>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</si>
  <si>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</si>
  <si>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</si>
  <si>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</si>
  <si>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</si>
  <si>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</si>
  <si>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</si>
  <si>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</si>
  <si>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</si>
  <si>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</si>
  <si>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</si>
  <si>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</si>
  <si>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</si>
  <si>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</si>
  <si>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</si>
  <si>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</si>
  <si>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</si>
  <si>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</si>
  <si>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</si>
  <si>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</si>
  <si>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</si>
  <si>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</si>
  <si>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</si>
  <si>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</si>
  <si>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</si>
  <si>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</si>
  <si>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</si>
  <si>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</si>
  <si>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</si>
  <si>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</si>
  <si>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</si>
  <si>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</si>
  <si>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</si>
  <si>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</si>
  <si>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</si>
  <si>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</si>
  <si>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</si>
  <si>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</si>
  <si>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</si>
  <si>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</si>
  <si>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</si>
  <si>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</si>
  <si>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</si>
  <si>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</si>
  <si>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</si>
  <si>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</si>
  <si>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</si>
  <si>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</si>
  <si>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</si>
  <si>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</si>
  <si>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</si>
  <si>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</si>
  <si>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</si>
  <si>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</si>
  <si>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</si>
  <si>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</si>
  <si>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</si>
  <si>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</si>
  <si>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</si>
  <si>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</si>
  <si>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</si>
  <si>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</si>
  <si>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</si>
  <si>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</si>
  <si>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</si>
  <si>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</si>
  <si>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</si>
  <si>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</si>
  <si>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</si>
  <si>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</si>
  <si>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</si>
  <si>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</si>
  <si>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</si>
  <si>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</si>
  <si>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</si>
  <si>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</si>
  <si>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</si>
  <si>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</si>
  <si>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</si>
  <si>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</si>
  <si>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</si>
  <si>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</si>
  <si>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</si>
  <si>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</si>
  <si>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</si>
  <si>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</si>
  <si>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</si>
  <si>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</si>
  <si>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</si>
  <si>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</si>
  <si>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</si>
  <si>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</si>
  <si>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</si>
  <si>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</si>
  <si>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</si>
  <si>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</si>
  <si>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</si>
  <si>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</si>
  <si>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</si>
  <si>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</si>
  <si>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</si>
  <si>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</si>
  <si>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</si>
  <si>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</si>
  <si>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</si>
  <si>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</si>
  <si>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</si>
  <si>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</si>
  <si>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</si>
  <si>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</si>
  <si>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</si>
  <si>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</si>
  <si>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</si>
  <si>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</si>
  <si>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</si>
  <si>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</si>
  <si>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</si>
  <si>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</si>
  <si>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</si>
  <si>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</si>
  <si>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</si>
  <si>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</si>
  <si>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</si>
  <si>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</si>
  <si>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</si>
  <si>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</si>
  <si>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</si>
  <si>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</si>
  <si>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</si>
  <si>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</si>
  <si>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</si>
  <si>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</si>
  <si>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</si>
  <si>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</si>
  <si>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</si>
  <si>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</si>
  <si>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</si>
  <si>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</si>
  <si>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</si>
  <si>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</si>
  <si>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</si>
  <si>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</si>
  <si>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</si>
  <si>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</si>
  <si>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</si>
  <si>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</si>
  <si>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</si>
  <si>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</si>
  <si>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</si>
  <si>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</si>
  <si>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</si>
  <si>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</si>
  <si>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</si>
  <si>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</si>
  <si>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</si>
  <si>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</si>
  <si>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</si>
  <si>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</si>
  <si>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</si>
  <si>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</si>
  <si>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</si>
  <si>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</si>
  <si>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</si>
  <si>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</si>
  <si>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</si>
  <si>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</si>
  <si>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</si>
  <si>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</si>
  <si>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</si>
  <si>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</si>
  <si>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</si>
  <si>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</si>
  <si>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</si>
  <si>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</si>
  <si>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</si>
  <si>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</si>
  <si>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</si>
  <si>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</si>
  <si>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</si>
  <si>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</si>
  <si>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</si>
  <si>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</si>
  <si>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</si>
  <si>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</si>
  <si>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</si>
  <si>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</si>
  <si>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</si>
  <si>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</si>
  <si>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</si>
  <si>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</si>
  <si>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</si>
  <si>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</si>
  <si>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</si>
  <si>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</si>
  <si>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</si>
  <si>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</si>
  <si>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</si>
  <si>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</si>
  <si>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</si>
  <si>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</si>
  <si>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</si>
  <si>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</si>
  <si>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</si>
  <si>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</si>
  <si>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</si>
  <si>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</si>
  <si>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</si>
  <si>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</si>
  <si>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</si>
  <si>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</si>
  <si>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</si>
  <si>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</si>
  <si>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</si>
  <si>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</si>
  <si>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</si>
  <si>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</si>
  <si>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</si>
  <si>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</si>
  <si>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</si>
  <si>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</si>
  <si>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</si>
  <si>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</si>
  <si>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</si>
  <si>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</si>
  <si>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</si>
  <si>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</si>
  <si>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</si>
  <si>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</si>
  <si>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</si>
  <si>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</si>
  <si>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</si>
  <si>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</si>
  <si>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</si>
  <si>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</si>
  <si>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</si>
  <si>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</si>
  <si>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</si>
  <si>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</si>
  <si>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</si>
  <si>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</si>
  <si>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</si>
  <si>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</si>
  <si>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</si>
  <si>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</si>
  <si>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</si>
  <si>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</si>
  <si>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</si>
  <si>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</si>
  <si>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</si>
  <si>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</si>
  <si>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</si>
  <si>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</si>
  <si>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</si>
  <si>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</si>
  <si>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</si>
  <si>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</si>
  <si>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</si>
  <si>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</si>
  <si>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</si>
  <si>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</si>
  <si>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</si>
  <si>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</si>
  <si>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</si>
  <si>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</si>
  <si>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</si>
  <si>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</si>
  <si>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</si>
  <si>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</si>
  <si>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</si>
  <si>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</si>
  <si>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</si>
  <si>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</si>
  <si>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</si>
  <si>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</si>
  <si>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</si>
  <si>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</si>
  <si>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</si>
  <si>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</si>
  <si>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</si>
  <si>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</si>
  <si>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</si>
  <si>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</si>
  <si>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</si>
  <si>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</si>
  <si>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</si>
  <si>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</si>
  <si>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</si>
  <si>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</si>
  <si>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</si>
  <si>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</si>
  <si>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</si>
  <si>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</si>
  <si>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</si>
  <si>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</si>
  <si>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</si>
  <si>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</si>
  <si>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</si>
  <si>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</si>
  <si>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</si>
  <si>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</si>
  <si>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</si>
  <si>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</si>
  <si>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</si>
  <si>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</si>
  <si>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</si>
  <si>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</si>
  <si>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</si>
  <si>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</si>
  <si>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</si>
  <si>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</si>
  <si>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</si>
  <si>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</si>
  <si>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</si>
  <si>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</si>
  <si>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</si>
  <si>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</si>
  <si>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</si>
  <si>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</si>
  <si>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</si>
  <si>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</si>
  <si>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</si>
  <si>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</si>
  <si>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</si>
  <si>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</si>
  <si>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</si>
  <si>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</si>
  <si>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</si>
  <si>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</si>
  <si>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</si>
  <si>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</si>
  <si>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</si>
  <si>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</si>
  <si>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</si>
  <si>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</si>
  <si>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</si>
  <si>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</si>
  <si>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</si>
  <si>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</si>
  <si>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</si>
  <si>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</si>
  <si>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</si>
  <si>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</si>
  <si>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</si>
  <si>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</si>
  <si>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</si>
  <si>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</si>
  <si>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</si>
  <si>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</si>
  <si>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</si>
  <si>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</si>
  <si>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</si>
  <si>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</si>
  <si>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</si>
  <si>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</si>
  <si>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</si>
  <si>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</si>
  <si>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</si>
  <si>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</si>
  <si>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</si>
  <si>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</si>
  <si>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</si>
  <si>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</si>
  <si>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</si>
  <si>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</si>
  <si>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</si>
  <si>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</si>
  <si>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</si>
  <si>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</si>
  <si>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</si>
  <si>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</si>
  <si>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</si>
  <si>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</si>
  <si>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</si>
  <si>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</si>
  <si>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</si>
  <si>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</si>
  <si>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</si>
  <si>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</si>
  <si>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</si>
  <si>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</si>
  <si>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</si>
  <si>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</si>
  <si>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</si>
  <si>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</si>
  <si>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</si>
  <si>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</si>
  <si>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</si>
  <si>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</si>
  <si>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</si>
  <si>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</si>
  <si>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</si>
  <si>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</si>
  <si>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</si>
  <si>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</si>
  <si>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</si>
  <si>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</si>
  <si>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</si>
  <si>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</si>
  <si>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</si>
  <si>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</si>
  <si>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</si>
  <si>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</si>
  <si>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</si>
  <si>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</si>
  <si>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</si>
  <si>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</si>
  <si>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</si>
  <si>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</si>
  <si>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</si>
  <si>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</si>
  <si>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</si>
  <si>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</si>
  <si>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</si>
  <si>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</si>
  <si>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</si>
  <si>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</si>
  <si>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</si>
  <si>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</si>
  <si>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</si>
  <si>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</si>
  <si>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</si>
  <si>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</si>
  <si>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</si>
  <si>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</si>
  <si>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</si>
  <si>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</si>
  <si>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</si>
  <si>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</si>
  <si>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</si>
  <si>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</si>
  <si>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</si>
  <si>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</si>
  <si>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</si>
  <si>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</si>
  <si>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</si>
  <si>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</si>
  <si>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</si>
  <si>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</si>
  <si>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</si>
  <si>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</si>
  <si>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</si>
  <si>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</si>
  <si>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</si>
  <si>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</si>
  <si>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</si>
  <si>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</si>
  <si>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</si>
  <si>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</si>
  <si>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</si>
  <si>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</si>
  <si>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</si>
  <si>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</si>
  <si>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</si>
  <si>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</si>
  <si>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</si>
  <si>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</si>
  <si>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</si>
  <si>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</si>
  <si>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</si>
  <si>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</si>
  <si>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</si>
  <si>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</si>
  <si>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</si>
  <si>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</si>
  <si>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</si>
  <si>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</si>
  <si>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</si>
  <si>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</si>
  <si>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</si>
  <si>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</si>
  <si>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</si>
  <si>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</si>
  <si>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</si>
  <si>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</si>
  <si>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</si>
  <si>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</si>
  <si>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</si>
  <si>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</si>
  <si>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</si>
  <si>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</si>
  <si>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</si>
  <si>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</si>
  <si>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</si>
  <si>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</si>
  <si>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</si>
  <si>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</si>
  <si>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</si>
  <si>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</si>
  <si>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</si>
  <si>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</si>
  <si>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</si>
  <si>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</si>
  <si>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</si>
  <si>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</si>
  <si>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</si>
  <si>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</si>
  <si>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</si>
  <si>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</si>
  <si>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</si>
  <si>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</si>
  <si>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</si>
  <si>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</si>
  <si>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</si>
  <si>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</si>
  <si>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</si>
  <si>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</si>
  <si>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</si>
  <si>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</si>
  <si>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</si>
  <si>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</si>
  <si>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</si>
  <si>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</si>
  <si>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</si>
  <si>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</si>
  <si>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</si>
  <si>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</si>
  <si>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</si>
  <si>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</si>
  <si>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</si>
  <si>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</si>
  <si>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</si>
  <si>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</si>
  <si>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</si>
  <si>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</si>
  <si>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</si>
  <si>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</si>
  <si>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</si>
  <si>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</si>
  <si>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</si>
  <si>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</si>
  <si>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</si>
  <si>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両立支援等助成金（介護離職防止支援コース）</t>
  </si>
  <si>
    <t>雇用環境・均等局</t>
  </si>
  <si>
    <t>職業生活両立課長
佐藤　俊</t>
  </si>
  <si>
    <t>平成２８年度</t>
  </si>
  <si>
    <t>職業生活両立課</t>
  </si>
  <si>
    <t>雇用保険法第62条第１項第５号</t>
  </si>
  <si>
    <t>雇用関係助成金支給要領
ニッポン一億総活躍プラン（平成28年6月2日閣議決定）
「働き方改革実行計画」（平成29年3月28日働き方改革実現会議決定）
「認知症施策推進大綱」（令和元年6月18日認知症施策推進関係閣僚会議決定）
「女性活躍加速のための重点方針2020」（令和2年7月1日すべての女性が輝く社会づくり本部決定）
「経済財政運営と改革の基本方針2020」（令和2年7月17日閣議決定）</t>
  </si>
  <si>
    <t>現在、年間約10万人の労働者が家族の介護や看護を理由として離職し、企業にとっても大きな損失となっている中で、企業の仕事と介護の両立に関する取組は進んでおらず、介護休業の取得等、企業における介護関係の制度の利用も少ない。
企業の中核を担う労働者等が家族の介護のために離職せざるを得ない状況を防ぐため、介護休業の取得等の制度の利用を促す。</t>
  </si>
  <si>
    <t>-</t>
  </si>
  <si>
    <t>雇用安定等給付金</t>
  </si>
  <si>
    <t>助成金を支給されたことにより労働者の継続就業を図ることができたとする事業主の割合90％以上</t>
  </si>
  <si>
    <t>助成金を支給されたことにより労働者の継続就業を図ることができたとする事業主の割合
（計算式）
助成金の支給から6ヶ月後の在職者数／助成金の支給対象労働者数</t>
  </si>
  <si>
    <t>助成金を受給した事業主を対象としたアンケート</t>
  </si>
  <si>
    <t>助成金支給件数</t>
  </si>
  <si>
    <t>件</t>
  </si>
  <si>
    <t>助成金の執行額(X)／助成件数(Y)　　　　　　</t>
    <phoneticPr fontId="5"/>
  </si>
  <si>
    <t>千円</t>
  </si>
  <si>
    <t>　　　X/Y</t>
    <phoneticPr fontId="5"/>
  </si>
  <si>
    <t>30,180/56</t>
  </si>
  <si>
    <t>66,990/176</t>
  </si>
  <si>
    <t>男女労働者の均等な機会と待遇の確保対策、女性の活躍推進、仕事と家庭の両立支援等を推進すること（Ⅳ-1）</t>
  </si>
  <si>
    <t>男女労働者の均等な機会と待遇の確保対策、女性の活躍推進、仕事と家庭の両立支援等を推進すること（Ⅳ-1-1）</t>
  </si>
  <si>
    <t>男性の育児休業取得率</t>
  </si>
  <si>
    <t>次世代認定マーク(くるみん)取得企業数</t>
  </si>
  <si>
    <t>社</t>
  </si>
  <si>
    <t>両立支援等助成金（出生時両立支援コース）</t>
  </si>
  <si>
    <t>両立支援等助成金（育児休業等支援コース）</t>
  </si>
  <si>
    <t>両立支援等助成金（再雇用者評価処遇コース）</t>
  </si>
  <si>
    <t>0631</t>
  </si>
  <si>
    <t>485</t>
  </si>
  <si>
    <t>○</t>
  </si>
  <si>
    <t>-</t>
    <phoneticPr fontId="5"/>
  </si>
  <si>
    <t>厚生労働省が策定した「介護離職を予防するための両立支援対応モデル」に基づく取組により仕事と介護の両立に資する職場環境を整備し、「介護支援プラン」の策定・導入により円滑な介護休業取得・職場復帰をした労働者や介護のための両立支援制度の利用者、家族を介護するために有給休暇（新型コロナウイルス感染症対応）の利用者が生じた中小企業事業主に対して助成金を支給する。
1　介護休業を合計14日以上取得し、復帰した場合
①取得時 28.5万円＜36万円＞
②復帰時 28.5万円＜36万円＞　①②とも1事業主1年度5人まで支給。
2　介護のための両立支援制度（所定外労働の制限、時差出勤、深夜業の制限、短時間勤務等）利用時　　28.5万円＜36万円＞　1事業主１年度5人まで支給。
※上記の＜＞内は、別途定める生産性要件を満たした場合の支給額
3　介護のための有給休暇（新型コロナウイルス感染症対応）の取得日数が5日以上10日未満　20万円
    介護のための有給休暇（新型コロナウイルス感染症対応）の取得日数が10日以上　35万円</t>
    <rPh sb="119" eb="121">
      <t>カゾク</t>
    </rPh>
    <rPh sb="122" eb="124">
      <t>カイゴ</t>
    </rPh>
    <rPh sb="129" eb="131">
      <t>ユウキュウ</t>
    </rPh>
    <rPh sb="131" eb="133">
      <t>キュウカ</t>
    </rPh>
    <rPh sb="134" eb="136">
      <t>シンガタ</t>
    </rPh>
    <rPh sb="143" eb="146">
      <t>カンセンショウ</t>
    </rPh>
    <rPh sb="146" eb="148">
      <t>タイオウ</t>
    </rPh>
    <rPh sb="150" eb="153">
      <t>リヨウシャ</t>
    </rPh>
    <rPh sb="367" eb="369">
      <t>カイゴ</t>
    </rPh>
    <rPh sb="373" eb="375">
      <t>ユウキュウ</t>
    </rPh>
    <rPh sb="375" eb="377">
      <t>キュウカ</t>
    </rPh>
    <rPh sb="378" eb="380">
      <t>シンガタ</t>
    </rPh>
    <rPh sb="387" eb="390">
      <t>カンセンショウ</t>
    </rPh>
    <rPh sb="390" eb="392">
      <t>タイオウ</t>
    </rPh>
    <rPh sb="394" eb="396">
      <t>シュトク</t>
    </rPh>
    <rPh sb="396" eb="398">
      <t>ニッスウ</t>
    </rPh>
    <rPh sb="400" eb="401">
      <t>ニチ</t>
    </rPh>
    <rPh sb="401" eb="403">
      <t>イジョウ</t>
    </rPh>
    <rPh sb="405" eb="406">
      <t>ニチ</t>
    </rPh>
    <rPh sb="406" eb="408">
      <t>ミマン</t>
    </rPh>
    <rPh sb="411" eb="413">
      <t>マンエン</t>
    </rPh>
    <phoneticPr fontId="5"/>
  </si>
  <si>
    <t>仕事と介護を両立しやすい職場環境整備に取り組む事業主を支援し、介護休業を取得しやすくすることにより、介護離職の防止を図り、仕事と家庭の両立支援の推進に寄与する。</t>
    <phoneticPr fontId="5"/>
  </si>
  <si>
    <t>毎年多くの労働者が家族の介護や看護を理由として離職している一方で、企業の仕事と介護の両立に関する取組は進んでおらず、介護休業の取得等、企業における介護関係の制度の利用も少ない。そうした状況の中で、労働者の仕事と介護の両立に関する取組を行った事業主を支援するという本事業の目的は国民や社会のニーズを反映している。</t>
    <phoneticPr fontId="5"/>
  </si>
  <si>
    <t>支給対象者が雇用保険適用事業主であり、雇用保険制度を運用している国（労働局）が実施すべき事業である。</t>
    <phoneticPr fontId="5"/>
  </si>
  <si>
    <t>政府の「介護離職ゼロ」に向けた取り組みの一環として優先度の高い事業である。</t>
  </si>
  <si>
    <t>本事業は、事業主から徴収した雇用保険料を財源に、労働者の仕事と介護の両立を容易にし、労働者の雇用の安定に資するため、事業主に支給するものであるため、受益者との負担関係は妥当である。</t>
  </si>
  <si>
    <t>本助成金の支給額は、支給要件として設定している事業主の取組内容に応じた適切な金額を設定している。</t>
  </si>
  <si>
    <t>本事業は、事業主に支給する助成金のみで構成されており、必要最低限のものとなっている。</t>
  </si>
  <si>
    <t>本事業は、仕事と子育て等の両立支援に資する事業として、両立支援等助成金における各コースと併せて行っているものである。</t>
    <rPh sb="0" eb="1">
      <t>ホン</t>
    </rPh>
    <rPh sb="1" eb="3">
      <t>ジギョウ</t>
    </rPh>
    <rPh sb="5" eb="7">
      <t>シゴト</t>
    </rPh>
    <rPh sb="8" eb="10">
      <t>コソダ</t>
    </rPh>
    <rPh sb="11" eb="12">
      <t>トウ</t>
    </rPh>
    <rPh sb="13" eb="15">
      <t>リョウリツ</t>
    </rPh>
    <rPh sb="15" eb="17">
      <t>シエン</t>
    </rPh>
    <rPh sb="18" eb="19">
      <t>シ</t>
    </rPh>
    <rPh sb="21" eb="23">
      <t>ジギョウ</t>
    </rPh>
    <rPh sb="27" eb="31">
      <t>リョウリツシエン</t>
    </rPh>
    <rPh sb="31" eb="32">
      <t>トウ</t>
    </rPh>
    <rPh sb="32" eb="35">
      <t>ジョセイキン</t>
    </rPh>
    <rPh sb="39" eb="40">
      <t>カク</t>
    </rPh>
    <rPh sb="44" eb="45">
      <t>アワ</t>
    </rPh>
    <rPh sb="47" eb="48">
      <t>オコナ</t>
    </rPh>
    <phoneticPr fontId="5"/>
  </si>
  <si>
    <t>‐</t>
  </si>
  <si>
    <t>-</t>
    <phoneticPr fontId="5"/>
  </si>
  <si>
    <t>厚労</t>
  </si>
  <si>
    <t>265,447/176</t>
    <phoneticPr fontId="5"/>
  </si>
  <si>
    <t>-</t>
    <phoneticPr fontId="5"/>
  </si>
  <si>
    <t>点検対象外</t>
    <rPh sb="0" eb="5">
      <t>テンケンタイショウガイ</t>
    </rPh>
    <phoneticPr fontId="5"/>
  </si>
  <si>
    <t>助成金を支給されたことにより労働者の継続就業を図ることができたとする事業主割合90％以上を成果目標として設定しているところ、令和2年度においては90.1％の成果実績であり、成果実績は成果目標に見合ったものといえる。</t>
    <rPh sb="62" eb="64">
      <t>レイワ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</si>
</sst>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66675</xdr:colOff>
      <xdr:row>18</xdr:row>
      <xdr:rowOff>47626</xdr:rowOff>
    </xdr:from>
    <xdr:to>
      <xdr:col>34</xdr:col>
      <xdr:colOff>76200</xdr:colOff>
      <xdr:row>18</xdr:row>
      <xdr:rowOff>276225</xdr:rowOff>
    </xdr:to>
    <xdr:sp macro="" textlink="">
      <xdr:nvSpPr>
        <xdr:cNvPr id="2" name="正方形/長方形 1"/>
        <xdr:cNvSpPr/>
      </xdr:nvSpPr>
      <xdr:spPr>
        <a:xfrm>
          <a:off x="6067425" y="9582151"/>
          <a:ext cx="809625" cy="22859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精査中</a:t>
          </a:r>
        </a:p>
      </xdr:txBody>
    </xdr:sp>
    <xdr:clientData/>
  </xdr:twoCellAnchor>
  <xdr:twoCellAnchor>
    <xdr:from>
      <xdr:col>38</xdr:col>
      <xdr:colOff>38101</xdr:colOff>
      <xdr:row>100</xdr:row>
      <xdr:rowOff>38100</xdr:rowOff>
    </xdr:from>
    <xdr:to>
      <xdr:col>41</xdr:col>
      <xdr:colOff>161926</xdr:colOff>
      <xdr:row>100</xdr:row>
      <xdr:rowOff>266700</xdr:rowOff>
    </xdr:to>
    <xdr:sp macro="" textlink="">
      <xdr:nvSpPr>
        <xdr:cNvPr id="4" name="正方形/長方形 3"/>
        <xdr:cNvSpPr/>
      </xdr:nvSpPr>
      <xdr:spPr>
        <a:xfrm>
          <a:off x="7639051" y="15335250"/>
          <a:ext cx="723900" cy="2286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精査中</a:t>
          </a:r>
        </a:p>
      </xdr:txBody>
    </xdr:sp>
    <xdr:clientData/>
  </xdr:twoCellAnchor>
  <xdr:twoCellAnchor>
    <xdr:from>
      <xdr:col>38</xdr:col>
      <xdr:colOff>85725</xdr:colOff>
      <xdr:row>115</xdr:row>
      <xdr:rowOff>66675</xdr:rowOff>
    </xdr:from>
    <xdr:to>
      <xdr:col>41</xdr:col>
      <xdr:colOff>123825</xdr:colOff>
      <xdr:row>116</xdr:row>
      <xdr:rowOff>476250</xdr:rowOff>
    </xdr:to>
    <xdr:sp macro="" textlink="">
      <xdr:nvSpPr>
        <xdr:cNvPr id="5" name="正方形/長方形 4"/>
        <xdr:cNvSpPr/>
      </xdr:nvSpPr>
      <xdr:spPr>
        <a:xfrm>
          <a:off x="7686675" y="16249650"/>
          <a:ext cx="638175" cy="70485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精査中</a:t>
          </a:r>
        </a:p>
      </xdr:txBody>
    </xdr:sp>
    <xdr:clientData/>
  </xdr:twoCellAnchor>
  <xdr:twoCellAnchor>
    <xdr:from>
      <xdr:col>38</xdr:col>
      <xdr:colOff>28575</xdr:colOff>
      <xdr:row>133</xdr:row>
      <xdr:rowOff>123825</xdr:rowOff>
    </xdr:from>
    <xdr:to>
      <xdr:col>41</xdr:col>
      <xdr:colOff>152400</xdr:colOff>
      <xdr:row>133</xdr:row>
      <xdr:rowOff>352425</xdr:rowOff>
    </xdr:to>
    <xdr:sp macro="" textlink="">
      <xdr:nvSpPr>
        <xdr:cNvPr id="6" name="正方形/長方形 5"/>
        <xdr:cNvSpPr/>
      </xdr:nvSpPr>
      <xdr:spPr>
        <a:xfrm>
          <a:off x="7629525" y="18811875"/>
          <a:ext cx="723900" cy="2286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精査中</a:t>
          </a:r>
        </a:p>
      </xdr:txBody>
    </xdr:sp>
    <xdr:clientData/>
  </xdr:twoCellAnchor>
  <xdr:twoCellAnchor>
    <xdr:from>
      <xdr:col>33</xdr:col>
      <xdr:colOff>133350</xdr:colOff>
      <xdr:row>711</xdr:row>
      <xdr:rowOff>171450</xdr:rowOff>
    </xdr:from>
    <xdr:to>
      <xdr:col>37</xdr:col>
      <xdr:colOff>57150</xdr:colOff>
      <xdr:row>711</xdr:row>
      <xdr:rowOff>400050</xdr:rowOff>
    </xdr:to>
    <xdr:sp macro="" textlink="">
      <xdr:nvSpPr>
        <xdr:cNvPr id="7" name="正方形/長方形 6"/>
        <xdr:cNvSpPr/>
      </xdr:nvSpPr>
      <xdr:spPr>
        <a:xfrm>
          <a:off x="6734175" y="31956375"/>
          <a:ext cx="723900" cy="2286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精査中</a:t>
          </a:r>
        </a:p>
      </xdr:txBody>
    </xdr:sp>
    <xdr:clientData/>
  </xdr:twoCellAnchor>
  <xdr:twoCellAnchor>
    <xdr:from>
      <xdr:col>33</xdr:col>
      <xdr:colOff>123825</xdr:colOff>
      <xdr:row>716</xdr:row>
      <xdr:rowOff>38100</xdr:rowOff>
    </xdr:from>
    <xdr:to>
      <xdr:col>37</xdr:col>
      <xdr:colOff>47625</xdr:colOff>
      <xdr:row>716</xdr:row>
      <xdr:rowOff>266700</xdr:rowOff>
    </xdr:to>
    <xdr:sp macro="" textlink="">
      <xdr:nvSpPr>
        <xdr:cNvPr id="8" name="正方形/長方形 7"/>
        <xdr:cNvSpPr/>
      </xdr:nvSpPr>
      <xdr:spPr>
        <a:xfrm>
          <a:off x="6724650" y="34442400"/>
          <a:ext cx="723900" cy="2286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精査中</a:t>
          </a:r>
        </a:p>
      </xdr:txBody>
    </xdr:sp>
    <xdr:clientData/>
  </xdr:twoCellAnchor>
  <xdr:twoCellAnchor>
    <xdr:from>
      <xdr:col>3</xdr:col>
      <xdr:colOff>142875</xdr:colOff>
      <xdr:row>844</xdr:row>
      <xdr:rowOff>85725</xdr:rowOff>
    </xdr:from>
    <xdr:to>
      <xdr:col>7</xdr:col>
      <xdr:colOff>66675</xdr:colOff>
      <xdr:row>844</xdr:row>
      <xdr:rowOff>314325</xdr:rowOff>
    </xdr:to>
    <xdr:sp macro="" textlink="">
      <xdr:nvSpPr>
        <xdr:cNvPr id="9" name="正方形/長方形 8"/>
        <xdr:cNvSpPr/>
      </xdr:nvSpPr>
      <xdr:spPr>
        <a:xfrm>
          <a:off x="742950" y="78590775"/>
          <a:ext cx="723900" cy="2286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精査中</a:t>
          </a:r>
        </a:p>
      </xdr:txBody>
    </xdr:sp>
    <xdr:clientData/>
  </xdr:twoCellAnchor>
  <xdr:twoCellAnchor>
    <xdr:from>
      <xdr:col>16</xdr:col>
      <xdr:colOff>24646</xdr:colOff>
      <xdr:row>749</xdr:row>
      <xdr:rowOff>42522</xdr:rowOff>
    </xdr:from>
    <xdr:to>
      <xdr:col>37</xdr:col>
      <xdr:colOff>77606</xdr:colOff>
      <xdr:row>750</xdr:row>
      <xdr:rowOff>243686</xdr:rowOff>
    </xdr:to>
    <xdr:sp macro="" textlink="">
      <xdr:nvSpPr>
        <xdr:cNvPr id="10" name="正方形/長方形 9">
          <a:extLst>
            <a:ext uri="{FF2B5EF4-FFF2-40B4-BE49-F238E27FC236}">
              <a16:creationId xmlns:a16="http://schemas.microsoft.com/office/drawing/2014/main" id="{00000000-0008-0000-0000-00001E000000}"/>
            </a:ext>
          </a:extLst>
        </xdr:cNvPr>
        <xdr:cNvSpPr/>
      </xdr:nvSpPr>
      <xdr:spPr bwMode="auto">
        <a:xfrm>
          <a:off x="3263146" y="46119710"/>
          <a:ext cx="4303491" cy="558351"/>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26</xdr:col>
      <xdr:colOff>130968</xdr:colOff>
      <xdr:row>750</xdr:row>
      <xdr:rowOff>321469</xdr:rowOff>
    </xdr:from>
    <xdr:to>
      <xdr:col>26</xdr:col>
      <xdr:colOff>130969</xdr:colOff>
      <xdr:row>752</xdr:row>
      <xdr:rowOff>95250</xdr:rowOff>
    </xdr:to>
    <xdr:cxnSp macro="">
      <xdr:nvCxnSpPr>
        <xdr:cNvPr id="11" name="直線矢印コネクタ 10">
          <a:extLst>
            <a:ext uri="{FF2B5EF4-FFF2-40B4-BE49-F238E27FC236}">
              <a16:creationId xmlns:a16="http://schemas.microsoft.com/office/drawing/2014/main" id="{00000000-0008-0000-0000-00001F000000}"/>
            </a:ext>
          </a:extLst>
        </xdr:cNvPr>
        <xdr:cNvCxnSpPr/>
      </xdr:nvCxnSpPr>
      <xdr:spPr bwMode="auto">
        <a:xfrm flipH="1">
          <a:off x="5393531" y="46755844"/>
          <a:ext cx="1" cy="488156"/>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16</xdr:col>
      <xdr:colOff>40820</xdr:colOff>
      <xdr:row>752</xdr:row>
      <xdr:rowOff>142876</xdr:rowOff>
    </xdr:from>
    <xdr:to>
      <xdr:col>37</xdr:col>
      <xdr:colOff>93780</xdr:colOff>
      <xdr:row>754</xdr:row>
      <xdr:rowOff>19673</xdr:rowOff>
    </xdr:to>
    <xdr:sp macro="" textlink="">
      <xdr:nvSpPr>
        <xdr:cNvPr id="12" name="正方形/長方形 11">
          <a:extLst>
            <a:ext uri="{FF2B5EF4-FFF2-40B4-BE49-F238E27FC236}">
              <a16:creationId xmlns:a16="http://schemas.microsoft.com/office/drawing/2014/main" id="{00000000-0008-0000-0000-000020000000}"/>
            </a:ext>
          </a:extLst>
        </xdr:cNvPr>
        <xdr:cNvSpPr/>
      </xdr:nvSpPr>
      <xdr:spPr bwMode="auto">
        <a:xfrm>
          <a:off x="3279320" y="47291626"/>
          <a:ext cx="4303491" cy="591172"/>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Ａ．事業主　（●●件）</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38</xdr:col>
      <xdr:colOff>136073</xdr:colOff>
      <xdr:row>749</xdr:row>
      <xdr:rowOff>231324</xdr:rowOff>
    </xdr:from>
    <xdr:to>
      <xdr:col>49</xdr:col>
      <xdr:colOff>190500</xdr:colOff>
      <xdr:row>750</xdr:row>
      <xdr:rowOff>136072</xdr:rowOff>
    </xdr:to>
    <xdr:sp macro="" textlink="">
      <xdr:nvSpPr>
        <xdr:cNvPr id="13" name="大かっこ 12"/>
        <xdr:cNvSpPr/>
      </xdr:nvSpPr>
      <xdr:spPr>
        <a:xfrm>
          <a:off x="7737023" y="46513299"/>
          <a:ext cx="2254702" cy="2571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支給要領等の作成、審査</a:t>
          </a:r>
        </a:p>
      </xdr:txBody>
    </xdr:sp>
    <xdr:clientData/>
  </xdr:twoCellAnchor>
  <xdr:twoCellAnchor>
    <xdr:from>
      <xdr:col>38</xdr:col>
      <xdr:colOff>95250</xdr:colOff>
      <xdr:row>752</xdr:row>
      <xdr:rowOff>190500</xdr:rowOff>
    </xdr:from>
    <xdr:to>
      <xdr:col>49</xdr:col>
      <xdr:colOff>217714</xdr:colOff>
      <xdr:row>754</xdr:row>
      <xdr:rowOff>54429</xdr:rowOff>
    </xdr:to>
    <xdr:sp macro="" textlink="">
      <xdr:nvSpPr>
        <xdr:cNvPr id="14" name="大かっこ 13"/>
        <xdr:cNvSpPr/>
      </xdr:nvSpPr>
      <xdr:spPr>
        <a:xfrm>
          <a:off x="7696200" y="47529750"/>
          <a:ext cx="2322739" cy="5687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労働者の仕事と介護の両立のための環境整備</a:t>
          </a:r>
        </a:p>
      </xdr:txBody>
    </xdr:sp>
    <xdr:clientData/>
  </xdr:twoCellAnchor>
  <xdr:twoCellAnchor>
    <xdr:from>
      <xdr:col>26</xdr:col>
      <xdr:colOff>74837</xdr:colOff>
      <xdr:row>750</xdr:row>
      <xdr:rowOff>328273</xdr:rowOff>
    </xdr:from>
    <xdr:to>
      <xdr:col>30</xdr:col>
      <xdr:colOff>74838</xdr:colOff>
      <xdr:row>752</xdr:row>
      <xdr:rowOff>52728</xdr:rowOff>
    </xdr:to>
    <xdr:sp macro="" textlink="">
      <xdr:nvSpPr>
        <xdr:cNvPr id="15" name="正方形/長方形 14"/>
        <xdr:cNvSpPr/>
      </xdr:nvSpPr>
      <xdr:spPr>
        <a:xfrm>
          <a:off x="5337400" y="46762648"/>
          <a:ext cx="809626" cy="43883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rPr>
            <a:t>【</a:t>
          </a:r>
          <a:r>
            <a:rPr kumimoji="1" lang="ja-JP" altLang="en-US" sz="1100">
              <a:solidFill>
                <a:schemeClr val="tx1"/>
              </a:solidFill>
            </a:rPr>
            <a:t>助成</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8</xdr:col>
      <xdr:colOff>190500</xdr:colOff>
      <xdr:row>749</xdr:row>
      <xdr:rowOff>40822</xdr:rowOff>
    </xdr:from>
    <xdr:to>
      <xdr:col>12</xdr:col>
      <xdr:colOff>136071</xdr:colOff>
      <xdr:row>750</xdr:row>
      <xdr:rowOff>149680</xdr:rowOff>
    </xdr:to>
    <xdr:sp macro="" textlink="">
      <xdr:nvSpPr>
        <xdr:cNvPr id="16" name="正方形/長方形 15"/>
        <xdr:cNvSpPr/>
      </xdr:nvSpPr>
      <xdr:spPr>
        <a:xfrm>
          <a:off x="1790700" y="46322797"/>
          <a:ext cx="745671" cy="461283"/>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精査中</a:t>
          </a:r>
        </a:p>
      </xdr:txBody>
    </xdr:sp>
    <xdr:clientData/>
  </xdr:twoCellAnchor>
  <xdr:twoCellAnchor>
    <xdr:from>
      <xdr:col>6</xdr:col>
      <xdr:colOff>161925</xdr:colOff>
      <xdr:row>788</xdr:row>
      <xdr:rowOff>28575</xdr:rowOff>
    </xdr:from>
    <xdr:to>
      <xdr:col>10</xdr:col>
      <xdr:colOff>107496</xdr:colOff>
      <xdr:row>788</xdr:row>
      <xdr:rowOff>304800</xdr:rowOff>
    </xdr:to>
    <xdr:sp macro="" textlink="">
      <xdr:nvSpPr>
        <xdr:cNvPr id="17" name="正方形/長方形 16"/>
        <xdr:cNvSpPr/>
      </xdr:nvSpPr>
      <xdr:spPr>
        <a:xfrm>
          <a:off x="1362075" y="50225325"/>
          <a:ext cx="745671" cy="27622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精査中</a:t>
          </a:r>
        </a:p>
      </xdr:txBody>
    </xdr:sp>
    <xdr:clientData/>
  </xdr:twoCellAnchor>
  <xdr:twoCellAnchor>
    <xdr:from>
      <xdr:col>6</xdr:col>
      <xdr:colOff>154781</xdr:colOff>
      <xdr:row>725</xdr:row>
      <xdr:rowOff>297656</xdr:rowOff>
    </xdr:from>
    <xdr:to>
      <xdr:col>10</xdr:col>
      <xdr:colOff>78581</xdr:colOff>
      <xdr:row>725</xdr:row>
      <xdr:rowOff>526256</xdr:rowOff>
    </xdr:to>
    <xdr:sp macro="" textlink="">
      <xdr:nvSpPr>
        <xdr:cNvPr id="32" name="正方形/長方形 31"/>
        <xdr:cNvSpPr/>
      </xdr:nvSpPr>
      <xdr:spPr>
        <a:xfrm>
          <a:off x="1369219" y="37445156"/>
          <a:ext cx="733425" cy="2286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精査中</a:t>
          </a:r>
        </a:p>
      </xdr:txBody>
    </xdr:sp>
    <xdr:clientData/>
  </xdr:twoCellAnchor>
  <xdr:twoCellAnchor>
    <xdr:from>
      <xdr:col>6</xdr:col>
      <xdr:colOff>190500</xdr:colOff>
      <xdr:row>726</xdr:row>
      <xdr:rowOff>285750</xdr:rowOff>
    </xdr:from>
    <xdr:to>
      <xdr:col>10</xdr:col>
      <xdr:colOff>114300</xdr:colOff>
      <xdr:row>726</xdr:row>
      <xdr:rowOff>514350</xdr:rowOff>
    </xdr:to>
    <xdr:sp macro="" textlink="">
      <xdr:nvSpPr>
        <xdr:cNvPr id="33" name="正方形/長方形 32"/>
        <xdr:cNvSpPr/>
      </xdr:nvSpPr>
      <xdr:spPr>
        <a:xfrm>
          <a:off x="1404938" y="38290500"/>
          <a:ext cx="733425" cy="2286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0" zoomScaleNormal="75" zoomScaleSheetLayoutView="80" zoomScalePageLayoutView="85" workbookViewId="0">
      <selection activeCell="G727" sqref="G727:AX72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407</v>
      </c>
      <c r="AJ2" s="940" t="s">
        <v>755</v>
      </c>
      <c r="AK2" s="940"/>
      <c r="AL2" s="940"/>
      <c r="AM2" s="940"/>
      <c r="AN2" s="98" t="s">
        <v>407</v>
      </c>
      <c r="AO2" s="940">
        <v>20</v>
      </c>
      <c r="AP2" s="940"/>
      <c r="AQ2" s="940"/>
      <c r="AR2" s="99" t="s">
        <v>710</v>
      </c>
      <c r="AS2" s="946">
        <v>549</v>
      </c>
      <c r="AT2" s="946"/>
      <c r="AU2" s="946"/>
      <c r="AV2" s="98" t="str">
        <f>IF(AW2="","","-")</f>
        <v/>
      </c>
      <c r="AW2" s="906"/>
      <c r="AX2" s="906"/>
    </row>
    <row r="3" spans="1:50" ht="21" customHeight="1" thickBot="1" x14ac:dyDescent="0.2">
      <c r="A3" s="862" t="s">
        <v>703</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711</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712</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713</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715</v>
      </c>
      <c r="H5" s="835"/>
      <c r="I5" s="835"/>
      <c r="J5" s="835"/>
      <c r="K5" s="835"/>
      <c r="L5" s="835"/>
      <c r="M5" s="836" t="s">
        <v>66</v>
      </c>
      <c r="N5" s="837"/>
      <c r="O5" s="837"/>
      <c r="P5" s="837"/>
      <c r="Q5" s="837"/>
      <c r="R5" s="838"/>
      <c r="S5" s="839" t="s">
        <v>70</v>
      </c>
      <c r="T5" s="835"/>
      <c r="U5" s="835"/>
      <c r="V5" s="835"/>
      <c r="W5" s="835"/>
      <c r="X5" s="840"/>
      <c r="Y5" s="696" t="s">
        <v>3</v>
      </c>
      <c r="Z5" s="542"/>
      <c r="AA5" s="542"/>
      <c r="AB5" s="542"/>
      <c r="AC5" s="542"/>
      <c r="AD5" s="543"/>
      <c r="AE5" s="697" t="s">
        <v>716</v>
      </c>
      <c r="AF5" s="697"/>
      <c r="AG5" s="697"/>
      <c r="AH5" s="697"/>
      <c r="AI5" s="697"/>
      <c r="AJ5" s="697"/>
      <c r="AK5" s="697"/>
      <c r="AL5" s="697"/>
      <c r="AM5" s="697"/>
      <c r="AN5" s="697"/>
      <c r="AO5" s="697"/>
      <c r="AP5" s="698"/>
      <c r="AQ5" s="699" t="s">
        <v>714</v>
      </c>
      <c r="AR5" s="700"/>
      <c r="AS5" s="700"/>
      <c r="AT5" s="700"/>
      <c r="AU5" s="700"/>
      <c r="AV5" s="700"/>
      <c r="AW5" s="700"/>
      <c r="AX5" s="701"/>
    </row>
    <row r="6" spans="1:50" ht="39" customHeight="1" x14ac:dyDescent="0.15">
      <c r="A6" s="704" t="s">
        <v>4</v>
      </c>
      <c r="B6" s="705"/>
      <c r="C6" s="705"/>
      <c r="D6" s="705"/>
      <c r="E6" s="705"/>
      <c r="F6" s="705"/>
      <c r="G6" s="389" t="str">
        <f>入力規則等!F39</f>
        <v>労働保険特別会計雇用勘定</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172.5" customHeight="1" x14ac:dyDescent="0.15">
      <c r="A7" s="494" t="s">
        <v>22</v>
      </c>
      <c r="B7" s="495"/>
      <c r="C7" s="495"/>
      <c r="D7" s="495"/>
      <c r="E7" s="495"/>
      <c r="F7" s="496"/>
      <c r="G7" s="497" t="s">
        <v>717</v>
      </c>
      <c r="H7" s="498"/>
      <c r="I7" s="498"/>
      <c r="J7" s="498"/>
      <c r="K7" s="498"/>
      <c r="L7" s="498"/>
      <c r="M7" s="498"/>
      <c r="N7" s="498"/>
      <c r="O7" s="498"/>
      <c r="P7" s="498"/>
      <c r="Q7" s="498"/>
      <c r="R7" s="498"/>
      <c r="S7" s="498"/>
      <c r="T7" s="498"/>
      <c r="U7" s="498"/>
      <c r="V7" s="498"/>
      <c r="W7" s="498"/>
      <c r="X7" s="499"/>
      <c r="Y7" s="918" t="s">
        <v>390</v>
      </c>
      <c r="Z7" s="439"/>
      <c r="AA7" s="439"/>
      <c r="AB7" s="439"/>
      <c r="AC7" s="439"/>
      <c r="AD7" s="919"/>
      <c r="AE7" s="907" t="s">
        <v>718</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256</v>
      </c>
      <c r="B8" s="495"/>
      <c r="C8" s="495"/>
      <c r="D8" s="495"/>
      <c r="E8" s="495"/>
      <c r="F8" s="496"/>
      <c r="G8" s="941" t="str">
        <f>入力規則等!A27</f>
        <v>高齢社会対策、男女共同参画</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社会保障</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719</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141" customHeight="1" x14ac:dyDescent="0.15">
      <c r="A10" s="658" t="s">
        <v>30</v>
      </c>
      <c r="B10" s="659"/>
      <c r="C10" s="659"/>
      <c r="D10" s="659"/>
      <c r="E10" s="659"/>
      <c r="F10" s="659"/>
      <c r="G10" s="752" t="s">
        <v>744</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直接実施</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391</v>
      </c>
      <c r="Q12" s="441"/>
      <c r="R12" s="441"/>
      <c r="S12" s="441"/>
      <c r="T12" s="441"/>
      <c r="U12" s="441"/>
      <c r="V12" s="442"/>
      <c r="W12" s="446" t="s">
        <v>413</v>
      </c>
      <c r="X12" s="441"/>
      <c r="Y12" s="441"/>
      <c r="Z12" s="441"/>
      <c r="AA12" s="441"/>
      <c r="AB12" s="441"/>
      <c r="AC12" s="442"/>
      <c r="AD12" s="446" t="s">
        <v>700</v>
      </c>
      <c r="AE12" s="441"/>
      <c r="AF12" s="441"/>
      <c r="AG12" s="441"/>
      <c r="AH12" s="441"/>
      <c r="AI12" s="441"/>
      <c r="AJ12" s="442"/>
      <c r="AK12" s="446" t="s">
        <v>704</v>
      </c>
      <c r="AL12" s="441"/>
      <c r="AM12" s="441"/>
      <c r="AN12" s="441"/>
      <c r="AO12" s="441"/>
      <c r="AP12" s="441"/>
      <c r="AQ12" s="442"/>
      <c r="AR12" s="446" t="s">
        <v>705</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643</v>
      </c>
      <c r="Q13" s="656"/>
      <c r="R13" s="656"/>
      <c r="S13" s="656"/>
      <c r="T13" s="656"/>
      <c r="U13" s="656"/>
      <c r="V13" s="657"/>
      <c r="W13" s="655">
        <v>350</v>
      </c>
      <c r="X13" s="656"/>
      <c r="Y13" s="656"/>
      <c r="Z13" s="656"/>
      <c r="AA13" s="656"/>
      <c r="AB13" s="656"/>
      <c r="AC13" s="657"/>
      <c r="AD13" s="655">
        <v>382</v>
      </c>
      <c r="AE13" s="656"/>
      <c r="AF13" s="656"/>
      <c r="AG13" s="656"/>
      <c r="AH13" s="656"/>
      <c r="AI13" s="656"/>
      <c r="AJ13" s="657"/>
      <c r="AK13" s="655">
        <v>265</v>
      </c>
      <c r="AL13" s="656"/>
      <c r="AM13" s="656"/>
      <c r="AN13" s="656"/>
      <c r="AO13" s="656"/>
      <c r="AP13" s="656"/>
      <c r="AQ13" s="657"/>
      <c r="AR13" s="915"/>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t="s">
        <v>720</v>
      </c>
      <c r="Q14" s="656"/>
      <c r="R14" s="656"/>
      <c r="S14" s="656"/>
      <c r="T14" s="656"/>
      <c r="U14" s="656"/>
      <c r="V14" s="657"/>
      <c r="W14" s="655" t="s">
        <v>720</v>
      </c>
      <c r="X14" s="656"/>
      <c r="Y14" s="656"/>
      <c r="Z14" s="656"/>
      <c r="AA14" s="656"/>
      <c r="AB14" s="656"/>
      <c r="AC14" s="657"/>
      <c r="AD14" s="655" t="s">
        <v>720</v>
      </c>
      <c r="AE14" s="656"/>
      <c r="AF14" s="656"/>
      <c r="AG14" s="656"/>
      <c r="AH14" s="656"/>
      <c r="AI14" s="656"/>
      <c r="AJ14" s="657"/>
      <c r="AK14" s="655" t="s">
        <v>743</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720</v>
      </c>
      <c r="Q15" s="656"/>
      <c r="R15" s="656"/>
      <c r="S15" s="656"/>
      <c r="T15" s="656"/>
      <c r="U15" s="656"/>
      <c r="V15" s="657"/>
      <c r="W15" s="655" t="s">
        <v>720</v>
      </c>
      <c r="X15" s="656"/>
      <c r="Y15" s="656"/>
      <c r="Z15" s="656"/>
      <c r="AA15" s="656"/>
      <c r="AB15" s="656"/>
      <c r="AC15" s="657"/>
      <c r="AD15" s="655" t="s">
        <v>720</v>
      </c>
      <c r="AE15" s="656"/>
      <c r="AF15" s="656"/>
      <c r="AG15" s="656"/>
      <c r="AH15" s="656"/>
      <c r="AI15" s="656"/>
      <c r="AJ15" s="657"/>
      <c r="AK15" s="655" t="s">
        <v>743</v>
      </c>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720</v>
      </c>
      <c r="Q16" s="656"/>
      <c r="R16" s="656"/>
      <c r="S16" s="656"/>
      <c r="T16" s="656"/>
      <c r="U16" s="656"/>
      <c r="V16" s="657"/>
      <c r="W16" s="655" t="s">
        <v>720</v>
      </c>
      <c r="X16" s="656"/>
      <c r="Y16" s="656"/>
      <c r="Z16" s="656"/>
      <c r="AA16" s="656"/>
      <c r="AB16" s="656"/>
      <c r="AC16" s="657"/>
      <c r="AD16" s="655" t="s">
        <v>720</v>
      </c>
      <c r="AE16" s="656"/>
      <c r="AF16" s="656"/>
      <c r="AG16" s="656"/>
      <c r="AH16" s="656"/>
      <c r="AI16" s="656"/>
      <c r="AJ16" s="657"/>
      <c r="AK16" s="655" t="s">
        <v>743</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720</v>
      </c>
      <c r="Q17" s="656"/>
      <c r="R17" s="656"/>
      <c r="S17" s="656"/>
      <c r="T17" s="656"/>
      <c r="U17" s="656"/>
      <c r="V17" s="657"/>
      <c r="W17" s="655" t="s">
        <v>720</v>
      </c>
      <c r="X17" s="656"/>
      <c r="Y17" s="656"/>
      <c r="Z17" s="656"/>
      <c r="AA17" s="656"/>
      <c r="AB17" s="656"/>
      <c r="AC17" s="657"/>
      <c r="AD17" s="655">
        <v>-108</v>
      </c>
      <c r="AE17" s="656"/>
      <c r="AF17" s="656"/>
      <c r="AG17" s="656"/>
      <c r="AH17" s="656"/>
      <c r="AI17" s="656"/>
      <c r="AJ17" s="657"/>
      <c r="AK17" s="655" t="s">
        <v>743</v>
      </c>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643</v>
      </c>
      <c r="Q18" s="874"/>
      <c r="R18" s="874"/>
      <c r="S18" s="874"/>
      <c r="T18" s="874"/>
      <c r="U18" s="874"/>
      <c r="V18" s="875"/>
      <c r="W18" s="873">
        <f>SUM(W13:AC17)</f>
        <v>350</v>
      </c>
      <c r="X18" s="874"/>
      <c r="Y18" s="874"/>
      <c r="Z18" s="874"/>
      <c r="AA18" s="874"/>
      <c r="AB18" s="874"/>
      <c r="AC18" s="875"/>
      <c r="AD18" s="873">
        <f>SUM(AD13:AJ17)</f>
        <v>274</v>
      </c>
      <c r="AE18" s="874"/>
      <c r="AF18" s="874"/>
      <c r="AG18" s="874"/>
      <c r="AH18" s="874"/>
      <c r="AI18" s="874"/>
      <c r="AJ18" s="875"/>
      <c r="AK18" s="873">
        <f>SUM(AK13:AQ17)</f>
        <v>265</v>
      </c>
      <c r="AL18" s="874"/>
      <c r="AM18" s="874"/>
      <c r="AN18" s="874"/>
      <c r="AO18" s="874"/>
      <c r="AP18" s="874"/>
      <c r="AQ18" s="875"/>
      <c r="AR18" s="873">
        <f>SUM(AR13:AX17)</f>
        <v>0</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30</v>
      </c>
      <c r="Q19" s="656"/>
      <c r="R19" s="656"/>
      <c r="S19" s="656"/>
      <c r="T19" s="656"/>
      <c r="U19" s="656"/>
      <c r="V19" s="657"/>
      <c r="W19" s="655">
        <v>67</v>
      </c>
      <c r="X19" s="656"/>
      <c r="Y19" s="656"/>
      <c r="Z19" s="656"/>
      <c r="AA19" s="656"/>
      <c r="AB19" s="656"/>
      <c r="AC19" s="657"/>
      <c r="AD19" s="655"/>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f>IF(P18=0, "-", SUM(P19)/P18)</f>
        <v>4.6656298600311043E-2</v>
      </c>
      <c r="Q20" s="316"/>
      <c r="R20" s="316"/>
      <c r="S20" s="316"/>
      <c r="T20" s="316"/>
      <c r="U20" s="316"/>
      <c r="V20" s="316"/>
      <c r="W20" s="316">
        <f t="shared" ref="W20" si="0">IF(W18=0, "-", SUM(W19)/W18)</f>
        <v>0.19142857142857142</v>
      </c>
      <c r="X20" s="316"/>
      <c r="Y20" s="316"/>
      <c r="Z20" s="316"/>
      <c r="AA20" s="316"/>
      <c r="AB20" s="316"/>
      <c r="AC20" s="316"/>
      <c r="AD20" s="316">
        <f t="shared" ref="AD20" si="1">IF(AD18=0, "-", SUM(AD19)/AD18)</f>
        <v>0</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354</v>
      </c>
      <c r="H21" s="315"/>
      <c r="I21" s="315"/>
      <c r="J21" s="315"/>
      <c r="K21" s="315"/>
      <c r="L21" s="315"/>
      <c r="M21" s="315"/>
      <c r="N21" s="315"/>
      <c r="O21" s="315"/>
      <c r="P21" s="316">
        <f>IF(P19=0, "-", SUM(P19)/SUM(P13,P14))</f>
        <v>4.6656298600311043E-2</v>
      </c>
      <c r="Q21" s="316"/>
      <c r="R21" s="316"/>
      <c r="S21" s="316"/>
      <c r="T21" s="316"/>
      <c r="U21" s="316"/>
      <c r="V21" s="316"/>
      <c r="W21" s="316">
        <f t="shared" ref="W21" si="2">IF(W19=0, "-", SUM(W19)/SUM(W13,W14))</f>
        <v>0.19142857142857142</v>
      </c>
      <c r="X21" s="316"/>
      <c r="Y21" s="316"/>
      <c r="Z21" s="316"/>
      <c r="AA21" s="316"/>
      <c r="AB21" s="316"/>
      <c r="AC21" s="316"/>
      <c r="AD21" s="316" t="str">
        <f t="shared" ref="AD21" si="3">IF(AD19=0, "-", SUM(AD19)/SUM(AD13,AD14))</f>
        <v>-</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708</v>
      </c>
      <c r="B22" s="969"/>
      <c r="C22" s="969"/>
      <c r="D22" s="969"/>
      <c r="E22" s="969"/>
      <c r="F22" s="970"/>
      <c r="G22" s="964" t="s">
        <v>333</v>
      </c>
      <c r="H22" s="222"/>
      <c r="I22" s="222"/>
      <c r="J22" s="222"/>
      <c r="K22" s="222"/>
      <c r="L22" s="222"/>
      <c r="M22" s="222"/>
      <c r="N22" s="222"/>
      <c r="O22" s="223"/>
      <c r="P22" s="929" t="s">
        <v>706</v>
      </c>
      <c r="Q22" s="222"/>
      <c r="R22" s="222"/>
      <c r="S22" s="222"/>
      <c r="T22" s="222"/>
      <c r="U22" s="222"/>
      <c r="V22" s="223"/>
      <c r="W22" s="929" t="s">
        <v>707</v>
      </c>
      <c r="X22" s="222"/>
      <c r="Y22" s="222"/>
      <c r="Z22" s="222"/>
      <c r="AA22" s="222"/>
      <c r="AB22" s="222"/>
      <c r="AC22" s="223"/>
      <c r="AD22" s="929" t="s">
        <v>332</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65" t="s">
        <v>721</v>
      </c>
      <c r="H23" s="966"/>
      <c r="I23" s="966"/>
      <c r="J23" s="966"/>
      <c r="K23" s="966"/>
      <c r="L23" s="966"/>
      <c r="M23" s="966"/>
      <c r="N23" s="966"/>
      <c r="O23" s="967"/>
      <c r="P23" s="915">
        <v>265</v>
      </c>
      <c r="Q23" s="916"/>
      <c r="R23" s="916"/>
      <c r="S23" s="916"/>
      <c r="T23" s="916"/>
      <c r="U23" s="916"/>
      <c r="V23" s="930"/>
      <c r="W23" s="915"/>
      <c r="X23" s="916"/>
      <c r="Y23" s="916"/>
      <c r="Z23" s="916"/>
      <c r="AA23" s="916"/>
      <c r="AB23" s="916"/>
      <c r="AC23" s="930"/>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hidden="1" customHeight="1" x14ac:dyDescent="0.15">
      <c r="A24" s="971"/>
      <c r="B24" s="972"/>
      <c r="C24" s="972"/>
      <c r="D24" s="972"/>
      <c r="E24" s="972"/>
      <c r="F24" s="973"/>
      <c r="G24" s="931"/>
      <c r="H24" s="932"/>
      <c r="I24" s="932"/>
      <c r="J24" s="932"/>
      <c r="K24" s="932"/>
      <c r="L24" s="932"/>
      <c r="M24" s="932"/>
      <c r="N24" s="932"/>
      <c r="O24" s="933"/>
      <c r="P24" s="655"/>
      <c r="Q24" s="656"/>
      <c r="R24" s="656"/>
      <c r="S24" s="656"/>
      <c r="T24" s="656"/>
      <c r="U24" s="656"/>
      <c r="V24" s="657"/>
      <c r="W24" s="655"/>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x14ac:dyDescent="0.15">
      <c r="A25" s="971"/>
      <c r="B25" s="972"/>
      <c r="C25" s="972"/>
      <c r="D25" s="972"/>
      <c r="E25" s="972"/>
      <c r="F25" s="973"/>
      <c r="G25" s="931"/>
      <c r="H25" s="932"/>
      <c r="I25" s="932"/>
      <c r="J25" s="932"/>
      <c r="K25" s="932"/>
      <c r="L25" s="932"/>
      <c r="M25" s="932"/>
      <c r="N25" s="932"/>
      <c r="O25" s="933"/>
      <c r="P25" s="655"/>
      <c r="Q25" s="656"/>
      <c r="R25" s="656"/>
      <c r="S25" s="656"/>
      <c r="T25" s="656"/>
      <c r="U25" s="656"/>
      <c r="V25" s="657"/>
      <c r="W25" s="655"/>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31"/>
      <c r="H26" s="932"/>
      <c r="I26" s="932"/>
      <c r="J26" s="932"/>
      <c r="K26" s="932"/>
      <c r="L26" s="932"/>
      <c r="M26" s="932"/>
      <c r="N26" s="932"/>
      <c r="O26" s="933"/>
      <c r="P26" s="655"/>
      <c r="Q26" s="656"/>
      <c r="R26" s="656"/>
      <c r="S26" s="656"/>
      <c r="T26" s="656"/>
      <c r="U26" s="656"/>
      <c r="V26" s="657"/>
      <c r="W26" s="655"/>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31"/>
      <c r="H27" s="932"/>
      <c r="I27" s="932"/>
      <c r="J27" s="932"/>
      <c r="K27" s="932"/>
      <c r="L27" s="932"/>
      <c r="M27" s="932"/>
      <c r="N27" s="932"/>
      <c r="O27" s="933"/>
      <c r="P27" s="655"/>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34" t="s">
        <v>337</v>
      </c>
      <c r="H28" s="935"/>
      <c r="I28" s="935"/>
      <c r="J28" s="935"/>
      <c r="K28" s="935"/>
      <c r="L28" s="935"/>
      <c r="M28" s="935"/>
      <c r="N28" s="935"/>
      <c r="O28" s="936"/>
      <c r="P28" s="873">
        <f>P29-SUM(P23:P27)</f>
        <v>0</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334</v>
      </c>
      <c r="H29" s="938"/>
      <c r="I29" s="938"/>
      <c r="J29" s="938"/>
      <c r="K29" s="938"/>
      <c r="L29" s="938"/>
      <c r="M29" s="938"/>
      <c r="N29" s="938"/>
      <c r="O29" s="939"/>
      <c r="P29" s="655">
        <f>AK13</f>
        <v>265</v>
      </c>
      <c r="Q29" s="656"/>
      <c r="R29" s="656"/>
      <c r="S29" s="656"/>
      <c r="T29" s="656"/>
      <c r="U29" s="656"/>
      <c r="V29" s="657"/>
      <c r="W29" s="947">
        <f>AR13</f>
        <v>0</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391</v>
      </c>
      <c r="AF30" s="854"/>
      <c r="AG30" s="854"/>
      <c r="AH30" s="855"/>
      <c r="AI30" s="910" t="s">
        <v>413</v>
      </c>
      <c r="AJ30" s="910"/>
      <c r="AK30" s="910"/>
      <c r="AL30" s="853"/>
      <c r="AM30" s="910" t="s">
        <v>510</v>
      </c>
      <c r="AN30" s="910"/>
      <c r="AO30" s="910"/>
      <c r="AP30" s="853"/>
      <c r="AQ30" s="765" t="s">
        <v>232</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t="s">
        <v>720</v>
      </c>
      <c r="AR31" s="201"/>
      <c r="AS31" s="136" t="s">
        <v>233</v>
      </c>
      <c r="AT31" s="137"/>
      <c r="AU31" s="200">
        <v>3</v>
      </c>
      <c r="AV31" s="200"/>
      <c r="AW31" s="392" t="s">
        <v>179</v>
      </c>
      <c r="AX31" s="393"/>
    </row>
    <row r="32" spans="1:50" ht="45.75" customHeight="1" x14ac:dyDescent="0.15">
      <c r="A32" s="397"/>
      <c r="B32" s="395"/>
      <c r="C32" s="395"/>
      <c r="D32" s="395"/>
      <c r="E32" s="395"/>
      <c r="F32" s="396"/>
      <c r="G32" s="563" t="s">
        <v>722</v>
      </c>
      <c r="H32" s="564"/>
      <c r="I32" s="564"/>
      <c r="J32" s="564"/>
      <c r="K32" s="564"/>
      <c r="L32" s="564"/>
      <c r="M32" s="564"/>
      <c r="N32" s="564"/>
      <c r="O32" s="565"/>
      <c r="P32" s="108" t="s">
        <v>723</v>
      </c>
      <c r="Q32" s="108"/>
      <c r="R32" s="108"/>
      <c r="S32" s="108"/>
      <c r="T32" s="108"/>
      <c r="U32" s="108"/>
      <c r="V32" s="108"/>
      <c r="W32" s="108"/>
      <c r="X32" s="109"/>
      <c r="Y32" s="470" t="s">
        <v>12</v>
      </c>
      <c r="Z32" s="530"/>
      <c r="AA32" s="531"/>
      <c r="AB32" s="460" t="s">
        <v>372</v>
      </c>
      <c r="AC32" s="460"/>
      <c r="AD32" s="460"/>
      <c r="AE32" s="218">
        <v>93.8</v>
      </c>
      <c r="AF32" s="219"/>
      <c r="AG32" s="219"/>
      <c r="AH32" s="219"/>
      <c r="AI32" s="218">
        <v>93</v>
      </c>
      <c r="AJ32" s="219"/>
      <c r="AK32" s="219"/>
      <c r="AL32" s="219"/>
      <c r="AM32" s="218">
        <v>90</v>
      </c>
      <c r="AN32" s="219"/>
      <c r="AO32" s="219"/>
      <c r="AP32" s="219"/>
      <c r="AQ32" s="336" t="s">
        <v>720</v>
      </c>
      <c r="AR32" s="208"/>
      <c r="AS32" s="208"/>
      <c r="AT32" s="337"/>
      <c r="AU32" s="219" t="s">
        <v>720</v>
      </c>
      <c r="AV32" s="219"/>
      <c r="AW32" s="219"/>
      <c r="AX32" s="221"/>
    </row>
    <row r="33" spans="1:51" ht="45.7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372</v>
      </c>
      <c r="AC33" s="522"/>
      <c r="AD33" s="522"/>
      <c r="AE33" s="218">
        <v>90</v>
      </c>
      <c r="AF33" s="219"/>
      <c r="AG33" s="219"/>
      <c r="AH33" s="219"/>
      <c r="AI33" s="218">
        <v>90</v>
      </c>
      <c r="AJ33" s="219"/>
      <c r="AK33" s="219"/>
      <c r="AL33" s="219"/>
      <c r="AM33" s="218">
        <v>90</v>
      </c>
      <c r="AN33" s="219"/>
      <c r="AO33" s="219"/>
      <c r="AP33" s="219"/>
      <c r="AQ33" s="336" t="s">
        <v>720</v>
      </c>
      <c r="AR33" s="208"/>
      <c r="AS33" s="208"/>
      <c r="AT33" s="337"/>
      <c r="AU33" s="219">
        <v>90</v>
      </c>
      <c r="AV33" s="219"/>
      <c r="AW33" s="219"/>
      <c r="AX33" s="221"/>
    </row>
    <row r="34" spans="1:51" ht="45.7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104</v>
      </c>
      <c r="AF34" s="219"/>
      <c r="AG34" s="219"/>
      <c r="AH34" s="219"/>
      <c r="AI34" s="218">
        <v>103</v>
      </c>
      <c r="AJ34" s="219"/>
      <c r="AK34" s="219"/>
      <c r="AL34" s="219"/>
      <c r="AM34" s="218">
        <v>100</v>
      </c>
      <c r="AN34" s="219"/>
      <c r="AO34" s="219"/>
      <c r="AP34" s="219"/>
      <c r="AQ34" s="336" t="s">
        <v>720</v>
      </c>
      <c r="AR34" s="208"/>
      <c r="AS34" s="208"/>
      <c r="AT34" s="337"/>
      <c r="AU34" s="219" t="s">
        <v>720</v>
      </c>
      <c r="AV34" s="219"/>
      <c r="AW34" s="219"/>
      <c r="AX34" s="221"/>
    </row>
    <row r="35" spans="1:51" ht="23.25" customHeight="1" x14ac:dyDescent="0.15">
      <c r="A35" s="228" t="s">
        <v>381</v>
      </c>
      <c r="B35" s="229"/>
      <c r="C35" s="229"/>
      <c r="D35" s="229"/>
      <c r="E35" s="229"/>
      <c r="F35" s="230"/>
      <c r="G35" s="234" t="s">
        <v>724</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391</v>
      </c>
      <c r="AF37" s="247"/>
      <c r="AG37" s="247"/>
      <c r="AH37" s="247"/>
      <c r="AI37" s="247" t="s">
        <v>413</v>
      </c>
      <c r="AJ37" s="247"/>
      <c r="AK37" s="247"/>
      <c r="AL37" s="247"/>
      <c r="AM37" s="247" t="s">
        <v>510</v>
      </c>
      <c r="AN37" s="247"/>
      <c r="AO37" s="247"/>
      <c r="AP37" s="247"/>
      <c r="AQ37" s="154" t="s">
        <v>232</v>
      </c>
      <c r="AR37" s="155"/>
      <c r="AS37" s="155"/>
      <c r="AT37" s="156"/>
      <c r="AU37" s="411" t="s">
        <v>134</v>
      </c>
      <c r="AV37" s="411"/>
      <c r="AW37" s="411"/>
      <c r="AX37" s="905"/>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391</v>
      </c>
      <c r="AF44" s="247"/>
      <c r="AG44" s="247"/>
      <c r="AH44" s="247"/>
      <c r="AI44" s="247" t="s">
        <v>413</v>
      </c>
      <c r="AJ44" s="247"/>
      <c r="AK44" s="247"/>
      <c r="AL44" s="247"/>
      <c r="AM44" s="247" t="s">
        <v>510</v>
      </c>
      <c r="AN44" s="247"/>
      <c r="AO44" s="247"/>
      <c r="AP44" s="247"/>
      <c r="AQ44" s="154" t="s">
        <v>232</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391</v>
      </c>
      <c r="AF51" s="247"/>
      <c r="AG51" s="247"/>
      <c r="AH51" s="247"/>
      <c r="AI51" s="247" t="s">
        <v>413</v>
      </c>
      <c r="AJ51" s="247"/>
      <c r="AK51" s="247"/>
      <c r="AL51" s="247"/>
      <c r="AM51" s="247" t="s">
        <v>510</v>
      </c>
      <c r="AN51" s="247"/>
      <c r="AO51" s="247"/>
      <c r="AP51" s="247"/>
      <c r="AQ51" s="154" t="s">
        <v>232</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391</v>
      </c>
      <c r="AF58" s="247"/>
      <c r="AG58" s="247"/>
      <c r="AH58" s="247"/>
      <c r="AI58" s="247" t="s">
        <v>413</v>
      </c>
      <c r="AJ58" s="247"/>
      <c r="AK58" s="247"/>
      <c r="AL58" s="247"/>
      <c r="AM58" s="247" t="s">
        <v>510</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384</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3"/>
      <c r="AY79">
        <f>COUNTIF($AR$79,"☑")</f>
        <v>0</v>
      </c>
    </row>
    <row r="80" spans="1:51" ht="18.75" hidden="1"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701</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391</v>
      </c>
      <c r="AF85" s="247"/>
      <c r="AG85" s="247"/>
      <c r="AH85" s="247"/>
      <c r="AI85" s="247" t="s">
        <v>413</v>
      </c>
      <c r="AJ85" s="247"/>
      <c r="AK85" s="247"/>
      <c r="AL85" s="247"/>
      <c r="AM85" s="247" t="s">
        <v>510</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391</v>
      </c>
      <c r="AF90" s="247"/>
      <c r="AG90" s="247"/>
      <c r="AH90" s="247"/>
      <c r="AI90" s="247" t="s">
        <v>413</v>
      </c>
      <c r="AJ90" s="247"/>
      <c r="AK90" s="247"/>
      <c r="AL90" s="247"/>
      <c r="AM90" s="247" t="s">
        <v>510</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391</v>
      </c>
      <c r="AF95" s="247"/>
      <c r="AG95" s="247"/>
      <c r="AH95" s="247"/>
      <c r="AI95" s="247" t="s">
        <v>413</v>
      </c>
      <c r="AJ95" s="247"/>
      <c r="AK95" s="247"/>
      <c r="AL95" s="247"/>
      <c r="AM95" s="247" t="s">
        <v>510</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391</v>
      </c>
      <c r="AF100" s="539"/>
      <c r="AG100" s="539"/>
      <c r="AH100" s="540"/>
      <c r="AI100" s="538" t="s">
        <v>413</v>
      </c>
      <c r="AJ100" s="539"/>
      <c r="AK100" s="539"/>
      <c r="AL100" s="540"/>
      <c r="AM100" s="538" t="s">
        <v>510</v>
      </c>
      <c r="AN100" s="539"/>
      <c r="AO100" s="539"/>
      <c r="AP100" s="540"/>
      <c r="AQ100" s="317" t="s">
        <v>418</v>
      </c>
      <c r="AR100" s="318"/>
      <c r="AS100" s="318"/>
      <c r="AT100" s="319"/>
      <c r="AU100" s="317" t="s">
        <v>542</v>
      </c>
      <c r="AV100" s="318"/>
      <c r="AW100" s="318"/>
      <c r="AX100" s="320"/>
    </row>
    <row r="101" spans="1:60" ht="23.25" customHeight="1" x14ac:dyDescent="0.15">
      <c r="A101" s="418"/>
      <c r="B101" s="419"/>
      <c r="C101" s="419"/>
      <c r="D101" s="419"/>
      <c r="E101" s="419"/>
      <c r="F101" s="420"/>
      <c r="G101" s="108" t="s">
        <v>725</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726</v>
      </c>
      <c r="AC101" s="460"/>
      <c r="AD101" s="460"/>
      <c r="AE101" s="282">
        <v>56</v>
      </c>
      <c r="AF101" s="282"/>
      <c r="AG101" s="282"/>
      <c r="AH101" s="282"/>
      <c r="AI101" s="282">
        <v>176</v>
      </c>
      <c r="AJ101" s="282"/>
      <c r="AK101" s="282"/>
      <c r="AL101" s="282"/>
      <c r="AM101" s="282"/>
      <c r="AN101" s="282"/>
      <c r="AO101" s="282"/>
      <c r="AP101" s="282"/>
      <c r="AQ101" s="282"/>
      <c r="AR101" s="282"/>
      <c r="AS101" s="282"/>
      <c r="AT101" s="282"/>
      <c r="AU101" s="218"/>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726</v>
      </c>
      <c r="AC102" s="460"/>
      <c r="AD102" s="460"/>
      <c r="AE102" s="282">
        <v>2142</v>
      </c>
      <c r="AF102" s="282"/>
      <c r="AG102" s="282"/>
      <c r="AH102" s="282"/>
      <c r="AI102" s="282">
        <v>1167</v>
      </c>
      <c r="AJ102" s="282"/>
      <c r="AK102" s="282"/>
      <c r="AL102" s="282"/>
      <c r="AM102" s="282">
        <v>1289</v>
      </c>
      <c r="AN102" s="282"/>
      <c r="AO102" s="282"/>
      <c r="AP102" s="282"/>
      <c r="AQ102" s="282">
        <v>176</v>
      </c>
      <c r="AR102" s="282"/>
      <c r="AS102" s="282"/>
      <c r="AT102" s="282"/>
      <c r="AU102" s="225"/>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542</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542</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542</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542</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391</v>
      </c>
      <c r="AF115" s="247"/>
      <c r="AG115" s="247"/>
      <c r="AH115" s="247"/>
      <c r="AI115" s="247" t="s">
        <v>413</v>
      </c>
      <c r="AJ115" s="247"/>
      <c r="AK115" s="247"/>
      <c r="AL115" s="247"/>
      <c r="AM115" s="247" t="s">
        <v>510</v>
      </c>
      <c r="AN115" s="247"/>
      <c r="AO115" s="247"/>
      <c r="AP115" s="247"/>
      <c r="AQ115" s="589" t="s">
        <v>543</v>
      </c>
      <c r="AR115" s="590"/>
      <c r="AS115" s="590"/>
      <c r="AT115" s="590"/>
      <c r="AU115" s="590"/>
      <c r="AV115" s="590"/>
      <c r="AW115" s="590"/>
      <c r="AX115" s="591"/>
    </row>
    <row r="116" spans="1:51" ht="23.25" customHeight="1" x14ac:dyDescent="0.15">
      <c r="A116" s="435"/>
      <c r="B116" s="436"/>
      <c r="C116" s="436"/>
      <c r="D116" s="436"/>
      <c r="E116" s="436"/>
      <c r="F116" s="437"/>
      <c r="G116" s="387" t="s">
        <v>727</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728</v>
      </c>
      <c r="AC116" s="462"/>
      <c r="AD116" s="463"/>
      <c r="AE116" s="282">
        <v>539</v>
      </c>
      <c r="AF116" s="282"/>
      <c r="AG116" s="282"/>
      <c r="AH116" s="282"/>
      <c r="AI116" s="282">
        <v>381</v>
      </c>
      <c r="AJ116" s="282"/>
      <c r="AK116" s="282"/>
      <c r="AL116" s="282"/>
      <c r="AM116" s="282"/>
      <c r="AN116" s="282"/>
      <c r="AO116" s="282"/>
      <c r="AP116" s="282"/>
      <c r="AQ116" s="218">
        <v>1508</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729</v>
      </c>
      <c r="AC117" s="472"/>
      <c r="AD117" s="473"/>
      <c r="AE117" s="550" t="s">
        <v>730</v>
      </c>
      <c r="AF117" s="550"/>
      <c r="AG117" s="550"/>
      <c r="AH117" s="550"/>
      <c r="AI117" s="550" t="s">
        <v>731</v>
      </c>
      <c r="AJ117" s="550"/>
      <c r="AK117" s="550"/>
      <c r="AL117" s="550"/>
      <c r="AM117" s="550"/>
      <c r="AN117" s="550"/>
      <c r="AO117" s="550"/>
      <c r="AP117" s="550"/>
      <c r="AQ117" s="550" t="s">
        <v>756</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391</v>
      </c>
      <c r="AF118" s="247"/>
      <c r="AG118" s="247"/>
      <c r="AH118" s="247"/>
      <c r="AI118" s="247" t="s">
        <v>413</v>
      </c>
      <c r="AJ118" s="247"/>
      <c r="AK118" s="247"/>
      <c r="AL118" s="247"/>
      <c r="AM118" s="247" t="s">
        <v>510</v>
      </c>
      <c r="AN118" s="247"/>
      <c r="AO118" s="247"/>
      <c r="AP118" s="247"/>
      <c r="AQ118" s="589" t="s">
        <v>543</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391</v>
      </c>
      <c r="AF121" s="247"/>
      <c r="AG121" s="247"/>
      <c r="AH121" s="247"/>
      <c r="AI121" s="247" t="s">
        <v>413</v>
      </c>
      <c r="AJ121" s="247"/>
      <c r="AK121" s="247"/>
      <c r="AL121" s="247"/>
      <c r="AM121" s="247" t="s">
        <v>510</v>
      </c>
      <c r="AN121" s="247"/>
      <c r="AO121" s="247"/>
      <c r="AP121" s="247"/>
      <c r="AQ121" s="589" t="s">
        <v>543</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391</v>
      </c>
      <c r="AF124" s="247"/>
      <c r="AG124" s="247"/>
      <c r="AH124" s="247"/>
      <c r="AI124" s="247" t="s">
        <v>413</v>
      </c>
      <c r="AJ124" s="247"/>
      <c r="AK124" s="247"/>
      <c r="AL124" s="247"/>
      <c r="AM124" s="247" t="s">
        <v>510</v>
      </c>
      <c r="AN124" s="247"/>
      <c r="AO124" s="247"/>
      <c r="AP124" s="247"/>
      <c r="AQ124" s="589" t="s">
        <v>543</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360</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391</v>
      </c>
      <c r="AF127" s="247"/>
      <c r="AG127" s="247"/>
      <c r="AH127" s="247"/>
      <c r="AI127" s="247" t="s">
        <v>413</v>
      </c>
      <c r="AJ127" s="247"/>
      <c r="AK127" s="247"/>
      <c r="AL127" s="247"/>
      <c r="AM127" s="247" t="s">
        <v>510</v>
      </c>
      <c r="AN127" s="247"/>
      <c r="AO127" s="247"/>
      <c r="AP127" s="247"/>
      <c r="AQ127" s="589" t="s">
        <v>543</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360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406</v>
      </c>
      <c r="B130" s="186"/>
      <c r="C130" s="185" t="s">
        <v>236</v>
      </c>
      <c r="D130" s="186"/>
      <c r="E130" s="170" t="s">
        <v>265</v>
      </c>
      <c r="F130" s="171"/>
      <c r="G130" s="172" t="s">
        <v>732</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733</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700</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v>2</v>
      </c>
      <c r="AR133" s="200"/>
      <c r="AS133" s="136" t="s">
        <v>233</v>
      </c>
      <c r="AT133" s="137"/>
      <c r="AU133" s="201">
        <v>7</v>
      </c>
      <c r="AV133" s="201"/>
      <c r="AW133" s="136" t="s">
        <v>179</v>
      </c>
      <c r="AX133" s="196"/>
      <c r="AY133">
        <f>$AY$132</f>
        <v>1</v>
      </c>
    </row>
    <row r="134" spans="1:51" ht="39.75" customHeight="1" x14ac:dyDescent="0.15">
      <c r="A134" s="190"/>
      <c r="B134" s="187"/>
      <c r="C134" s="181"/>
      <c r="D134" s="187"/>
      <c r="E134" s="181"/>
      <c r="F134" s="182"/>
      <c r="G134" s="107" t="s">
        <v>734</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372</v>
      </c>
      <c r="AC134" s="206"/>
      <c r="AD134" s="206"/>
      <c r="AE134" s="207">
        <v>6.2</v>
      </c>
      <c r="AF134" s="208"/>
      <c r="AG134" s="208"/>
      <c r="AH134" s="208"/>
      <c r="AI134" s="207">
        <v>7.5</v>
      </c>
      <c r="AJ134" s="208"/>
      <c r="AK134" s="208"/>
      <c r="AL134" s="208"/>
      <c r="AM134" s="207"/>
      <c r="AN134" s="208"/>
      <c r="AO134" s="208"/>
      <c r="AP134" s="208"/>
      <c r="AQ134" s="207" t="s">
        <v>720</v>
      </c>
      <c r="AR134" s="208"/>
      <c r="AS134" s="208"/>
      <c r="AT134" s="208"/>
      <c r="AU134" s="207" t="s">
        <v>720</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372</v>
      </c>
      <c r="AC135" s="214"/>
      <c r="AD135" s="214"/>
      <c r="AE135" s="207">
        <v>5.0999999999999996</v>
      </c>
      <c r="AF135" s="208"/>
      <c r="AG135" s="208"/>
      <c r="AH135" s="208"/>
      <c r="AI135" s="207">
        <v>6.2</v>
      </c>
      <c r="AJ135" s="208"/>
      <c r="AK135" s="208"/>
      <c r="AL135" s="208"/>
      <c r="AM135" s="207">
        <v>13</v>
      </c>
      <c r="AN135" s="208"/>
      <c r="AO135" s="208"/>
      <c r="AP135" s="208"/>
      <c r="AQ135" s="207">
        <v>13</v>
      </c>
      <c r="AR135" s="208"/>
      <c r="AS135" s="208"/>
      <c r="AT135" s="208"/>
      <c r="AU135" s="207">
        <v>30</v>
      </c>
      <c r="AV135" s="208"/>
      <c r="AW135" s="208"/>
      <c r="AX135" s="209"/>
      <c r="AY135">
        <f t="shared" si="13"/>
        <v>1</v>
      </c>
    </row>
    <row r="136" spans="1:51" ht="18.75"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700</v>
      </c>
      <c r="AN136" s="133"/>
      <c r="AO136" s="133"/>
      <c r="AP136" s="134"/>
      <c r="AQ136" s="154" t="s">
        <v>232</v>
      </c>
      <c r="AR136" s="155"/>
      <c r="AS136" s="155"/>
      <c r="AT136" s="156"/>
      <c r="AU136" s="197" t="s">
        <v>248</v>
      </c>
      <c r="AV136" s="197"/>
      <c r="AW136" s="197"/>
      <c r="AX136" s="198"/>
      <c r="AY136">
        <f>COUNTA($G$138)</f>
        <v>1</v>
      </c>
    </row>
    <row r="137" spans="1:51" ht="18.75"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v>2</v>
      </c>
      <c r="AR137" s="200"/>
      <c r="AS137" s="136" t="s">
        <v>233</v>
      </c>
      <c r="AT137" s="137"/>
      <c r="AU137" s="201">
        <v>7</v>
      </c>
      <c r="AV137" s="201"/>
      <c r="AW137" s="136" t="s">
        <v>179</v>
      </c>
      <c r="AX137" s="196"/>
      <c r="AY137">
        <f>$AY$136</f>
        <v>1</v>
      </c>
    </row>
    <row r="138" spans="1:51" ht="39.75" customHeight="1" x14ac:dyDescent="0.15">
      <c r="A138" s="190"/>
      <c r="B138" s="187"/>
      <c r="C138" s="181"/>
      <c r="D138" s="187"/>
      <c r="E138" s="181"/>
      <c r="F138" s="182"/>
      <c r="G138" s="107" t="s">
        <v>735</v>
      </c>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t="s">
        <v>736</v>
      </c>
      <c r="AC138" s="206"/>
      <c r="AD138" s="206"/>
      <c r="AE138" s="207">
        <v>3085</v>
      </c>
      <c r="AF138" s="208"/>
      <c r="AG138" s="208"/>
      <c r="AH138" s="208"/>
      <c r="AI138" s="207">
        <v>3312</v>
      </c>
      <c r="AJ138" s="208"/>
      <c r="AK138" s="208"/>
      <c r="AL138" s="208"/>
      <c r="AM138" s="207">
        <v>3548</v>
      </c>
      <c r="AN138" s="208"/>
      <c r="AO138" s="208"/>
      <c r="AP138" s="208"/>
      <c r="AQ138" s="207" t="s">
        <v>720</v>
      </c>
      <c r="AR138" s="208"/>
      <c r="AS138" s="208"/>
      <c r="AT138" s="208"/>
      <c r="AU138" s="207" t="s">
        <v>720</v>
      </c>
      <c r="AV138" s="208"/>
      <c r="AW138" s="208"/>
      <c r="AX138" s="209"/>
      <c r="AY138">
        <f t="shared" ref="AY138:AY139" si="14">$AY$136</f>
        <v>1</v>
      </c>
    </row>
    <row r="139" spans="1:51" ht="39.75"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t="s">
        <v>736</v>
      </c>
      <c r="AC139" s="214"/>
      <c r="AD139" s="214"/>
      <c r="AE139" s="207" t="s">
        <v>720</v>
      </c>
      <c r="AF139" s="208"/>
      <c r="AG139" s="208"/>
      <c r="AH139" s="208"/>
      <c r="AI139" s="207" t="s">
        <v>720</v>
      </c>
      <c r="AJ139" s="208"/>
      <c r="AK139" s="208"/>
      <c r="AL139" s="208"/>
      <c r="AM139" s="207">
        <v>3000</v>
      </c>
      <c r="AN139" s="208"/>
      <c r="AO139" s="208"/>
      <c r="AP139" s="208"/>
      <c r="AQ139" s="207">
        <v>3000</v>
      </c>
      <c r="AR139" s="208"/>
      <c r="AS139" s="208"/>
      <c r="AT139" s="208"/>
      <c r="AU139" s="207">
        <v>4300</v>
      </c>
      <c r="AV139" s="208"/>
      <c r="AW139" s="208"/>
      <c r="AX139" s="209"/>
      <c r="AY139">
        <f t="shared" si="14"/>
        <v>1</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hidden="1" customHeight="1" x14ac:dyDescent="0.15">
      <c r="A154" s="190"/>
      <c r="B154" s="187"/>
      <c r="C154" s="181"/>
      <c r="D154" s="187"/>
      <c r="E154" s="181"/>
      <c r="F154" s="182"/>
      <c r="G154" s="107" t="s">
        <v>720</v>
      </c>
      <c r="H154" s="108"/>
      <c r="I154" s="108"/>
      <c r="J154" s="108"/>
      <c r="K154" s="108"/>
      <c r="L154" s="108"/>
      <c r="M154" s="108"/>
      <c r="N154" s="108"/>
      <c r="O154" s="108"/>
      <c r="P154" s="109"/>
      <c r="Q154" s="128" t="s">
        <v>720</v>
      </c>
      <c r="R154" s="108"/>
      <c r="S154" s="108"/>
      <c r="T154" s="108"/>
      <c r="U154" s="108"/>
      <c r="V154" s="108"/>
      <c r="W154" s="108"/>
      <c r="X154" s="108"/>
      <c r="Y154" s="108"/>
      <c r="Z154" s="108"/>
      <c r="AA154" s="290"/>
      <c r="AB154" s="144" t="s">
        <v>720</v>
      </c>
      <c r="AC154" s="145"/>
      <c r="AD154" s="145"/>
      <c r="AE154" s="150" t="s">
        <v>720</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745</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672</v>
      </c>
      <c r="D430" s="927"/>
      <c r="E430" s="175" t="s">
        <v>400</v>
      </c>
      <c r="F430" s="893"/>
      <c r="G430" s="894" t="s">
        <v>252</v>
      </c>
      <c r="H430" s="126"/>
      <c r="I430" s="126"/>
      <c r="J430" s="895" t="s">
        <v>720</v>
      </c>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544</v>
      </c>
      <c r="AJ431" s="334"/>
      <c r="AK431" s="334"/>
      <c r="AL431" s="158"/>
      <c r="AM431" s="334" t="s">
        <v>545</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720</v>
      </c>
      <c r="AF432" s="201"/>
      <c r="AG432" s="136" t="s">
        <v>233</v>
      </c>
      <c r="AH432" s="137"/>
      <c r="AI432" s="335"/>
      <c r="AJ432" s="335"/>
      <c r="AK432" s="335"/>
      <c r="AL432" s="157"/>
      <c r="AM432" s="335"/>
      <c r="AN432" s="335"/>
      <c r="AO432" s="335"/>
      <c r="AP432" s="157"/>
      <c r="AQ432" s="250" t="s">
        <v>720</v>
      </c>
      <c r="AR432" s="201"/>
      <c r="AS432" s="136" t="s">
        <v>233</v>
      </c>
      <c r="AT432" s="137"/>
      <c r="AU432" s="201" t="s">
        <v>720</v>
      </c>
      <c r="AV432" s="201"/>
      <c r="AW432" s="136" t="s">
        <v>179</v>
      </c>
      <c r="AX432" s="196"/>
      <c r="AY432">
        <f>$AY$431</f>
        <v>1</v>
      </c>
    </row>
    <row r="433" spans="1:51" ht="23.25" customHeight="1" x14ac:dyDescent="0.15">
      <c r="A433" s="190"/>
      <c r="B433" s="187"/>
      <c r="C433" s="181"/>
      <c r="D433" s="187"/>
      <c r="E433" s="338"/>
      <c r="F433" s="339"/>
      <c r="G433" s="107" t="s">
        <v>720</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720</v>
      </c>
      <c r="AC433" s="214"/>
      <c r="AD433" s="214"/>
      <c r="AE433" s="336" t="s">
        <v>720</v>
      </c>
      <c r="AF433" s="208"/>
      <c r="AG433" s="208"/>
      <c r="AH433" s="208"/>
      <c r="AI433" s="336" t="s">
        <v>720</v>
      </c>
      <c r="AJ433" s="208"/>
      <c r="AK433" s="208"/>
      <c r="AL433" s="208"/>
      <c r="AM433" s="336" t="s">
        <v>757</v>
      </c>
      <c r="AN433" s="208"/>
      <c r="AO433" s="208"/>
      <c r="AP433" s="337"/>
      <c r="AQ433" s="336" t="s">
        <v>720</v>
      </c>
      <c r="AR433" s="208"/>
      <c r="AS433" s="208"/>
      <c r="AT433" s="337"/>
      <c r="AU433" s="208" t="s">
        <v>720</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720</v>
      </c>
      <c r="AC434" s="206"/>
      <c r="AD434" s="206"/>
      <c r="AE434" s="336" t="s">
        <v>720</v>
      </c>
      <c r="AF434" s="208"/>
      <c r="AG434" s="208"/>
      <c r="AH434" s="337"/>
      <c r="AI434" s="336" t="s">
        <v>720</v>
      </c>
      <c r="AJ434" s="208"/>
      <c r="AK434" s="208"/>
      <c r="AL434" s="208"/>
      <c r="AM434" s="336" t="s">
        <v>757</v>
      </c>
      <c r="AN434" s="208"/>
      <c r="AO434" s="208"/>
      <c r="AP434" s="337"/>
      <c r="AQ434" s="336" t="s">
        <v>720</v>
      </c>
      <c r="AR434" s="208"/>
      <c r="AS434" s="208"/>
      <c r="AT434" s="337"/>
      <c r="AU434" s="208" t="s">
        <v>720</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720</v>
      </c>
      <c r="AF435" s="208"/>
      <c r="AG435" s="208"/>
      <c r="AH435" s="337"/>
      <c r="AI435" s="336" t="s">
        <v>720</v>
      </c>
      <c r="AJ435" s="208"/>
      <c r="AK435" s="208"/>
      <c r="AL435" s="208"/>
      <c r="AM435" s="336" t="s">
        <v>757</v>
      </c>
      <c r="AN435" s="208"/>
      <c r="AO435" s="208"/>
      <c r="AP435" s="337"/>
      <c r="AQ435" s="336" t="s">
        <v>720</v>
      </c>
      <c r="AR435" s="208"/>
      <c r="AS435" s="208"/>
      <c r="AT435" s="337"/>
      <c r="AU435" s="208" t="s">
        <v>720</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544</v>
      </c>
      <c r="AJ436" s="334"/>
      <c r="AK436" s="334"/>
      <c r="AL436" s="158"/>
      <c r="AM436" s="334" t="s">
        <v>545</v>
      </c>
      <c r="AN436" s="334"/>
      <c r="AO436" s="334"/>
      <c r="AP436" s="158"/>
      <c r="AQ436" s="158" t="s">
        <v>232</v>
      </c>
      <c r="AR436" s="133"/>
      <c r="AS436" s="133"/>
      <c r="AT436" s="134"/>
      <c r="AU436" s="139" t="s">
        <v>134</v>
      </c>
      <c r="AV436" s="139"/>
      <c r="AW436" s="139"/>
      <c r="AX436" s="140"/>
      <c r="AY436">
        <f>COUNTA($G$438)</f>
        <v>1</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t="s">
        <v>720</v>
      </c>
      <c r="AF437" s="201"/>
      <c r="AG437" s="136" t="s">
        <v>233</v>
      </c>
      <c r="AH437" s="137"/>
      <c r="AI437" s="335"/>
      <c r="AJ437" s="335"/>
      <c r="AK437" s="335"/>
      <c r="AL437" s="157"/>
      <c r="AM437" s="335"/>
      <c r="AN437" s="335"/>
      <c r="AO437" s="335"/>
      <c r="AP437" s="157"/>
      <c r="AQ437" s="250" t="s">
        <v>720</v>
      </c>
      <c r="AR437" s="201"/>
      <c r="AS437" s="136" t="s">
        <v>233</v>
      </c>
      <c r="AT437" s="137"/>
      <c r="AU437" s="201" t="s">
        <v>720</v>
      </c>
      <c r="AV437" s="201"/>
      <c r="AW437" s="136" t="s">
        <v>179</v>
      </c>
      <c r="AX437" s="196"/>
      <c r="AY437">
        <f>$AY$436</f>
        <v>1</v>
      </c>
    </row>
    <row r="438" spans="1:51" ht="23.25" hidden="1" customHeight="1" x14ac:dyDescent="0.15">
      <c r="A438" s="190"/>
      <c r="B438" s="187"/>
      <c r="C438" s="181"/>
      <c r="D438" s="187"/>
      <c r="E438" s="338"/>
      <c r="F438" s="339"/>
      <c r="G438" s="107" t="s">
        <v>720</v>
      </c>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t="s">
        <v>720</v>
      </c>
      <c r="AC438" s="214"/>
      <c r="AD438" s="214"/>
      <c r="AE438" s="336" t="s">
        <v>720</v>
      </c>
      <c r="AF438" s="208"/>
      <c r="AG438" s="208"/>
      <c r="AH438" s="208"/>
      <c r="AI438" s="336" t="s">
        <v>720</v>
      </c>
      <c r="AJ438" s="208"/>
      <c r="AK438" s="208"/>
      <c r="AL438" s="208"/>
      <c r="AM438" s="336"/>
      <c r="AN438" s="208"/>
      <c r="AO438" s="208"/>
      <c r="AP438" s="337"/>
      <c r="AQ438" s="336" t="s">
        <v>720</v>
      </c>
      <c r="AR438" s="208"/>
      <c r="AS438" s="208"/>
      <c r="AT438" s="337"/>
      <c r="AU438" s="208" t="s">
        <v>720</v>
      </c>
      <c r="AV438" s="208"/>
      <c r="AW438" s="208"/>
      <c r="AX438" s="209"/>
      <c r="AY438">
        <f t="shared" ref="AY438:AY440" si="64">$AY$436</f>
        <v>1</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t="s">
        <v>720</v>
      </c>
      <c r="AC439" s="206"/>
      <c r="AD439" s="206"/>
      <c r="AE439" s="336" t="s">
        <v>720</v>
      </c>
      <c r="AF439" s="208"/>
      <c r="AG439" s="208"/>
      <c r="AH439" s="337"/>
      <c r="AI439" s="336" t="s">
        <v>720</v>
      </c>
      <c r="AJ439" s="208"/>
      <c r="AK439" s="208"/>
      <c r="AL439" s="208"/>
      <c r="AM439" s="336"/>
      <c r="AN439" s="208"/>
      <c r="AO439" s="208"/>
      <c r="AP439" s="337"/>
      <c r="AQ439" s="336" t="s">
        <v>720</v>
      </c>
      <c r="AR439" s="208"/>
      <c r="AS439" s="208"/>
      <c r="AT439" s="337"/>
      <c r="AU439" s="208" t="s">
        <v>720</v>
      </c>
      <c r="AV439" s="208"/>
      <c r="AW439" s="208"/>
      <c r="AX439" s="209"/>
      <c r="AY439">
        <f t="shared" si="64"/>
        <v>1</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t="s">
        <v>720</v>
      </c>
      <c r="AF440" s="208"/>
      <c r="AG440" s="208"/>
      <c r="AH440" s="337"/>
      <c r="AI440" s="336" t="s">
        <v>720</v>
      </c>
      <c r="AJ440" s="208"/>
      <c r="AK440" s="208"/>
      <c r="AL440" s="208"/>
      <c r="AM440" s="336"/>
      <c r="AN440" s="208"/>
      <c r="AO440" s="208"/>
      <c r="AP440" s="337"/>
      <c r="AQ440" s="336" t="s">
        <v>720</v>
      </c>
      <c r="AR440" s="208"/>
      <c r="AS440" s="208"/>
      <c r="AT440" s="337"/>
      <c r="AU440" s="208" t="s">
        <v>720</v>
      </c>
      <c r="AV440" s="208"/>
      <c r="AW440" s="208"/>
      <c r="AX440" s="209"/>
      <c r="AY440">
        <f t="shared" si="64"/>
        <v>1</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544</v>
      </c>
      <c r="AJ441" s="334"/>
      <c r="AK441" s="334"/>
      <c r="AL441" s="158"/>
      <c r="AM441" s="334" t="s">
        <v>545</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544</v>
      </c>
      <c r="AJ446" s="334"/>
      <c r="AK446" s="334"/>
      <c r="AL446" s="158"/>
      <c r="AM446" s="334" t="s">
        <v>545</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544</v>
      </c>
      <c r="AJ451" s="334"/>
      <c r="AK451" s="334"/>
      <c r="AL451" s="158"/>
      <c r="AM451" s="334" t="s">
        <v>545</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544</v>
      </c>
      <c r="AJ456" s="334"/>
      <c r="AK456" s="334"/>
      <c r="AL456" s="158"/>
      <c r="AM456" s="334" t="s">
        <v>545</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720</v>
      </c>
      <c r="AF457" s="201"/>
      <c r="AG457" s="136" t="s">
        <v>233</v>
      </c>
      <c r="AH457" s="137"/>
      <c r="AI457" s="335"/>
      <c r="AJ457" s="335"/>
      <c r="AK457" s="335"/>
      <c r="AL457" s="157"/>
      <c r="AM457" s="335"/>
      <c r="AN457" s="335"/>
      <c r="AO457" s="335"/>
      <c r="AP457" s="157"/>
      <c r="AQ457" s="250" t="s">
        <v>720</v>
      </c>
      <c r="AR457" s="201"/>
      <c r="AS457" s="136" t="s">
        <v>233</v>
      </c>
      <c r="AT457" s="137"/>
      <c r="AU457" s="201" t="s">
        <v>720</v>
      </c>
      <c r="AV457" s="201"/>
      <c r="AW457" s="136" t="s">
        <v>179</v>
      </c>
      <c r="AX457" s="196"/>
      <c r="AY457">
        <f>$AY$456</f>
        <v>1</v>
      </c>
    </row>
    <row r="458" spans="1:51" ht="23.25" customHeight="1" x14ac:dyDescent="0.15">
      <c r="A458" s="190"/>
      <c r="B458" s="187"/>
      <c r="C458" s="181"/>
      <c r="D458" s="187"/>
      <c r="E458" s="338"/>
      <c r="F458" s="339"/>
      <c r="G458" s="107" t="s">
        <v>720</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720</v>
      </c>
      <c r="AC458" s="214"/>
      <c r="AD458" s="214"/>
      <c r="AE458" s="336" t="s">
        <v>720</v>
      </c>
      <c r="AF458" s="208"/>
      <c r="AG458" s="208"/>
      <c r="AH458" s="208"/>
      <c r="AI458" s="336" t="s">
        <v>720</v>
      </c>
      <c r="AJ458" s="208"/>
      <c r="AK458" s="208"/>
      <c r="AL458" s="208"/>
      <c r="AM458" s="336" t="s">
        <v>757</v>
      </c>
      <c r="AN458" s="208"/>
      <c r="AO458" s="208"/>
      <c r="AP458" s="337"/>
      <c r="AQ458" s="336" t="s">
        <v>720</v>
      </c>
      <c r="AR458" s="208"/>
      <c r="AS458" s="208"/>
      <c r="AT458" s="337"/>
      <c r="AU458" s="208" t="s">
        <v>720</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720</v>
      </c>
      <c r="AC459" s="206"/>
      <c r="AD459" s="206"/>
      <c r="AE459" s="336" t="s">
        <v>720</v>
      </c>
      <c r="AF459" s="208"/>
      <c r="AG459" s="208"/>
      <c r="AH459" s="337"/>
      <c r="AI459" s="336" t="s">
        <v>720</v>
      </c>
      <c r="AJ459" s="208"/>
      <c r="AK459" s="208"/>
      <c r="AL459" s="208"/>
      <c r="AM459" s="336" t="s">
        <v>757</v>
      </c>
      <c r="AN459" s="208"/>
      <c r="AO459" s="208"/>
      <c r="AP459" s="337"/>
      <c r="AQ459" s="336" t="s">
        <v>720</v>
      </c>
      <c r="AR459" s="208"/>
      <c r="AS459" s="208"/>
      <c r="AT459" s="337"/>
      <c r="AU459" s="208" t="s">
        <v>720</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720</v>
      </c>
      <c r="AF460" s="208"/>
      <c r="AG460" s="208"/>
      <c r="AH460" s="337"/>
      <c r="AI460" s="336" t="s">
        <v>720</v>
      </c>
      <c r="AJ460" s="208"/>
      <c r="AK460" s="208"/>
      <c r="AL460" s="208"/>
      <c r="AM460" s="336" t="s">
        <v>757</v>
      </c>
      <c r="AN460" s="208"/>
      <c r="AO460" s="208"/>
      <c r="AP460" s="337"/>
      <c r="AQ460" s="336" t="s">
        <v>720</v>
      </c>
      <c r="AR460" s="208"/>
      <c r="AS460" s="208"/>
      <c r="AT460" s="337"/>
      <c r="AU460" s="208" t="s">
        <v>720</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544</v>
      </c>
      <c r="AJ461" s="334"/>
      <c r="AK461" s="334"/>
      <c r="AL461" s="158"/>
      <c r="AM461" s="334" t="s">
        <v>545</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544</v>
      </c>
      <c r="AJ466" s="334"/>
      <c r="AK466" s="334"/>
      <c r="AL466" s="158"/>
      <c r="AM466" s="334" t="s">
        <v>545</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544</v>
      </c>
      <c r="AJ471" s="334"/>
      <c r="AK471" s="334"/>
      <c r="AL471" s="158"/>
      <c r="AM471" s="334" t="s">
        <v>545</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544</v>
      </c>
      <c r="AJ476" s="334"/>
      <c r="AK476" s="334"/>
      <c r="AL476" s="158"/>
      <c r="AM476" s="334" t="s">
        <v>545</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757</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403</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544</v>
      </c>
      <c r="AJ485" s="334"/>
      <c r="AK485" s="334"/>
      <c r="AL485" s="158"/>
      <c r="AM485" s="334" t="s">
        <v>545</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544</v>
      </c>
      <c r="AJ490" s="334"/>
      <c r="AK490" s="334"/>
      <c r="AL490" s="158"/>
      <c r="AM490" s="334" t="s">
        <v>545</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544</v>
      </c>
      <c r="AJ495" s="334"/>
      <c r="AK495" s="334"/>
      <c r="AL495" s="158"/>
      <c r="AM495" s="334" t="s">
        <v>545</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544</v>
      </c>
      <c r="AJ500" s="334"/>
      <c r="AK500" s="334"/>
      <c r="AL500" s="158"/>
      <c r="AM500" s="334" t="s">
        <v>545</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544</v>
      </c>
      <c r="AJ505" s="334"/>
      <c r="AK505" s="334"/>
      <c r="AL505" s="158"/>
      <c r="AM505" s="334" t="s">
        <v>545</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544</v>
      </c>
      <c r="AJ510" s="334"/>
      <c r="AK510" s="334"/>
      <c r="AL510" s="158"/>
      <c r="AM510" s="334" t="s">
        <v>545</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544</v>
      </c>
      <c r="AJ515" s="334"/>
      <c r="AK515" s="334"/>
      <c r="AL515" s="158"/>
      <c r="AM515" s="334" t="s">
        <v>545</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544</v>
      </c>
      <c r="AJ520" s="334"/>
      <c r="AK520" s="334"/>
      <c r="AL520" s="158"/>
      <c r="AM520" s="334" t="s">
        <v>545</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544</v>
      </c>
      <c r="AJ525" s="334"/>
      <c r="AK525" s="334"/>
      <c r="AL525" s="158"/>
      <c r="AM525" s="334" t="s">
        <v>545</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544</v>
      </c>
      <c r="AJ530" s="334"/>
      <c r="AK530" s="334"/>
      <c r="AL530" s="158"/>
      <c r="AM530" s="334" t="s">
        <v>545</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544</v>
      </c>
      <c r="AJ539" s="334"/>
      <c r="AK539" s="334"/>
      <c r="AL539" s="158"/>
      <c r="AM539" s="334" t="s">
        <v>545</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544</v>
      </c>
      <c r="AJ544" s="334"/>
      <c r="AK544" s="334"/>
      <c r="AL544" s="158"/>
      <c r="AM544" s="334" t="s">
        <v>545</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544</v>
      </c>
      <c r="AJ549" s="334"/>
      <c r="AK549" s="334"/>
      <c r="AL549" s="158"/>
      <c r="AM549" s="334" t="s">
        <v>545</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544</v>
      </c>
      <c r="AJ554" s="334"/>
      <c r="AK554" s="334"/>
      <c r="AL554" s="158"/>
      <c r="AM554" s="334" t="s">
        <v>545</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544</v>
      </c>
      <c r="AJ559" s="334"/>
      <c r="AK559" s="334"/>
      <c r="AL559" s="158"/>
      <c r="AM559" s="334" t="s">
        <v>545</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544</v>
      </c>
      <c r="AJ564" s="334"/>
      <c r="AK564" s="334"/>
      <c r="AL564" s="158"/>
      <c r="AM564" s="334" t="s">
        <v>545</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544</v>
      </c>
      <c r="AJ569" s="334"/>
      <c r="AK569" s="334"/>
      <c r="AL569" s="158"/>
      <c r="AM569" s="334" t="s">
        <v>545</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544</v>
      </c>
      <c r="AJ574" s="334"/>
      <c r="AK574" s="334"/>
      <c r="AL574" s="158"/>
      <c r="AM574" s="334" t="s">
        <v>545</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544</v>
      </c>
      <c r="AJ579" s="334"/>
      <c r="AK579" s="334"/>
      <c r="AL579" s="158"/>
      <c r="AM579" s="334" t="s">
        <v>545</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544</v>
      </c>
      <c r="AJ584" s="334"/>
      <c r="AK584" s="334"/>
      <c r="AL584" s="158"/>
      <c r="AM584" s="334" t="s">
        <v>545</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544</v>
      </c>
      <c r="AJ593" s="334"/>
      <c r="AK593" s="334"/>
      <c r="AL593" s="158"/>
      <c r="AM593" s="334" t="s">
        <v>545</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544</v>
      </c>
      <c r="AJ598" s="334"/>
      <c r="AK598" s="334"/>
      <c r="AL598" s="158"/>
      <c r="AM598" s="334" t="s">
        <v>545</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544</v>
      </c>
      <c r="AJ603" s="334"/>
      <c r="AK603" s="334"/>
      <c r="AL603" s="158"/>
      <c r="AM603" s="334" t="s">
        <v>545</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544</v>
      </c>
      <c r="AJ608" s="334"/>
      <c r="AK608" s="334"/>
      <c r="AL608" s="158"/>
      <c r="AM608" s="334" t="s">
        <v>545</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544</v>
      </c>
      <c r="AJ613" s="334"/>
      <c r="AK613" s="334"/>
      <c r="AL613" s="158"/>
      <c r="AM613" s="334" t="s">
        <v>545</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544</v>
      </c>
      <c r="AJ618" s="334"/>
      <c r="AK618" s="334"/>
      <c r="AL618" s="158"/>
      <c r="AM618" s="334" t="s">
        <v>545</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544</v>
      </c>
      <c r="AJ623" s="334"/>
      <c r="AK623" s="334"/>
      <c r="AL623" s="158"/>
      <c r="AM623" s="334" t="s">
        <v>545</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544</v>
      </c>
      <c r="AJ628" s="334"/>
      <c r="AK628" s="334"/>
      <c r="AL628" s="158"/>
      <c r="AM628" s="334" t="s">
        <v>545</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544</v>
      </c>
      <c r="AJ633" s="334"/>
      <c r="AK633" s="334"/>
      <c r="AL633" s="158"/>
      <c r="AM633" s="334" t="s">
        <v>545</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544</v>
      </c>
      <c r="AJ638" s="334"/>
      <c r="AK638" s="334"/>
      <c r="AL638" s="158"/>
      <c r="AM638" s="334" t="s">
        <v>545</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544</v>
      </c>
      <c r="AJ647" s="334"/>
      <c r="AK647" s="334"/>
      <c r="AL647" s="158"/>
      <c r="AM647" s="334" t="s">
        <v>545</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544</v>
      </c>
      <c r="AJ652" s="334"/>
      <c r="AK652" s="334"/>
      <c r="AL652" s="158"/>
      <c r="AM652" s="334" t="s">
        <v>545</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544</v>
      </c>
      <c r="AJ657" s="334"/>
      <c r="AK657" s="334"/>
      <c r="AL657" s="158"/>
      <c r="AM657" s="334" t="s">
        <v>545</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544</v>
      </c>
      <c r="AJ662" s="334"/>
      <c r="AK662" s="334"/>
      <c r="AL662" s="158"/>
      <c r="AM662" s="334" t="s">
        <v>545</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544</v>
      </c>
      <c r="AJ667" s="334"/>
      <c r="AK667" s="334"/>
      <c r="AL667" s="158"/>
      <c r="AM667" s="334" t="s">
        <v>545</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544</v>
      </c>
      <c r="AJ672" s="334"/>
      <c r="AK672" s="334"/>
      <c r="AL672" s="158"/>
      <c r="AM672" s="334" t="s">
        <v>545</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544</v>
      </c>
      <c r="AJ677" s="334"/>
      <c r="AK677" s="334"/>
      <c r="AL677" s="158"/>
      <c r="AM677" s="334" t="s">
        <v>545</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544</v>
      </c>
      <c r="AJ682" s="334"/>
      <c r="AK682" s="334"/>
      <c r="AL682" s="158"/>
      <c r="AM682" s="334" t="s">
        <v>545</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544</v>
      </c>
      <c r="AJ687" s="334"/>
      <c r="AK687" s="334"/>
      <c r="AL687" s="158"/>
      <c r="AM687" s="334" t="s">
        <v>545</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544</v>
      </c>
      <c r="AJ692" s="334"/>
      <c r="AK692" s="334"/>
      <c r="AL692" s="158"/>
      <c r="AM692" s="334" t="s">
        <v>545</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84"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742</v>
      </c>
      <c r="AE702" s="342"/>
      <c r="AF702" s="342"/>
      <c r="AG702" s="379" t="s">
        <v>746</v>
      </c>
      <c r="AH702" s="380"/>
      <c r="AI702" s="380"/>
      <c r="AJ702" s="380"/>
      <c r="AK702" s="380"/>
      <c r="AL702" s="380"/>
      <c r="AM702" s="380"/>
      <c r="AN702" s="380"/>
      <c r="AO702" s="380"/>
      <c r="AP702" s="380"/>
      <c r="AQ702" s="380"/>
      <c r="AR702" s="380"/>
      <c r="AS702" s="380"/>
      <c r="AT702" s="380"/>
      <c r="AU702" s="380"/>
      <c r="AV702" s="380"/>
      <c r="AW702" s="380"/>
      <c r="AX702" s="381"/>
    </row>
    <row r="703" spans="1:51" ht="44.25"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742</v>
      </c>
      <c r="AE703" s="323"/>
      <c r="AF703" s="323"/>
      <c r="AG703" s="104" t="s">
        <v>747</v>
      </c>
      <c r="AH703" s="105"/>
      <c r="AI703" s="105"/>
      <c r="AJ703" s="105"/>
      <c r="AK703" s="105"/>
      <c r="AL703" s="105"/>
      <c r="AM703" s="105"/>
      <c r="AN703" s="105"/>
      <c r="AO703" s="105"/>
      <c r="AP703" s="105"/>
      <c r="AQ703" s="105"/>
      <c r="AR703" s="105"/>
      <c r="AS703" s="105"/>
      <c r="AT703" s="105"/>
      <c r="AU703" s="105"/>
      <c r="AV703" s="105"/>
      <c r="AW703" s="105"/>
      <c r="AX703" s="106"/>
    </row>
    <row r="704" spans="1:51" ht="39"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742</v>
      </c>
      <c r="AE704" s="781"/>
      <c r="AF704" s="781"/>
      <c r="AG704" s="168" t="s">
        <v>748</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753</v>
      </c>
      <c r="AE705" s="713"/>
      <c r="AF705" s="713"/>
      <c r="AG705" s="128" t="s">
        <v>720</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382</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63.7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742</v>
      </c>
      <c r="AE708" s="603"/>
      <c r="AF708" s="603"/>
      <c r="AG708" s="740" t="s">
        <v>749</v>
      </c>
      <c r="AH708" s="741"/>
      <c r="AI708" s="741"/>
      <c r="AJ708" s="741"/>
      <c r="AK708" s="741"/>
      <c r="AL708" s="741"/>
      <c r="AM708" s="741"/>
      <c r="AN708" s="741"/>
      <c r="AO708" s="741"/>
      <c r="AP708" s="741"/>
      <c r="AQ708" s="741"/>
      <c r="AR708" s="741"/>
      <c r="AS708" s="741"/>
      <c r="AT708" s="741"/>
      <c r="AU708" s="741"/>
      <c r="AV708" s="741"/>
      <c r="AW708" s="741"/>
      <c r="AX708" s="742"/>
    </row>
    <row r="709" spans="1:50" ht="36"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742</v>
      </c>
      <c r="AE709" s="323"/>
      <c r="AF709" s="323"/>
      <c r="AG709" s="104" t="s">
        <v>750</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753</v>
      </c>
      <c r="AE710" s="323"/>
      <c r="AF710" s="323"/>
      <c r="AG710" s="104" t="s">
        <v>720</v>
      </c>
      <c r="AH710" s="105"/>
      <c r="AI710" s="105"/>
      <c r="AJ710" s="105"/>
      <c r="AK710" s="105"/>
      <c r="AL710" s="105"/>
      <c r="AM710" s="105"/>
      <c r="AN710" s="105"/>
      <c r="AO710" s="105"/>
      <c r="AP710" s="105"/>
      <c r="AQ710" s="105"/>
      <c r="AR710" s="105"/>
      <c r="AS710" s="105"/>
      <c r="AT710" s="105"/>
      <c r="AU710" s="105"/>
      <c r="AV710" s="105"/>
      <c r="AW710" s="105"/>
      <c r="AX710" s="106"/>
    </row>
    <row r="711" spans="1:50" ht="36"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742</v>
      </c>
      <c r="AE711" s="323"/>
      <c r="AF711" s="323"/>
      <c r="AG711" s="104" t="s">
        <v>751</v>
      </c>
      <c r="AH711" s="105"/>
      <c r="AI711" s="105"/>
      <c r="AJ711" s="105"/>
      <c r="AK711" s="105"/>
      <c r="AL711" s="105"/>
      <c r="AM711" s="105"/>
      <c r="AN711" s="105"/>
      <c r="AO711" s="105"/>
      <c r="AP711" s="105"/>
      <c r="AQ711" s="105"/>
      <c r="AR711" s="105"/>
      <c r="AS711" s="105"/>
      <c r="AT711" s="105"/>
      <c r="AU711" s="105"/>
      <c r="AV711" s="105"/>
      <c r="AW711" s="105"/>
      <c r="AX711" s="106"/>
    </row>
    <row r="712" spans="1:50" ht="48.7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c r="AE712" s="781"/>
      <c r="AF712" s="781"/>
      <c r="AG712" s="805"/>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3" t="s">
        <v>347</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753</v>
      </c>
      <c r="AE713" s="323"/>
      <c r="AF713" s="661"/>
      <c r="AG713" s="104" t="s">
        <v>754</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753</v>
      </c>
      <c r="AE714" s="803"/>
      <c r="AF714" s="804"/>
      <c r="AG714" s="734" t="s">
        <v>754</v>
      </c>
      <c r="AH714" s="735"/>
      <c r="AI714" s="735"/>
      <c r="AJ714" s="735"/>
      <c r="AK714" s="735"/>
      <c r="AL714" s="735"/>
      <c r="AM714" s="735"/>
      <c r="AN714" s="735"/>
      <c r="AO714" s="735"/>
      <c r="AP714" s="735"/>
      <c r="AQ714" s="735"/>
      <c r="AR714" s="735"/>
      <c r="AS714" s="735"/>
      <c r="AT714" s="735"/>
      <c r="AU714" s="735"/>
      <c r="AV714" s="735"/>
      <c r="AW714" s="735"/>
      <c r="AX714" s="736"/>
    </row>
    <row r="715" spans="1:50" ht="69.75"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742</v>
      </c>
      <c r="AE715" s="603"/>
      <c r="AF715" s="654"/>
      <c r="AG715" s="740" t="s">
        <v>759</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753</v>
      </c>
      <c r="AE716" s="625"/>
      <c r="AF716" s="625"/>
      <c r="AG716" s="104" t="s">
        <v>720</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c r="AE717" s="323"/>
      <c r="AF717" s="323"/>
      <c r="AG717" s="104"/>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753</v>
      </c>
      <c r="AE718" s="323"/>
      <c r="AF718" s="323"/>
      <c r="AG718" s="130" t="s">
        <v>720</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742</v>
      </c>
      <c r="AE719" s="603"/>
      <c r="AF719" s="603"/>
      <c r="AG719" s="128" t="s">
        <v>752</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t="s">
        <v>711</v>
      </c>
      <c r="D721" s="294"/>
      <c r="E721" s="294"/>
      <c r="F721" s="295"/>
      <c r="G721" s="284"/>
      <c r="H721" s="285"/>
      <c r="I721" s="77" t="str">
        <f>IF(OR(G721="　", G721=""), "", "-")</f>
        <v/>
      </c>
      <c r="J721" s="288">
        <v>547</v>
      </c>
      <c r="K721" s="288"/>
      <c r="L721" s="77" t="str">
        <f>IF(M721="","","-")</f>
        <v/>
      </c>
      <c r="M721" s="78"/>
      <c r="N721" s="301" t="s">
        <v>737</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6"/>
      <c r="B722" s="777"/>
      <c r="C722" s="293" t="s">
        <v>711</v>
      </c>
      <c r="D722" s="294"/>
      <c r="E722" s="294"/>
      <c r="F722" s="295"/>
      <c r="G722" s="284"/>
      <c r="H722" s="285"/>
      <c r="I722" s="77" t="str">
        <f t="shared" ref="I722:I725" si="113">IF(OR(G722="　", G722=""), "", "-")</f>
        <v/>
      </c>
      <c r="J722" s="288">
        <v>550</v>
      </c>
      <c r="K722" s="288"/>
      <c r="L722" s="77" t="str">
        <f t="shared" ref="L722:L725" si="114">IF(M722="","","-")</f>
        <v/>
      </c>
      <c r="M722" s="78"/>
      <c r="N722" s="301" t="s">
        <v>738</v>
      </c>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6"/>
      <c r="B723" s="777"/>
      <c r="C723" s="293" t="s">
        <v>711</v>
      </c>
      <c r="D723" s="294"/>
      <c r="E723" s="294"/>
      <c r="F723" s="295"/>
      <c r="G723" s="284"/>
      <c r="H723" s="285"/>
      <c r="I723" s="77" t="str">
        <f t="shared" si="113"/>
        <v/>
      </c>
      <c r="J723" s="288">
        <v>551</v>
      </c>
      <c r="K723" s="288"/>
      <c r="L723" s="77" t="str">
        <f t="shared" si="114"/>
        <v/>
      </c>
      <c r="M723" s="78"/>
      <c r="N723" s="301" t="s">
        <v>739</v>
      </c>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t="s">
        <v>758</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c r="B731" s="672"/>
      <c r="C731" s="672"/>
      <c r="D731" s="672"/>
      <c r="E731" s="673"/>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hidden="1" customHeight="1" x14ac:dyDescent="0.15">
      <c r="A737" s="986" t="s">
        <v>673</v>
      </c>
      <c r="B737" s="211"/>
      <c r="C737" s="211"/>
      <c r="D737" s="212"/>
      <c r="E737" s="950" t="s">
        <v>720</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hidden="1" customHeight="1" x14ac:dyDescent="0.15">
      <c r="A738" s="361" t="s">
        <v>398</v>
      </c>
      <c r="B738" s="361"/>
      <c r="C738" s="361"/>
      <c r="D738" s="361"/>
      <c r="E738" s="950" t="s">
        <v>720</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hidden="1" customHeight="1" x14ac:dyDescent="0.15">
      <c r="A739" s="361" t="s">
        <v>397</v>
      </c>
      <c r="B739" s="361"/>
      <c r="C739" s="361"/>
      <c r="D739" s="361"/>
      <c r="E739" s="950" t="s">
        <v>720</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hidden="1" customHeight="1" x14ac:dyDescent="0.15">
      <c r="A740" s="361" t="s">
        <v>396</v>
      </c>
      <c r="B740" s="361"/>
      <c r="C740" s="361"/>
      <c r="D740" s="361"/>
      <c r="E740" s="950" t="s">
        <v>720</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hidden="1" customHeight="1" x14ac:dyDescent="0.15">
      <c r="A741" s="361" t="s">
        <v>395</v>
      </c>
      <c r="B741" s="361"/>
      <c r="C741" s="361"/>
      <c r="D741" s="361"/>
      <c r="E741" s="950" t="s">
        <v>720</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hidden="1" customHeight="1" x14ac:dyDescent="0.15">
      <c r="A742" s="361" t="s">
        <v>394</v>
      </c>
      <c r="B742" s="361"/>
      <c r="C742" s="361"/>
      <c r="D742" s="361"/>
      <c r="E742" s="950" t="s">
        <v>720</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393</v>
      </c>
      <c r="B743" s="361"/>
      <c r="C743" s="361"/>
      <c r="D743" s="361"/>
      <c r="E743" s="950" t="s">
        <v>720</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392</v>
      </c>
      <c r="B744" s="361"/>
      <c r="C744" s="361"/>
      <c r="D744" s="361"/>
      <c r="E744" s="950" t="s">
        <v>740</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391</v>
      </c>
      <c r="B745" s="361"/>
      <c r="C745" s="361"/>
      <c r="D745" s="361"/>
      <c r="E745" s="987" t="s">
        <v>741</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546</v>
      </c>
      <c r="B746" s="361"/>
      <c r="C746" s="361"/>
      <c r="D746" s="361"/>
      <c r="E746" s="956" t="s">
        <v>711</v>
      </c>
      <c r="F746" s="954"/>
      <c r="G746" s="954"/>
      <c r="H746" s="100" t="str">
        <f>IF(E746="","","-")</f>
        <v>-</v>
      </c>
      <c r="I746" s="954"/>
      <c r="J746" s="954"/>
      <c r="K746" s="100" t="str">
        <f>IF(I746="","","-")</f>
        <v/>
      </c>
      <c r="L746" s="955">
        <v>492</v>
      </c>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510</v>
      </c>
      <c r="B747" s="361"/>
      <c r="C747" s="361"/>
      <c r="D747" s="361"/>
      <c r="E747" s="956" t="s">
        <v>711</v>
      </c>
      <c r="F747" s="954"/>
      <c r="G747" s="954"/>
      <c r="H747" s="100" t="str">
        <f>IF(E747="","","-")</f>
        <v>-</v>
      </c>
      <c r="I747" s="954"/>
      <c r="J747" s="954"/>
      <c r="K747" s="100" t="str">
        <f>IF(I747="","","-")</f>
        <v/>
      </c>
      <c r="L747" s="955">
        <v>493</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385</v>
      </c>
      <c r="B748" s="613"/>
      <c r="C748" s="613"/>
      <c r="D748" s="613"/>
      <c r="E748" s="613"/>
      <c r="F748" s="614"/>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thickBot="1" x14ac:dyDescent="0.2">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hidden="1" customHeight="1" thickBot="1" x14ac:dyDescent="0.2">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387</v>
      </c>
      <c r="B787" s="627"/>
      <c r="C787" s="627"/>
      <c r="D787" s="627"/>
      <c r="E787" s="627"/>
      <c r="F787" s="628"/>
      <c r="G787" s="593" t="s">
        <v>361</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362</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c r="H789" s="669"/>
      <c r="I789" s="669"/>
      <c r="J789" s="669"/>
      <c r="K789" s="670"/>
      <c r="L789" s="662"/>
      <c r="M789" s="663"/>
      <c r="N789" s="663"/>
      <c r="O789" s="663"/>
      <c r="P789" s="663"/>
      <c r="Q789" s="663"/>
      <c r="R789" s="663"/>
      <c r="S789" s="663"/>
      <c r="T789" s="663"/>
      <c r="U789" s="663"/>
      <c r="V789" s="663"/>
      <c r="W789" s="663"/>
      <c r="X789" s="664"/>
      <c r="Y789" s="382"/>
      <c r="Z789" s="383"/>
      <c r="AA789" s="383"/>
      <c r="AB789" s="800"/>
      <c r="AC789" s="668"/>
      <c r="AD789" s="669"/>
      <c r="AE789" s="669"/>
      <c r="AF789" s="669"/>
      <c r="AG789" s="670"/>
      <c r="AH789" s="662"/>
      <c r="AI789" s="663"/>
      <c r="AJ789" s="663"/>
      <c r="AK789" s="663"/>
      <c r="AL789" s="663"/>
      <c r="AM789" s="663"/>
      <c r="AN789" s="663"/>
      <c r="AO789" s="663"/>
      <c r="AP789" s="663"/>
      <c r="AQ789" s="663"/>
      <c r="AR789" s="663"/>
      <c r="AS789" s="663"/>
      <c r="AT789" s="664"/>
      <c r="AU789" s="382"/>
      <c r="AV789" s="383"/>
      <c r="AW789" s="383"/>
      <c r="AX789" s="384"/>
    </row>
    <row r="790" spans="1:51" ht="24.75"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0</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1"/>
      <c r="AE845" s="351"/>
      <c r="AF845" s="351"/>
      <c r="AG845" s="351"/>
      <c r="AH845" s="366"/>
      <c r="AI845" s="367"/>
      <c r="AJ845" s="367"/>
      <c r="AK845" s="367"/>
      <c r="AL845" s="354"/>
      <c r="AM845" s="355"/>
      <c r="AN845" s="355"/>
      <c r="AO845" s="356"/>
      <c r="AP845" s="357"/>
      <c r="AQ845" s="357"/>
      <c r="AR845" s="357"/>
      <c r="AS845" s="357"/>
      <c r="AT845" s="357"/>
      <c r="AU845" s="357"/>
      <c r="AV845" s="357"/>
      <c r="AW845" s="357"/>
      <c r="AX845" s="357"/>
    </row>
    <row r="846" spans="1:51" ht="30"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754</v>
      </c>
      <c r="F1110" s="369"/>
      <c r="G1110" s="369"/>
      <c r="H1110" s="369"/>
      <c r="I1110" s="369"/>
      <c r="J1110" s="344" t="s">
        <v>754</v>
      </c>
      <c r="K1110" s="345"/>
      <c r="L1110" s="345"/>
      <c r="M1110" s="345"/>
      <c r="N1110" s="345"/>
      <c r="O1110" s="345"/>
      <c r="P1110" s="359" t="s">
        <v>754</v>
      </c>
      <c r="Q1110" s="346"/>
      <c r="R1110" s="346"/>
      <c r="S1110" s="346"/>
      <c r="T1110" s="346"/>
      <c r="U1110" s="346"/>
      <c r="V1110" s="346"/>
      <c r="W1110" s="346"/>
      <c r="X1110" s="346"/>
      <c r="Y1110" s="347" t="s">
        <v>754</v>
      </c>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3" manualBreakCount="3">
    <brk id="36" max="49" man="1"/>
    <brk id="704" max="49" man="1"/>
    <brk id="73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742</v>
      </c>
      <c r="M2" s="13" t="str">
        <f>IF(L2="","",K2)</f>
        <v>社会保障</v>
      </c>
      <c r="N2" s="13" t="str">
        <f>IF(M2="","",IF(N1&lt;&gt;"",CONCATENATE(N1,"、",M2),M2))</f>
        <v>社会保障</v>
      </c>
      <c r="O2" s="13"/>
      <c r="P2" s="12" t="s">
        <v>74</v>
      </c>
      <c r="Q2" s="17" t="s">
        <v>742</v>
      </c>
      <c r="R2" s="13" t="str">
        <f>IF(Q2="","",P2)</f>
        <v>直接実施</v>
      </c>
      <c r="S2" s="13" t="str">
        <f>IF(R2="","",IF(S1&lt;&gt;"",CONCATENATE(S1,"、",R2),R2))</f>
        <v>直接実施</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直接実施</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直接実施</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直接実施</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直接実施</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直接実施</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直接実施</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t="s">
        <v>742</v>
      </c>
      <c r="C9" s="13" t="str">
        <f t="shared" si="0"/>
        <v>高齢社会対策</v>
      </c>
      <c r="D9" s="13" t="str">
        <f t="shared" si="8"/>
        <v>高齢社会対策</v>
      </c>
      <c r="F9" s="18" t="s">
        <v>301</v>
      </c>
      <c r="G9" s="17"/>
      <c r="H9" s="13" t="str">
        <f t="shared" si="1"/>
        <v/>
      </c>
      <c r="I9" s="13" t="str">
        <f t="shared" si="5"/>
        <v/>
      </c>
      <c r="K9" s="14" t="s">
        <v>110</v>
      </c>
      <c r="L9" s="15"/>
      <c r="M9" s="13" t="str">
        <f t="shared" si="2"/>
        <v/>
      </c>
      <c r="N9" s="13" t="str">
        <f t="shared" si="6"/>
        <v>社会保障</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高齢社会対策</v>
      </c>
      <c r="F10" s="18" t="s">
        <v>117</v>
      </c>
      <c r="G10" s="17"/>
      <c r="H10" s="13" t="str">
        <f t="shared" si="1"/>
        <v/>
      </c>
      <c r="I10" s="13" t="str">
        <f t="shared" si="5"/>
        <v/>
      </c>
      <c r="K10" s="14" t="s">
        <v>331</v>
      </c>
      <c r="L10" s="15"/>
      <c r="M10" s="13" t="str">
        <f t="shared" si="2"/>
        <v/>
      </c>
      <c r="N10" s="13" t="str">
        <f t="shared" si="6"/>
        <v>社会保障</v>
      </c>
      <c r="O10" s="13"/>
      <c r="P10" s="13" t="str">
        <f>S8</f>
        <v>直接実施</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高齢社会対策</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高齢社会対策</v>
      </c>
      <c r="F12" s="18" t="s">
        <v>119</v>
      </c>
      <c r="G12" s="17"/>
      <c r="H12" s="13" t="str">
        <f t="shared" si="1"/>
        <v/>
      </c>
      <c r="I12" s="13" t="str">
        <f t="shared" si="5"/>
        <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高齢社会対策</v>
      </c>
      <c r="F13" s="18" t="s">
        <v>120</v>
      </c>
      <c r="G13" s="17"/>
      <c r="H13" s="13" t="str">
        <f t="shared" si="1"/>
        <v/>
      </c>
      <c r="I13" s="13" t="str">
        <f t="shared" si="5"/>
        <v/>
      </c>
      <c r="K13" s="13" t="str">
        <f>N11</f>
        <v>社会保障</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高齢社会対策</v>
      </c>
      <c r="F14" s="18" t="s">
        <v>121</v>
      </c>
      <c r="G14" s="17" t="s">
        <v>742</v>
      </c>
      <c r="H14" s="13" t="str">
        <f t="shared" si="1"/>
        <v>労働保険特別会計雇用勘定</v>
      </c>
      <c r="I14" s="13" t="str">
        <f t="shared" si="5"/>
        <v>労働保険特別会計雇用勘定</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t="s">
        <v>742</v>
      </c>
      <c r="C15" s="13" t="str">
        <f t="shared" si="9"/>
        <v>男女共同参画</v>
      </c>
      <c r="D15" s="13" t="str">
        <f t="shared" si="8"/>
        <v>高齢社会対策、男女共同参画</v>
      </c>
      <c r="F15" s="18" t="s">
        <v>122</v>
      </c>
      <c r="G15" s="17"/>
      <c r="H15" s="13" t="str">
        <f t="shared" si="1"/>
        <v/>
      </c>
      <c r="I15" s="13" t="str">
        <f t="shared" si="5"/>
        <v>労働保険特別会計雇用勘定</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高齢社会対策、男女共同参画</v>
      </c>
      <c r="F16" s="18" t="s">
        <v>123</v>
      </c>
      <c r="G16" s="17"/>
      <c r="H16" s="13" t="str">
        <f t="shared" si="1"/>
        <v/>
      </c>
      <c r="I16" s="13" t="str">
        <f t="shared" si="5"/>
        <v>労働保険特別会計雇用勘定</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高齢社会対策、男女共同参画</v>
      </c>
      <c r="F17" s="18" t="s">
        <v>124</v>
      </c>
      <c r="G17" s="17"/>
      <c r="H17" s="13" t="str">
        <f t="shared" si="1"/>
        <v/>
      </c>
      <c r="I17" s="13" t="str">
        <f t="shared" si="5"/>
        <v>労働保険特別会計雇用勘定</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高齢社会対策、男女共同参画</v>
      </c>
      <c r="F18" s="18" t="s">
        <v>125</v>
      </c>
      <c r="G18" s="17"/>
      <c r="H18" s="13" t="str">
        <f t="shared" si="1"/>
        <v/>
      </c>
      <c r="I18" s="13" t="str">
        <f t="shared" si="5"/>
        <v>労働保険特別会計雇用勘定</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高齢社会対策、男女共同参画</v>
      </c>
      <c r="F19" s="18" t="s">
        <v>126</v>
      </c>
      <c r="G19" s="17"/>
      <c r="H19" s="13" t="str">
        <f t="shared" si="1"/>
        <v/>
      </c>
      <c r="I19" s="13" t="str">
        <f t="shared" si="5"/>
        <v>労働保険特別会計雇用勘定</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高齢社会対策、男女共同参画</v>
      </c>
      <c r="F20" s="18" t="s">
        <v>310</v>
      </c>
      <c r="G20" s="17"/>
      <c r="H20" s="13" t="str">
        <f t="shared" si="1"/>
        <v/>
      </c>
      <c r="I20" s="13" t="str">
        <f t="shared" si="5"/>
        <v>労働保険特別会計雇用勘定</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高齢社会対策、男女共同参画</v>
      </c>
      <c r="F21" s="18" t="s">
        <v>127</v>
      </c>
      <c r="G21" s="17"/>
      <c r="H21" s="13" t="str">
        <f t="shared" si="1"/>
        <v/>
      </c>
      <c r="I21" s="13" t="str">
        <f t="shared" si="5"/>
        <v>労働保険特別会計雇用勘定</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高齢社会対策、男女共同参画</v>
      </c>
      <c r="F22" s="18" t="s">
        <v>128</v>
      </c>
      <c r="G22" s="17"/>
      <c r="H22" s="13" t="str">
        <f t="shared" si="1"/>
        <v/>
      </c>
      <c r="I22" s="13" t="str">
        <f t="shared" si="5"/>
        <v>労働保険特別会計雇用勘定</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高齢社会対策、男女共同参画</v>
      </c>
      <c r="F23" s="18" t="s">
        <v>129</v>
      </c>
      <c r="G23" s="17"/>
      <c r="H23" s="13" t="str">
        <f t="shared" si="1"/>
        <v/>
      </c>
      <c r="I23" s="13" t="str">
        <f t="shared" si="5"/>
        <v>労働保険特別会計雇用勘定</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高齢社会対策、男女共同参画</v>
      </c>
      <c r="F24" s="18" t="s">
        <v>410</v>
      </c>
      <c r="G24" s="17"/>
      <c r="H24" s="13" t="str">
        <f t="shared" si="1"/>
        <v/>
      </c>
      <c r="I24" s="13" t="str">
        <f t="shared" si="5"/>
        <v>労働保険特別会計雇用勘定</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労働保険特別会計雇用勘定</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労働保険特別会計雇用勘定</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高齢社会対策、男女共同参画</v>
      </c>
      <c r="B27" s="13"/>
      <c r="F27" s="18" t="s">
        <v>132</v>
      </c>
      <c r="G27" s="17"/>
      <c r="H27" s="13" t="str">
        <f t="shared" si="1"/>
        <v/>
      </c>
      <c r="I27" s="13" t="str">
        <f t="shared" si="5"/>
        <v>労働保険特別会計雇用勘定</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労働保険特別会計雇用勘定</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労働保険特別会計雇用勘定</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労働保険特別会計雇用勘定</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労働保険特別会計雇用勘定</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労働保険特別会計雇用勘定</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労働保険特別会計雇用勘定</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労働保険特別会計雇用勘定</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労働保険特別会計雇用勘定</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労働保険特別会計雇用勘定</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労働保険特別会計雇用勘定</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391</v>
      </c>
      <c r="AF2" s="1026"/>
      <c r="AG2" s="1026"/>
      <c r="AH2" s="1026"/>
      <c r="AI2" s="1026" t="s">
        <v>413</v>
      </c>
      <c r="AJ2" s="1026"/>
      <c r="AK2" s="1026"/>
      <c r="AL2" s="556"/>
      <c r="AM2" s="1026" t="s">
        <v>510</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391</v>
      </c>
      <c r="AF9" s="1026"/>
      <c r="AG9" s="1026"/>
      <c r="AH9" s="1026"/>
      <c r="AI9" s="1026" t="s">
        <v>413</v>
      </c>
      <c r="AJ9" s="1026"/>
      <c r="AK9" s="1026"/>
      <c r="AL9" s="556"/>
      <c r="AM9" s="1026" t="s">
        <v>510</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391</v>
      </c>
      <c r="AF16" s="1026"/>
      <c r="AG16" s="1026"/>
      <c r="AH16" s="1026"/>
      <c r="AI16" s="1026" t="s">
        <v>413</v>
      </c>
      <c r="AJ16" s="1026"/>
      <c r="AK16" s="1026"/>
      <c r="AL16" s="556"/>
      <c r="AM16" s="1026" t="s">
        <v>510</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391</v>
      </c>
      <c r="AF23" s="1026"/>
      <c r="AG23" s="1026"/>
      <c r="AH23" s="1026"/>
      <c r="AI23" s="1026" t="s">
        <v>413</v>
      </c>
      <c r="AJ23" s="1026"/>
      <c r="AK23" s="1026"/>
      <c r="AL23" s="556"/>
      <c r="AM23" s="1026" t="s">
        <v>510</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391</v>
      </c>
      <c r="AF30" s="1026"/>
      <c r="AG30" s="1026"/>
      <c r="AH30" s="1026"/>
      <c r="AI30" s="1026" t="s">
        <v>413</v>
      </c>
      <c r="AJ30" s="1026"/>
      <c r="AK30" s="1026"/>
      <c r="AL30" s="556"/>
      <c r="AM30" s="1026" t="s">
        <v>510</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391</v>
      </c>
      <c r="AF37" s="1026"/>
      <c r="AG37" s="1026"/>
      <c r="AH37" s="1026"/>
      <c r="AI37" s="1026" t="s">
        <v>413</v>
      </c>
      <c r="AJ37" s="1026"/>
      <c r="AK37" s="1026"/>
      <c r="AL37" s="556"/>
      <c r="AM37" s="1026" t="s">
        <v>510</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391</v>
      </c>
      <c r="AF44" s="1026"/>
      <c r="AG44" s="1026"/>
      <c r="AH44" s="1026"/>
      <c r="AI44" s="1026" t="s">
        <v>413</v>
      </c>
      <c r="AJ44" s="1026"/>
      <c r="AK44" s="1026"/>
      <c r="AL44" s="556"/>
      <c r="AM44" s="1026" t="s">
        <v>510</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391</v>
      </c>
      <c r="AF51" s="1026"/>
      <c r="AG51" s="1026"/>
      <c r="AH51" s="1026"/>
      <c r="AI51" s="1026" t="s">
        <v>413</v>
      </c>
      <c r="AJ51" s="1026"/>
      <c r="AK51" s="1026"/>
      <c r="AL51" s="556"/>
      <c r="AM51" s="1026" t="s">
        <v>510</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391</v>
      </c>
      <c r="AF58" s="1026"/>
      <c r="AG58" s="1026"/>
      <c r="AH58" s="1026"/>
      <c r="AI58" s="1026" t="s">
        <v>413</v>
      </c>
      <c r="AJ58" s="1026"/>
      <c r="AK58" s="1026"/>
      <c r="AL58" s="556"/>
      <c r="AM58" s="1026" t="s">
        <v>510</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391</v>
      </c>
      <c r="AF65" s="1026"/>
      <c r="AG65" s="1026"/>
      <c r="AH65" s="1026"/>
      <c r="AI65" s="1026" t="s">
        <v>413</v>
      </c>
      <c r="AJ65" s="1026"/>
      <c r="AK65" s="1026"/>
      <c r="AL65" s="556"/>
      <c r="AM65" s="1026" t="s">
        <v>510</v>
      </c>
      <c r="AN65" s="1026"/>
      <c r="AO65" s="102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367</v>
      </c>
      <c r="H2" s="594"/>
      <c r="I2" s="594"/>
      <c r="J2" s="594"/>
      <c r="K2" s="594"/>
      <c r="L2" s="594"/>
      <c r="M2" s="594"/>
      <c r="N2" s="594"/>
      <c r="O2" s="594"/>
      <c r="P2" s="594"/>
      <c r="Q2" s="594"/>
      <c r="R2" s="594"/>
      <c r="S2" s="594"/>
      <c r="T2" s="594"/>
      <c r="U2" s="594"/>
      <c r="V2" s="594"/>
      <c r="W2" s="594"/>
      <c r="X2" s="594"/>
      <c r="Y2" s="594"/>
      <c r="Z2" s="594"/>
      <c r="AA2" s="594"/>
      <c r="AB2" s="595"/>
      <c r="AC2" s="593" t="s">
        <v>369</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2021-06-13T08:40:57Z</cp:lastPrinted>
  <dcterms:created xsi:type="dcterms:W3CDTF">2012-03-13T00:50:25Z</dcterms:created>
  <dcterms:modified xsi:type="dcterms:W3CDTF">2021-06-15T04:27:11Z</dcterms:modified>
</cp:coreProperties>
</file>