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<sst xmlns="http://schemas.openxmlformats.org/spreadsheetml/2006/main" count="2363" uniqueCount="700">
  <si>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</si>
  <si>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</si>
  <si>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</si>
  <si>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</si>
  <si>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</si>
  <si>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</si>
  <si>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</si>
  <si>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</si>
  <si>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</si>
  <si>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</si>
  <si>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</si>
  <si>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</si>
  <si>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</si>
  <si>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</si>
  <si>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</si>
  <si>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</si>
  <si>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</si>
  <si>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</si>
  <si>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</si>
  <si>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</si>
  <si>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</si>
  <si>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</si>
  <si>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</si>
  <si>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</si>
  <si>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</si>
  <si>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</si>
  <si>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</si>
  <si>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</si>
  <si>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</si>
  <si>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</si>
  <si>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</si>
  <si>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</si>
  <si>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</si>
  <si>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</si>
  <si>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</si>
  <si>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</si>
  <si>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</si>
  <si>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</si>
  <si>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</si>
  <si>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</si>
  <si>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</si>
  <si>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</si>
  <si>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</si>
  <si>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</si>
  <si>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</si>
  <si>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</si>
  <si>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</si>
  <si>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</si>
  <si>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</si>
  <si>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</si>
  <si>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</si>
  <si>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</si>
  <si>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</si>
  <si>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</si>
  <si>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</si>
  <si>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</si>
  <si>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</si>
  <si>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</si>
  <si>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</si>
  <si>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</si>
  <si>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</si>
  <si>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</si>
  <si>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</si>
  <si>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</si>
  <si>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</si>
  <si>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</si>
  <si>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</si>
  <si>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</si>
  <si>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</si>
  <si>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</si>
  <si>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</si>
  <si>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</si>
  <si>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</si>
  <si>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</si>
  <si>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</si>
  <si>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</si>
  <si>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</si>
  <si>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</si>
  <si>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</si>
  <si>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</si>
  <si>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</si>
  <si>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</si>
  <si>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</si>
  <si>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</si>
  <si>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</si>
  <si>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</si>
  <si>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</si>
  <si>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</si>
  <si>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</si>
  <si>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</si>
  <si>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</si>
  <si>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</si>
  <si>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</si>
  <si>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</si>
  <si>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</si>
  <si>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</si>
  <si>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</si>
  <si>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</si>
  <si>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</si>
  <si>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</si>
  <si>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</si>
  <si>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</si>
  <si>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</si>
  <si>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</si>
  <si>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</si>
  <si>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</si>
  <si>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</si>
  <si>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</si>
  <si>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</si>
  <si>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</si>
  <si>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</si>
  <si>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</si>
  <si>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</si>
  <si>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</si>
  <si>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</si>
  <si>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</si>
  <si>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</si>
  <si>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</si>
  <si>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</si>
  <si>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</si>
  <si>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</si>
  <si>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</si>
  <si>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</si>
  <si>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</si>
  <si>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</si>
  <si>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</si>
  <si>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</si>
  <si>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</si>
  <si>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</si>
  <si>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</si>
  <si>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</si>
  <si>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</si>
  <si>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</si>
  <si>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</si>
  <si>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</si>
  <si>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</si>
  <si>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</si>
  <si>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</si>
  <si>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</si>
  <si>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</si>
  <si>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</si>
  <si>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</si>
  <si>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</si>
  <si>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</si>
  <si>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</si>
  <si>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</si>
  <si>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</si>
  <si>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</si>
  <si>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</si>
  <si>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</si>
  <si>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</si>
  <si>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</si>
  <si>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</si>
  <si>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</si>
  <si>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</si>
  <si>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</si>
  <si>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</si>
  <si>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</si>
  <si>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</si>
  <si>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</si>
  <si>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</si>
  <si>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</si>
  <si>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</si>
  <si>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</si>
  <si>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</si>
  <si>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</si>
  <si>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</si>
  <si>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</si>
  <si>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</si>
  <si>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</si>
  <si>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</si>
  <si>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</si>
  <si>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</si>
  <si>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</si>
  <si>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</si>
  <si>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</si>
  <si>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</si>
  <si>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</si>
  <si>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</si>
  <si>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</si>
  <si>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</si>
  <si>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</si>
  <si>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</si>
  <si>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</si>
  <si>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</si>
  <si>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</si>
  <si>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</si>
  <si>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</si>
  <si>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</si>
  <si>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</si>
  <si>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</si>
  <si>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</si>
  <si>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</si>
  <si>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</si>
  <si>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</si>
  <si>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</si>
  <si>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</si>
  <si>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</si>
  <si>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</si>
  <si>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</si>
  <si>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</si>
  <si>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</si>
  <si>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</si>
  <si>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</si>
  <si>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</si>
  <si>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</si>
  <si>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</si>
  <si>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</si>
  <si>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</si>
  <si>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</si>
  <si>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</si>
  <si>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</si>
  <si>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</si>
  <si>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</si>
  <si>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</si>
  <si>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</si>
  <si>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</si>
  <si>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</si>
  <si>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</si>
  <si>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</si>
  <si>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</si>
  <si>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</si>
  <si>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</si>
  <si>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</si>
  <si>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</si>
  <si>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</si>
  <si>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</si>
  <si>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</si>
  <si>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</si>
  <si>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</si>
  <si>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</si>
  <si>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</si>
  <si>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</si>
  <si>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</si>
  <si>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</si>
  <si>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</si>
  <si>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</si>
  <si>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</si>
  <si>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</si>
  <si>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</si>
  <si>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</si>
  <si>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</si>
  <si>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</si>
  <si>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</si>
  <si>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</si>
  <si>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</si>
  <si>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</si>
  <si>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</si>
  <si>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</si>
  <si>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</si>
  <si>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</si>
  <si>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</si>
  <si>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</si>
  <si>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</si>
  <si>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</si>
  <si>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</si>
  <si>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</si>
  <si>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</si>
  <si>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</si>
  <si>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</si>
  <si>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</si>
  <si>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</si>
  <si>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</si>
  <si>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</si>
  <si>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</si>
  <si>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</si>
  <si>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</si>
  <si>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</si>
  <si>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</si>
  <si>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</si>
  <si>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</si>
  <si>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</si>
  <si>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</si>
  <si>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</si>
  <si>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</si>
  <si>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</si>
  <si>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</si>
  <si>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</si>
  <si>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</si>
  <si>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</si>
  <si>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</si>
  <si>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</si>
  <si>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</si>
  <si>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</si>
  <si>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</si>
  <si>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</si>
  <si>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</si>
  <si>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</si>
  <si>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</si>
  <si>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</si>
  <si>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</si>
  <si>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</si>
  <si>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</si>
  <si>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</si>
  <si>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</si>
  <si>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</si>
  <si>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</si>
  <si>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</si>
  <si>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</si>
  <si>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</si>
  <si>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</si>
  <si>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</si>
  <si>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</si>
  <si>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</si>
  <si>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</si>
  <si>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</si>
  <si>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</si>
  <si>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</si>
  <si>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</si>
  <si>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</si>
  <si>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</si>
  <si>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</si>
  <si>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</si>
  <si>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</si>
  <si>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</si>
  <si>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</si>
  <si>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</si>
  <si>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</si>
  <si>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</si>
  <si>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</si>
  <si>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</si>
  <si>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</si>
  <si>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</si>
  <si>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</si>
  <si>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</si>
  <si>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</si>
  <si>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</si>
  <si>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</si>
  <si>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</si>
  <si>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</si>
  <si>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</si>
  <si>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</si>
  <si>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</si>
  <si>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</si>
  <si>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</si>
  <si>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</si>
  <si>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</si>
  <si>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</si>
  <si>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</si>
  <si>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</si>
  <si>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</si>
  <si>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</si>
  <si>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</si>
  <si>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</si>
  <si>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</si>
  <si>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</si>
  <si>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</si>
  <si>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</si>
  <si>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</si>
  <si>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</si>
  <si>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</si>
  <si>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</si>
  <si>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</si>
  <si>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</si>
  <si>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</si>
  <si>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</si>
  <si>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</si>
  <si>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</si>
  <si>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</si>
  <si>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</si>
  <si>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</si>
  <si>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</si>
  <si>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</si>
  <si>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</si>
  <si>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</si>
  <si>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</si>
  <si>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</si>
  <si>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</si>
  <si>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</si>
  <si>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</si>
  <si>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</si>
  <si>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</si>
  <si>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</si>
  <si>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</si>
  <si>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</si>
  <si>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</si>
  <si>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</si>
  <si>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</si>
  <si>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</si>
  <si>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</si>
  <si>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</si>
  <si>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</si>
  <si>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</si>
  <si>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</si>
  <si>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</si>
  <si>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</si>
  <si>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</si>
  <si>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</si>
  <si>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</si>
  <si>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</si>
  <si>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</si>
  <si>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</si>
  <si>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</si>
  <si>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</si>
  <si>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</si>
  <si>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</si>
  <si>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</si>
  <si>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</si>
  <si>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</si>
  <si>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</si>
  <si>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</si>
  <si>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</si>
  <si>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</si>
  <si>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</si>
  <si>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</si>
  <si>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</si>
  <si>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</si>
  <si>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</si>
  <si>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</si>
  <si>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</si>
  <si>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</si>
  <si>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</si>
  <si>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</si>
  <si>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</si>
  <si>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</si>
  <si>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</si>
  <si>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</si>
  <si>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</si>
  <si>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</si>
  <si>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</si>
  <si>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</si>
  <si>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</si>
  <si>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</si>
  <si>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</si>
  <si>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</si>
  <si>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</si>
  <si>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</si>
  <si>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</si>
  <si>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</si>
  <si>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</si>
  <si>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</si>
  <si>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</si>
  <si>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</si>
  <si>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</si>
  <si>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</si>
  <si>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</si>
  <si>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</si>
  <si>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</si>
  <si>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</si>
  <si>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</si>
  <si>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</si>
  <si>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</si>
  <si>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</si>
  <si>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</si>
  <si>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</si>
  <si>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</si>
  <si>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</si>
  <si>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</si>
  <si>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</si>
  <si>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</si>
  <si>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</si>
  <si>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</si>
  <si>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</si>
  <si>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</si>
  <si>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</si>
  <si>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</si>
  <si>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</si>
  <si>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</si>
  <si>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</si>
  <si>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</si>
  <si>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</si>
  <si>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</si>
  <si>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</si>
  <si>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</si>
  <si>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</si>
  <si>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</si>
  <si>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</si>
  <si>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</si>
  <si>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</si>
  <si>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</si>
  <si>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</si>
  <si>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</si>
  <si>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</si>
  <si>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</si>
  <si>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</si>
  <si>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</si>
  <si>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</si>
  <si>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</si>
  <si>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</si>
  <si>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</si>
  <si>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</si>
  <si>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</si>
  <si>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</si>
  <si>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</si>
  <si>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</si>
  <si>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</si>
  <si>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</si>
  <si>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</si>
  <si>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</si>
  <si>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</si>
  <si>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</si>
  <si>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</si>
  <si>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</si>
  <si>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</si>
  <si>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</si>
  <si>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</si>
  <si>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</si>
  <si>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</si>
  <si>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</si>
  <si>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</si>
  <si>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</si>
  <si>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</si>
  <si>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</si>
  <si>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</si>
  <si>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</si>
  <si>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</si>
  <si>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</si>
  <si>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</si>
  <si>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</si>
  <si>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</si>
  <si>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</si>
  <si>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</si>
  <si>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</si>
  <si>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</si>
  <si>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</si>
  <si>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</si>
  <si>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</si>
  <si>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</si>
  <si>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</si>
  <si>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</si>
  <si>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</si>
  <si>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</si>
  <si>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</si>
  <si>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</si>
  <si>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</si>
  <si>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</si>
  <si>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</si>
  <si>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</si>
  <si>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</si>
  <si>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</si>
  <si>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</si>
  <si>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</si>
  <si>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</si>
  <si>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</si>
  <si>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</si>
  <si>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</si>
  <si>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</si>
  <si>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</si>
  <si>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</si>
  <si>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</si>
  <si>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</si>
  <si>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</si>
  <si>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</si>
  <si>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</si>
  <si>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</si>
  <si>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</si>
  <si>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</si>
  <si>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</si>
  <si>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</si>
  <si>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</si>
  <si>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</si>
  <si>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</si>
  <si>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</si>
  <si>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</si>
  <si>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</si>
  <si>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</si>
  <si>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</si>
  <si>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</si>
  <si>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</si>
  <si>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</si>
  <si>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</si>
  <si>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</si>
  <si>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</si>
  <si>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</si>
  <si>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</si>
  <si>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</si>
  <si>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</si>
  <si>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</si>
  <si>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</si>
  <si>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</si>
  <si>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</si>
  <si>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</si>
  <si>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</si>
  <si>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</si>
  <si>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</si>
  <si>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</si>
  <si>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</si>
  <si>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</si>
  <si>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</si>
  <si>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</si>
  <si>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</si>
  <si>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</si>
  <si>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</si>
  <si>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</si>
  <si>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</si>
  <si>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</si>
  <si>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</si>
  <si>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</si>
  <si>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</si>
  <si>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</si>
  <si>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</si>
  <si>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</si>
  <si>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</si>
  <si>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</si>
  <si>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</si>
  <si>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</si>
  <si>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</si>
  <si>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</si>
  <si>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</si>
  <si>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</si>
  <si>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</si>
  <si>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</si>
  <si>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</si>
  <si>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</si>
  <si>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</si>
  <si>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</si>
  <si>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</si>
  <si>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</si>
  <si>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</si>
  <si>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</si>
  <si>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</si>
  <si>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</si>
  <si>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</si>
  <si>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</si>
  <si>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</si>
  <si>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</si>
  <si>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</si>
  <si>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</si>
  <si>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</si>
  <si>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</si>
  <si>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</si>
  <si>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</si>
  <si>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</si>
  <si>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</si>
  <si>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</si>
  <si>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</si>
  <si>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</si>
  <si>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</si>
  <si>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</si>
  <si>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中小企業のための女性活躍推進事業</t>
  </si>
  <si>
    <t>雇用環境・均等局</t>
  </si>
  <si>
    <t>雇用機会均等課
渡辺　正道</t>
  </si>
  <si>
    <t>平成28年度</t>
  </si>
  <si>
    <t>終了予定なし</t>
  </si>
  <si>
    <t>雇用機会均等課</t>
  </si>
  <si>
    <t>女性の職業生活における活躍の推進に関する法律第14条
雇用保険法第62条第1項第5号</t>
  </si>
  <si>
    <t>「女性の職業生活における活躍の推進に関する法律」において、従業員301人以上の事業主について女性活躍推進に係る一般事業主行動計画の策定及び取組が義務づけられているが、労働者の6割以上が属する、努力義務とされた300人以下の中小企業においても女性の活躍推進の重要性を理解し取組を加速化させていくことが我が国全体の女性活躍推進のためには重要である。そのため、中小企業のための女性活躍推進の取組を集中的に支援する。</t>
  </si>
  <si>
    <t>-</t>
  </si>
  <si>
    <t>仕事と家庭両立支援事業等委託費</t>
  </si>
  <si>
    <t>女性活躍推進法に基づく行動計画策定等に係る説明会実施回数</t>
  </si>
  <si>
    <t>回</t>
  </si>
  <si>
    <t>回以上</t>
  </si>
  <si>
    <t>電話相談、個別訪問支援等の実施件数</t>
  </si>
  <si>
    <t>件</t>
  </si>
  <si>
    <t>件以上</t>
  </si>
  <si>
    <t>支出額（X）／女性活躍推進法に基づく行動計画策定等に係る説明会実施回数（Ｙ）　　　　　　　　　　　　　　</t>
    <phoneticPr fontId="5"/>
  </si>
  <si>
    <t>円</t>
  </si>
  <si>
    <t>　　　　X/Y</t>
    <phoneticPr fontId="5"/>
  </si>
  <si>
    <t>30,920,461/27</t>
  </si>
  <si>
    <t>26,247,667/50</t>
  </si>
  <si>
    <t>支出額（X）／　電話相談、個別訪問支援等の実施件数（Ｙ）</t>
    <phoneticPr fontId="5"/>
  </si>
  <si>
    <t>9,156,408/547</t>
  </si>
  <si>
    <t>2,004,555/1,175</t>
  </si>
  <si>
    <t>支出額（X）／中小企業のための女性活躍推進サポートサイトへの年間アクセス件数（Ｙ）　　　　　　　　　</t>
    <phoneticPr fontId="5"/>
  </si>
  <si>
    <t>3,861,996/146,798</t>
  </si>
  <si>
    <t>4,313,000/197,189</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</si>
  <si>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</si>
  <si>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</si>
  <si>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常時雇用する労働者が300人以下の事業主の女性活躍推進法に基づく一般事業主行動計画策定届出件数（累計件数）</t>
  </si>
  <si>
    <t>女性の活躍推進及び両立支援に関する総合的情報提供事業</t>
  </si>
  <si>
    <t>629</t>
  </si>
  <si>
    <t>483</t>
  </si>
  <si>
    <t>○</t>
  </si>
  <si>
    <t>厚労</t>
  </si>
  <si>
    <t>「ニッポン一億総活躍プラン」（平成28年6月2日閣議決定）
「経済財政運営と改革の基本方針2020」（令和2年7月17日閣議決定）
「未来投資戦略2018」（平成30年6月15日閣議決定）
「女性活躍加速のための重点方針2020」（令和2年7月1日　すべての女性が輝く社会づくり本部決定）</t>
    <rPh sb="51" eb="53">
      <t>レイワ</t>
    </rPh>
    <rPh sb="116" eb="118">
      <t>レイワ</t>
    </rPh>
    <phoneticPr fontId="5"/>
  </si>
  <si>
    <t>委託先である民間団体等に「女性活躍推進センター」を設置し、全国の中小企業に対し、行動計画策定等のための電話・メール相談、個別企業訪問等による支援を行うとともに、中小企業の労務管理に携わる機会のある専門家を対象として女性活躍推進の取組を支援する人材を養成する研修を実施する。中小企業に対するきめ細やかな支援を通じて、中小企業の女性活躍推進の取組の加速化を図る。</t>
    <rPh sb="66" eb="67">
      <t>ナド</t>
    </rPh>
    <rPh sb="73" eb="74">
      <t>オコナ</t>
    </rPh>
    <rPh sb="80" eb="82">
      <t>チュウショウ</t>
    </rPh>
    <rPh sb="82" eb="84">
      <t>キギョウ</t>
    </rPh>
    <rPh sb="85" eb="87">
      <t>ロウム</t>
    </rPh>
    <rPh sb="87" eb="89">
      <t>カンリ</t>
    </rPh>
    <rPh sb="90" eb="91">
      <t>タズサ</t>
    </rPh>
    <rPh sb="93" eb="95">
      <t>キカイ</t>
    </rPh>
    <rPh sb="98" eb="101">
      <t>センモンカ</t>
    </rPh>
    <rPh sb="102" eb="104">
      <t>タイショウ</t>
    </rPh>
    <rPh sb="107" eb="109">
      <t>ジョセイ</t>
    </rPh>
    <rPh sb="109" eb="111">
      <t>カツヤク</t>
    </rPh>
    <rPh sb="111" eb="113">
      <t>スイシン</t>
    </rPh>
    <rPh sb="114" eb="116">
      <t>トリクミ</t>
    </rPh>
    <rPh sb="117" eb="119">
      <t>シエン</t>
    </rPh>
    <rPh sb="121" eb="123">
      <t>ジンザイ</t>
    </rPh>
    <rPh sb="124" eb="126">
      <t>ヨウセイ</t>
    </rPh>
    <rPh sb="128" eb="130">
      <t>ケンシュウ</t>
    </rPh>
    <rPh sb="131" eb="133">
      <t>ジッシ</t>
    </rPh>
    <phoneticPr fontId="5"/>
  </si>
  <si>
    <t>-</t>
    <phoneticPr fontId="5"/>
  </si>
  <si>
    <t>無</t>
  </si>
  <si>
    <t>‐</t>
  </si>
  <si>
    <t>本事業により労働者の６割以上が属する中小企業において女性の活躍推進の取組を加速化することが我が国の女性活躍推進のために必要である。</t>
    <rPh sb="0" eb="1">
      <t>ホン</t>
    </rPh>
    <rPh sb="1" eb="3">
      <t>ジギョウ</t>
    </rPh>
    <rPh sb="6" eb="9">
      <t>ロウドウシャ</t>
    </rPh>
    <rPh sb="11" eb="12">
      <t>ワリ</t>
    </rPh>
    <rPh sb="12" eb="14">
      <t>イジョウ</t>
    </rPh>
    <rPh sb="15" eb="16">
      <t>ゾク</t>
    </rPh>
    <rPh sb="18" eb="20">
      <t>チュウショウ</t>
    </rPh>
    <rPh sb="20" eb="22">
      <t>キギョウ</t>
    </rPh>
    <rPh sb="26" eb="28">
      <t>ジョセイ</t>
    </rPh>
    <rPh sb="29" eb="31">
      <t>カツヤク</t>
    </rPh>
    <rPh sb="31" eb="33">
      <t>スイシン</t>
    </rPh>
    <rPh sb="34" eb="36">
      <t>トリクミ</t>
    </rPh>
    <rPh sb="37" eb="40">
      <t>カソクカ</t>
    </rPh>
    <rPh sb="45" eb="46">
      <t>ワ</t>
    </rPh>
    <rPh sb="47" eb="48">
      <t>クニ</t>
    </rPh>
    <rPh sb="49" eb="51">
      <t>ジョセイ</t>
    </rPh>
    <rPh sb="51" eb="53">
      <t>カツヤク</t>
    </rPh>
    <rPh sb="53" eb="55">
      <t>スイシン</t>
    </rPh>
    <rPh sb="59" eb="61">
      <t>ヒツヨウ</t>
    </rPh>
    <phoneticPr fontId="5"/>
  </si>
  <si>
    <t>本事業は、本来は都道府県労働局において、女性活躍推進法の努力義務企業に対する法施行業務の一環として全国一斉に実施するべき事業であることに併せ、中小企業の実情に沿った丁寧できめ細やかな対応が求められている実態を考慮し、民間企業のノウハウを活用し効率的に事業運営を行うため、民間企業に委託している。</t>
    <rPh sb="0" eb="1">
      <t>ホン</t>
    </rPh>
    <rPh sb="1" eb="3">
      <t>ジギョウ</t>
    </rPh>
    <rPh sb="5" eb="7">
      <t>ホンライ</t>
    </rPh>
    <rPh sb="8" eb="12">
      <t>トドウフケン</t>
    </rPh>
    <rPh sb="12" eb="15">
      <t>ロウドウキョク</t>
    </rPh>
    <rPh sb="20" eb="22">
      <t>ジョセイ</t>
    </rPh>
    <rPh sb="22" eb="24">
      <t>カツヤク</t>
    </rPh>
    <rPh sb="24" eb="27">
      <t>スイシンホウ</t>
    </rPh>
    <rPh sb="28" eb="30">
      <t>ドリョク</t>
    </rPh>
    <rPh sb="30" eb="32">
      <t>ギム</t>
    </rPh>
    <rPh sb="32" eb="34">
      <t>キギョウ</t>
    </rPh>
    <rPh sb="35" eb="36">
      <t>タイ</t>
    </rPh>
    <rPh sb="38" eb="41">
      <t>ホウセコウ</t>
    </rPh>
    <rPh sb="41" eb="43">
      <t>ギョウム</t>
    </rPh>
    <rPh sb="44" eb="46">
      <t>イッカン</t>
    </rPh>
    <rPh sb="49" eb="51">
      <t>ゼンコク</t>
    </rPh>
    <rPh sb="51" eb="53">
      <t>イッセイ</t>
    </rPh>
    <rPh sb="54" eb="56">
      <t>ジッシ</t>
    </rPh>
    <rPh sb="60" eb="62">
      <t>ジギョウ</t>
    </rPh>
    <rPh sb="68" eb="69">
      <t>アワ</t>
    </rPh>
    <rPh sb="71" eb="73">
      <t>チュウショウ</t>
    </rPh>
    <rPh sb="73" eb="75">
      <t>キギョウ</t>
    </rPh>
    <rPh sb="76" eb="78">
      <t>ジツジョウ</t>
    </rPh>
    <rPh sb="79" eb="80">
      <t>ソ</t>
    </rPh>
    <rPh sb="82" eb="84">
      <t>テイネイ</t>
    </rPh>
    <rPh sb="87" eb="88">
      <t>コマ</t>
    </rPh>
    <rPh sb="91" eb="93">
      <t>タイオウ</t>
    </rPh>
    <rPh sb="94" eb="95">
      <t>モト</t>
    </rPh>
    <rPh sb="101" eb="103">
      <t>ジッタイ</t>
    </rPh>
    <rPh sb="104" eb="106">
      <t>コウリョ</t>
    </rPh>
    <rPh sb="108" eb="110">
      <t>ミンカン</t>
    </rPh>
    <rPh sb="110" eb="112">
      <t>キギョウ</t>
    </rPh>
    <rPh sb="118" eb="120">
      <t>カツヨウ</t>
    </rPh>
    <rPh sb="121" eb="124">
      <t>コウリツテキ</t>
    </rPh>
    <rPh sb="125" eb="127">
      <t>ジギョウ</t>
    </rPh>
    <rPh sb="127" eb="129">
      <t>ウンエイ</t>
    </rPh>
    <rPh sb="130" eb="131">
      <t>オコナ</t>
    </rPh>
    <rPh sb="135" eb="137">
      <t>ミンカン</t>
    </rPh>
    <rPh sb="137" eb="139">
      <t>キギョウ</t>
    </rPh>
    <rPh sb="140" eb="142">
      <t>イタク</t>
    </rPh>
    <phoneticPr fontId="5"/>
  </si>
  <si>
    <t>行動計画の策定等が努力義務とされている中小企業においても自主的な取組を促す必要性が高く、優先度の高い事業である。</t>
    <rPh sb="0" eb="2">
      <t>コウドウ</t>
    </rPh>
    <rPh sb="2" eb="4">
      <t>ケイカク</t>
    </rPh>
    <rPh sb="5" eb="7">
      <t>サクテイ</t>
    </rPh>
    <rPh sb="7" eb="8">
      <t>ナド</t>
    </rPh>
    <rPh sb="9" eb="11">
      <t>ドリョク</t>
    </rPh>
    <rPh sb="11" eb="13">
      <t>ギム</t>
    </rPh>
    <rPh sb="19" eb="21">
      <t>チュウショウ</t>
    </rPh>
    <rPh sb="21" eb="23">
      <t>キギョウ</t>
    </rPh>
    <rPh sb="28" eb="31">
      <t>ジシュテキ</t>
    </rPh>
    <rPh sb="32" eb="34">
      <t>トリクミ</t>
    </rPh>
    <rPh sb="35" eb="36">
      <t>ウナガ</t>
    </rPh>
    <rPh sb="37" eb="40">
      <t>ヒツヨウセイ</t>
    </rPh>
    <rPh sb="41" eb="42">
      <t>タカ</t>
    </rPh>
    <rPh sb="44" eb="47">
      <t>ユウセンド</t>
    </rPh>
    <rPh sb="48" eb="49">
      <t>タカ</t>
    </rPh>
    <rPh sb="50" eb="52">
      <t>ジギョウ</t>
    </rPh>
    <phoneticPr fontId="5"/>
  </si>
  <si>
    <t>-</t>
    <phoneticPr fontId="5"/>
  </si>
  <si>
    <t>雇用保険料を財源とし、女性の活躍推進への取組を促進することにより、女性労働者の雇用の安定に資することとなるので、受益者との負担関係は妥当である。</t>
    <rPh sb="0" eb="2">
      <t>コヨウ</t>
    </rPh>
    <rPh sb="2" eb="5">
      <t>ホケンリョウ</t>
    </rPh>
    <rPh sb="6" eb="8">
      <t>ザイゲン</t>
    </rPh>
    <rPh sb="11" eb="13">
      <t>ジョセイ</t>
    </rPh>
    <rPh sb="14" eb="16">
      <t>カツヤク</t>
    </rPh>
    <rPh sb="16" eb="18">
      <t>スイシン</t>
    </rPh>
    <rPh sb="20" eb="22">
      <t>トリクミ</t>
    </rPh>
    <rPh sb="23" eb="25">
      <t>ソクシン</t>
    </rPh>
    <rPh sb="33" eb="35">
      <t>ジョセイ</t>
    </rPh>
    <rPh sb="35" eb="38">
      <t>ロウドウシャ</t>
    </rPh>
    <rPh sb="39" eb="41">
      <t>コヨウ</t>
    </rPh>
    <rPh sb="42" eb="44">
      <t>アンテイ</t>
    </rPh>
    <rPh sb="45" eb="46">
      <t>シ</t>
    </rPh>
    <rPh sb="56" eb="59">
      <t>ジュエキシャ</t>
    </rPh>
    <rPh sb="61" eb="63">
      <t>フタン</t>
    </rPh>
    <rPh sb="63" eb="65">
      <t>カンケイ</t>
    </rPh>
    <rPh sb="66" eb="68">
      <t>ダトウ</t>
    </rPh>
    <phoneticPr fontId="5"/>
  </si>
  <si>
    <t>中小企業への相談対応や個別支援のためのアドバイザー謝金等、必要な経費に限定している。</t>
    <rPh sb="0" eb="2">
      <t>チュウショウ</t>
    </rPh>
    <rPh sb="2" eb="4">
      <t>キギョウ</t>
    </rPh>
    <rPh sb="6" eb="8">
      <t>ソウダン</t>
    </rPh>
    <rPh sb="8" eb="10">
      <t>タイオウ</t>
    </rPh>
    <rPh sb="11" eb="13">
      <t>コベツ</t>
    </rPh>
    <rPh sb="13" eb="15">
      <t>シエン</t>
    </rPh>
    <rPh sb="25" eb="27">
      <t>シャキン</t>
    </rPh>
    <rPh sb="27" eb="28">
      <t>ナド</t>
    </rPh>
    <rPh sb="29" eb="31">
      <t>ヒツヨウ</t>
    </rPh>
    <rPh sb="32" eb="34">
      <t>ケイヒ</t>
    </rPh>
    <rPh sb="35" eb="37">
      <t>ゲンテイ</t>
    </rPh>
    <phoneticPr fontId="5"/>
  </si>
  <si>
    <t>受託者と連携を密として進捗状況を把握し、効率的に実施するための指示を行っている。</t>
    <rPh sb="0" eb="3">
      <t>ジュタクシャ</t>
    </rPh>
    <rPh sb="4" eb="6">
      <t>レンケイ</t>
    </rPh>
    <rPh sb="7" eb="8">
      <t>ミツ</t>
    </rPh>
    <rPh sb="11" eb="13">
      <t>シンチョク</t>
    </rPh>
    <rPh sb="13" eb="15">
      <t>ジョウキョウ</t>
    </rPh>
    <rPh sb="16" eb="18">
      <t>ハアク</t>
    </rPh>
    <rPh sb="20" eb="23">
      <t>コウリツテキ</t>
    </rPh>
    <rPh sb="24" eb="26">
      <t>ジッシ</t>
    </rPh>
    <rPh sb="31" eb="33">
      <t>シジ</t>
    </rPh>
    <rPh sb="34" eb="35">
      <t>オコナ</t>
    </rPh>
    <phoneticPr fontId="5"/>
  </si>
  <si>
    <t>成果物は厚生労働省HPに掲載するなど、広く周知啓発を図っている。</t>
    <rPh sb="0" eb="3">
      <t>セイカブツ</t>
    </rPh>
    <rPh sb="4" eb="6">
      <t>コウセイ</t>
    </rPh>
    <rPh sb="6" eb="9">
      <t>ロウドウショウ</t>
    </rPh>
    <rPh sb="12" eb="14">
      <t>ケイサイ</t>
    </rPh>
    <rPh sb="19" eb="20">
      <t>ヒロ</t>
    </rPh>
    <rPh sb="21" eb="23">
      <t>シュウチ</t>
    </rPh>
    <rPh sb="23" eb="25">
      <t>ケイハツ</t>
    </rPh>
    <rPh sb="26" eb="27">
      <t>ハカ</t>
    </rPh>
    <phoneticPr fontId="5"/>
  </si>
  <si>
    <t>A.株式会社東京リーガルマインド</t>
    <rPh sb="2" eb="4">
      <t>カブシキ</t>
    </rPh>
    <rPh sb="4" eb="6">
      <t>カイシャ</t>
    </rPh>
    <rPh sb="6" eb="8">
      <t>トウキョウ</t>
    </rPh>
    <phoneticPr fontId="5"/>
  </si>
  <si>
    <t>株式会社東京リーガルマインド</t>
    <rPh sb="0" eb="2">
      <t>カブシキ</t>
    </rPh>
    <rPh sb="2" eb="4">
      <t>カイシャ</t>
    </rPh>
    <rPh sb="4" eb="6">
      <t>トウキョウ</t>
    </rPh>
    <phoneticPr fontId="5"/>
  </si>
  <si>
    <t>中小企業による女性活躍推進の取組の支援等</t>
    <rPh sb="0" eb="2">
      <t>チュウショウ</t>
    </rPh>
    <rPh sb="2" eb="4">
      <t>キギョウ</t>
    </rPh>
    <rPh sb="7" eb="9">
      <t>ジョセイ</t>
    </rPh>
    <rPh sb="9" eb="11">
      <t>カツヤク</t>
    </rPh>
    <rPh sb="11" eb="13">
      <t>スイシン</t>
    </rPh>
    <rPh sb="14" eb="16">
      <t>トリクミ</t>
    </rPh>
    <rPh sb="17" eb="19">
      <t>シエン</t>
    </rPh>
    <rPh sb="19" eb="20">
      <t>ナド</t>
    </rPh>
    <phoneticPr fontId="5"/>
  </si>
  <si>
    <t>事業費</t>
    <rPh sb="0" eb="3">
      <t>ジギョウヒ</t>
    </rPh>
    <phoneticPr fontId="5"/>
  </si>
  <si>
    <t>管理費</t>
    <rPh sb="0" eb="3">
      <t>カンリヒ</t>
    </rPh>
    <phoneticPr fontId="5"/>
  </si>
  <si>
    <t>消費税</t>
    <rPh sb="0" eb="3">
      <t>ショウヒゼイ</t>
    </rPh>
    <phoneticPr fontId="5"/>
  </si>
  <si>
    <t>本事業は、女性の活躍推進及び両立支援に関する総合的情報提供事業（所管：雇用環境・均等局）と併せ、政府の重要施策である女性の活躍推進に資する事業であり、中小企業による女性活躍推進の取組を集中的に支援するものである。</t>
    <rPh sb="0" eb="1">
      <t>ホン</t>
    </rPh>
    <rPh sb="1" eb="3">
      <t>ジギョウ</t>
    </rPh>
    <rPh sb="5" eb="7">
      <t>ジョセイ</t>
    </rPh>
    <rPh sb="8" eb="10">
      <t>カツヤク</t>
    </rPh>
    <rPh sb="10" eb="12">
      <t>スイシン</t>
    </rPh>
    <rPh sb="12" eb="13">
      <t>オヨ</t>
    </rPh>
    <rPh sb="14" eb="16">
      <t>リョウリツ</t>
    </rPh>
    <rPh sb="16" eb="18">
      <t>シエン</t>
    </rPh>
    <rPh sb="19" eb="20">
      <t>カン</t>
    </rPh>
    <rPh sb="22" eb="25">
      <t>ソウゴウテキ</t>
    </rPh>
    <rPh sb="25" eb="27">
      <t>ジョウホウ</t>
    </rPh>
    <rPh sb="27" eb="29">
      <t>テイキョウ</t>
    </rPh>
    <rPh sb="29" eb="31">
      <t>ジギョウ</t>
    </rPh>
    <rPh sb="32" eb="34">
      <t>ショカン</t>
    </rPh>
    <rPh sb="35" eb="37">
      <t>コヨウ</t>
    </rPh>
    <rPh sb="37" eb="39">
      <t>カンキョウ</t>
    </rPh>
    <rPh sb="40" eb="42">
      <t>キントウ</t>
    </rPh>
    <rPh sb="42" eb="43">
      <t>キョク</t>
    </rPh>
    <rPh sb="45" eb="46">
      <t>アワ</t>
    </rPh>
    <rPh sb="48" eb="50">
      <t>セイフ</t>
    </rPh>
    <rPh sb="51" eb="53">
      <t>ジュウヨウ</t>
    </rPh>
    <rPh sb="53" eb="55">
      <t>セサク</t>
    </rPh>
    <rPh sb="58" eb="60">
      <t>ジョセイ</t>
    </rPh>
    <rPh sb="61" eb="63">
      <t>カツヤク</t>
    </rPh>
    <rPh sb="63" eb="65">
      <t>スイシン</t>
    </rPh>
    <rPh sb="66" eb="67">
      <t>シ</t>
    </rPh>
    <rPh sb="69" eb="71">
      <t>ジギョウ</t>
    </rPh>
    <rPh sb="75" eb="77">
      <t>チュウショウ</t>
    </rPh>
    <rPh sb="77" eb="79">
      <t>キギョウ</t>
    </rPh>
    <rPh sb="82" eb="84">
      <t>ジョセイ</t>
    </rPh>
    <rPh sb="84" eb="86">
      <t>カツヤク</t>
    </rPh>
    <rPh sb="86" eb="88">
      <t>スイシン</t>
    </rPh>
    <rPh sb="89" eb="91">
      <t>トリクミ</t>
    </rPh>
    <rPh sb="92" eb="95">
      <t>シュウチュウテキ</t>
    </rPh>
    <rPh sb="96" eb="98">
      <t>シエン</t>
    </rPh>
    <phoneticPr fontId="5"/>
  </si>
  <si>
    <t>一般競争入札(総合評価落札方式)による事業の委託により民間企業等の専門性を活用し、低コストで事業を行い、成果目標を上回る実績を挙げていることから、実効性が高い手段といえる。</t>
    <rPh sb="0" eb="2">
      <t>イッパン</t>
    </rPh>
    <rPh sb="2" eb="4">
      <t>キョウソウ</t>
    </rPh>
    <rPh sb="4" eb="6">
      <t>ニュウサツ</t>
    </rPh>
    <rPh sb="7" eb="9">
      <t>ソウゴウ</t>
    </rPh>
    <rPh sb="9" eb="11">
      <t>ヒョウカ</t>
    </rPh>
    <rPh sb="11" eb="13">
      <t>ラクサツ</t>
    </rPh>
    <rPh sb="13" eb="15">
      <t>ホウシキ</t>
    </rPh>
    <rPh sb="19" eb="21">
      <t>ジギョウ</t>
    </rPh>
    <rPh sb="22" eb="24">
      <t>イタク</t>
    </rPh>
    <rPh sb="27" eb="29">
      <t>ミンカン</t>
    </rPh>
    <rPh sb="29" eb="31">
      <t>キギョウ</t>
    </rPh>
    <rPh sb="31" eb="32">
      <t>ナド</t>
    </rPh>
    <rPh sb="33" eb="36">
      <t>センモンセイ</t>
    </rPh>
    <rPh sb="37" eb="39">
      <t>カツヨウ</t>
    </rPh>
    <rPh sb="41" eb="42">
      <t>テイ</t>
    </rPh>
    <rPh sb="46" eb="48">
      <t>ジギョウ</t>
    </rPh>
    <rPh sb="49" eb="50">
      <t>オコナ</t>
    </rPh>
    <rPh sb="52" eb="54">
      <t>セイカ</t>
    </rPh>
    <rPh sb="54" eb="56">
      <t>モクヒョウ</t>
    </rPh>
    <rPh sb="57" eb="59">
      <t>ウワマワ</t>
    </rPh>
    <rPh sb="60" eb="62">
      <t>ジッセキ</t>
    </rPh>
    <rPh sb="63" eb="64">
      <t>ア</t>
    </rPh>
    <rPh sb="73" eb="76">
      <t>ジッコウセイ</t>
    </rPh>
    <rPh sb="77" eb="78">
      <t>タカ</t>
    </rPh>
    <rPh sb="79" eb="81">
      <t>シュダン</t>
    </rPh>
    <phoneticPr fontId="5"/>
  </si>
  <si>
    <t>一般競争契約による支出であり、競争性が確保され、支出先の選定は妥当である。</t>
    <rPh sb="0" eb="2">
      <t>イッパン</t>
    </rPh>
    <rPh sb="2" eb="4">
      <t>キョウソウ</t>
    </rPh>
    <rPh sb="4" eb="6">
      <t>ケイヤク</t>
    </rPh>
    <rPh sb="9" eb="11">
      <t>シシュツ</t>
    </rPh>
    <rPh sb="15" eb="18">
      <t>キョウソウセイ</t>
    </rPh>
    <rPh sb="19" eb="21">
      <t>カクホ</t>
    </rPh>
    <rPh sb="24" eb="26">
      <t>シシュツ</t>
    </rPh>
    <rPh sb="26" eb="27">
      <t>サキ</t>
    </rPh>
    <rPh sb="28" eb="30">
      <t>センテイ</t>
    </rPh>
    <rPh sb="31" eb="33">
      <t>ダトウ</t>
    </rPh>
    <phoneticPr fontId="5"/>
  </si>
  <si>
    <t>成果目標に見合ったものとなっている。</t>
    <rPh sb="0" eb="2">
      <t>セイカ</t>
    </rPh>
    <rPh sb="2" eb="4">
      <t>モクヒョウ</t>
    </rPh>
    <rPh sb="5" eb="7">
      <t>ミア</t>
    </rPh>
    <phoneticPr fontId="5"/>
  </si>
  <si>
    <t>点検対象外</t>
    <rPh sb="0" eb="2">
      <t>テンケン</t>
    </rPh>
    <rPh sb="2" eb="5">
      <t>タイショウガイ</t>
    </rPh>
    <phoneticPr fontId="5"/>
  </si>
  <si>
    <t>-</t>
    <phoneticPr fontId="5"/>
  </si>
  <si>
    <t>中小企業のための女性活躍推進サポートサイトへの年間アクセス件数（前年度より増加）</t>
    <phoneticPr fontId="5"/>
  </si>
  <si>
    <t>-</t>
    <phoneticPr fontId="5"/>
  </si>
  <si>
    <t>回以上</t>
    <rPh sb="0" eb="1">
      <t>カイ</t>
    </rPh>
    <phoneticPr fontId="5"/>
  </si>
  <si>
    <t>回</t>
    <rPh sb="0" eb="1">
      <t>カイ</t>
    </rPh>
    <phoneticPr fontId="5"/>
  </si>
  <si>
    <t>社会保険労務士等に向けたスキルアップ研修</t>
    <rPh sb="0" eb="2">
      <t>シャカイ</t>
    </rPh>
    <rPh sb="2" eb="4">
      <t>ホケン</t>
    </rPh>
    <rPh sb="4" eb="7">
      <t>ロウムシ</t>
    </rPh>
    <rPh sb="7" eb="8">
      <t>トウ</t>
    </rPh>
    <rPh sb="9" eb="10">
      <t>ム</t>
    </rPh>
    <rPh sb="18" eb="20">
      <t>ケンシュウ</t>
    </rPh>
    <phoneticPr fontId="5"/>
  </si>
  <si>
    <t>説明会出席者に対するアンケート</t>
    <phoneticPr fontId="5"/>
  </si>
  <si>
    <t>研修出席者に対するアンケート</t>
    <rPh sb="0" eb="2">
      <t>ケンシュウ</t>
    </rPh>
    <phoneticPr fontId="5"/>
  </si>
  <si>
    <t>行動計画策定等説明会のアンケートにおいて、「説明会が策定等に役に立った」と回答した事業所の割合80％以上</t>
    <phoneticPr fontId="5"/>
  </si>
  <si>
    <t>社会保険労務士等に向けたスキルアップ研修において、「研修に満足した」と回答した割合80％以上</t>
    <rPh sb="26" eb="28">
      <t>ケンシュウ</t>
    </rPh>
    <rPh sb="29" eb="31">
      <t>マンゾク</t>
    </rPh>
    <phoneticPr fontId="5"/>
  </si>
  <si>
    <t>行動計画策定等説明会のアンケートにおいて、「説明会が策定等に役に立った」と回答した事業所の割合
（計算式）
行動計画策定等説明会のアンケートにおいて、「説明会が策定等に役に立った、参考になった」と回答した事業所／説明会出席事業所数</t>
    <phoneticPr fontId="5"/>
  </si>
  <si>
    <t>社会保険労務士等に向けたスキルアップ研修において、「研修に満足した」と回答した割合
（計算式）
研修のアンケートにおいて「研修に満足した」と回答した数／アンケート回答数</t>
    <rPh sb="43" eb="46">
      <t>ケイサンシキ</t>
    </rPh>
    <rPh sb="48" eb="50">
      <t>ケンシュウ</t>
    </rPh>
    <rPh sb="61" eb="63">
      <t>ケンシュウ</t>
    </rPh>
    <rPh sb="64" eb="66">
      <t>マンゾク</t>
    </rPh>
    <rPh sb="74" eb="75">
      <t>カズ</t>
    </rPh>
    <rPh sb="81" eb="83">
      <t>カイトウ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</si>
</sst>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66675</xdr:colOff>
      <xdr:row>18</xdr:row>
      <xdr:rowOff>38100</xdr:rowOff>
    </xdr:from>
    <xdr:to>
      <xdr:col>35</xdr:col>
      <xdr:colOff>66675</xdr:colOff>
      <xdr:row>18</xdr:row>
      <xdr:rowOff>276225</xdr:rowOff>
    </xdr:to>
    <xdr:sp macro="" textlink="">
      <xdr:nvSpPr>
        <xdr:cNvPr id="2" name="テキスト ボックス 1"/>
        <xdr:cNvSpPr txBox="1"/>
      </xdr:nvSpPr>
      <xdr:spPr>
        <a:xfrm>
          <a:off x="5867400" y="7620000"/>
          <a:ext cx="12001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43295</xdr:colOff>
      <xdr:row>115</xdr:row>
      <xdr:rowOff>43294</xdr:rowOff>
    </xdr:from>
    <xdr:to>
      <xdr:col>41</xdr:col>
      <xdr:colOff>160812</xdr:colOff>
      <xdr:row>115</xdr:row>
      <xdr:rowOff>278327</xdr:rowOff>
    </xdr:to>
    <xdr:sp macro="" textlink="">
      <xdr:nvSpPr>
        <xdr:cNvPr id="3" name="テキスト ボックス 2"/>
        <xdr:cNvSpPr txBox="1"/>
      </xdr:nvSpPr>
      <xdr:spPr>
        <a:xfrm>
          <a:off x="7564334" y="17460437"/>
          <a:ext cx="711283" cy="235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20</xdr:col>
      <xdr:colOff>74415</xdr:colOff>
      <xdr:row>748</xdr:row>
      <xdr:rowOff>29766</xdr:rowOff>
    </xdr:from>
    <xdr:to>
      <xdr:col>33</xdr:col>
      <xdr:colOff>158548</xdr:colOff>
      <xdr:row>750</xdr:row>
      <xdr:rowOff>11876</xdr:rowOff>
    </xdr:to>
    <xdr:sp macro="" textlink="">
      <xdr:nvSpPr>
        <xdr:cNvPr id="6" name="正方形/長方形 5"/>
        <xdr:cNvSpPr/>
      </xdr:nvSpPr>
      <xdr:spPr>
        <a:xfrm>
          <a:off x="4061624" y="46137411"/>
          <a:ext cx="2675819" cy="69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●●●百万円</a:t>
          </a:r>
          <a:endParaRPr kumimoji="1" lang="en-US" altLang="ja-JP" sz="1100"/>
        </a:p>
      </xdr:txBody>
    </xdr:sp>
    <xdr:clientData/>
  </xdr:twoCellAnchor>
  <xdr:twoCellAnchor>
    <xdr:from>
      <xdr:col>20</xdr:col>
      <xdr:colOff>88605</xdr:colOff>
      <xdr:row>750</xdr:row>
      <xdr:rowOff>77529</xdr:rowOff>
    </xdr:from>
    <xdr:to>
      <xdr:col>33</xdr:col>
      <xdr:colOff>149467</xdr:colOff>
      <xdr:row>751</xdr:row>
      <xdr:rowOff>33009</xdr:rowOff>
    </xdr:to>
    <xdr:sp macro="" textlink="">
      <xdr:nvSpPr>
        <xdr:cNvPr id="7" name="大かっこ 6"/>
        <xdr:cNvSpPr/>
      </xdr:nvSpPr>
      <xdr:spPr>
        <a:xfrm>
          <a:off x="4075814" y="46894012"/>
          <a:ext cx="2652548" cy="3098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事業管理、受託者への指導等</a:t>
          </a:r>
        </a:p>
      </xdr:txBody>
    </xdr:sp>
    <xdr:clientData/>
  </xdr:twoCellAnchor>
  <xdr:twoCellAnchor>
    <xdr:from>
      <xdr:col>26</xdr:col>
      <xdr:colOff>177209</xdr:colOff>
      <xdr:row>751</xdr:row>
      <xdr:rowOff>22151</xdr:rowOff>
    </xdr:from>
    <xdr:to>
      <xdr:col>26</xdr:col>
      <xdr:colOff>186195</xdr:colOff>
      <xdr:row>752</xdr:row>
      <xdr:rowOff>248747</xdr:rowOff>
    </xdr:to>
    <xdr:cxnSp macro="">
      <xdr:nvCxnSpPr>
        <xdr:cNvPr id="8" name="直線矢印コネクタ 7"/>
        <xdr:cNvCxnSpPr/>
      </xdr:nvCxnSpPr>
      <xdr:spPr>
        <a:xfrm flipH="1">
          <a:off x="5360581" y="47193052"/>
          <a:ext cx="8986" cy="58101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11075</xdr:colOff>
      <xdr:row>753</xdr:row>
      <xdr:rowOff>22151</xdr:rowOff>
    </xdr:from>
    <xdr:to>
      <xdr:col>33</xdr:col>
      <xdr:colOff>188285</xdr:colOff>
      <xdr:row>755</xdr:row>
      <xdr:rowOff>113199</xdr:rowOff>
    </xdr:to>
    <xdr:sp macro="" textlink="">
      <xdr:nvSpPr>
        <xdr:cNvPr id="9" name="正方形/長方形 8"/>
        <xdr:cNvSpPr/>
      </xdr:nvSpPr>
      <xdr:spPr>
        <a:xfrm>
          <a:off x="3998284" y="47901889"/>
          <a:ext cx="2768896" cy="7998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．株式会社東京リーガルマインド　　　</a:t>
          </a:r>
          <a:endParaRPr kumimoji="1" lang="en-US" altLang="ja-JP" sz="1100"/>
        </a:p>
        <a:p>
          <a:pPr algn="ctr"/>
          <a:r>
            <a:rPr kumimoji="1" lang="ja-JP" altLang="en-US" sz="1100"/>
            <a:t>●●●百万円</a:t>
          </a:r>
          <a:endParaRPr kumimoji="1" lang="en-US" altLang="ja-JP" sz="1100"/>
        </a:p>
      </xdr:txBody>
    </xdr:sp>
    <xdr:clientData/>
  </xdr:twoCellAnchor>
  <xdr:twoCellAnchor>
    <xdr:from>
      <xdr:col>19</xdr:col>
      <xdr:colOff>11075</xdr:colOff>
      <xdr:row>755</xdr:row>
      <xdr:rowOff>232587</xdr:rowOff>
    </xdr:from>
    <xdr:to>
      <xdr:col>34</xdr:col>
      <xdr:colOff>199359</xdr:colOff>
      <xdr:row>756</xdr:row>
      <xdr:rowOff>188067</xdr:rowOff>
    </xdr:to>
    <xdr:sp macro="" textlink="">
      <xdr:nvSpPr>
        <xdr:cNvPr id="11" name="大かっこ 10"/>
        <xdr:cNvSpPr/>
      </xdr:nvSpPr>
      <xdr:spPr>
        <a:xfrm>
          <a:off x="3798924" y="48821163"/>
          <a:ext cx="3178691" cy="3098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中小企業による女性活躍推進の取組の支援等</a:t>
          </a:r>
        </a:p>
      </xdr:txBody>
    </xdr:sp>
    <xdr:clientData/>
  </xdr:twoCellAnchor>
  <xdr:twoCellAnchor>
    <xdr:from>
      <xdr:col>27</xdr:col>
      <xdr:colOff>121830</xdr:colOff>
      <xdr:row>752</xdr:row>
      <xdr:rowOff>66453</xdr:rowOff>
    </xdr:from>
    <xdr:to>
      <xdr:col>39</xdr:col>
      <xdr:colOff>2609</xdr:colOff>
      <xdr:row>752</xdr:row>
      <xdr:rowOff>324936</xdr:rowOff>
    </xdr:to>
    <xdr:sp macro="" textlink="">
      <xdr:nvSpPr>
        <xdr:cNvPr id="12" name="テキスト ボックス 11"/>
        <xdr:cNvSpPr txBox="1"/>
      </xdr:nvSpPr>
      <xdr:spPr>
        <a:xfrm>
          <a:off x="5504563" y="47591773"/>
          <a:ext cx="2273104" cy="2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32</xdr:col>
      <xdr:colOff>66453</xdr:colOff>
      <xdr:row>711</xdr:row>
      <xdr:rowOff>55377</xdr:rowOff>
    </xdr:from>
    <xdr:to>
      <xdr:col>36</xdr:col>
      <xdr:colOff>132907</xdr:colOff>
      <xdr:row>711</xdr:row>
      <xdr:rowOff>287965</xdr:rowOff>
    </xdr:to>
    <xdr:sp macro="" textlink="">
      <xdr:nvSpPr>
        <xdr:cNvPr id="13" name="テキスト ボックス 12"/>
        <xdr:cNvSpPr txBox="1"/>
      </xdr:nvSpPr>
      <xdr:spPr>
        <a:xfrm>
          <a:off x="6445988" y="32373924"/>
          <a:ext cx="863896" cy="232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77528</xdr:colOff>
      <xdr:row>103</xdr:row>
      <xdr:rowOff>33227</xdr:rowOff>
    </xdr:from>
    <xdr:to>
      <xdr:col>41</xdr:col>
      <xdr:colOff>155058</xdr:colOff>
      <xdr:row>103</xdr:row>
      <xdr:rowOff>276890</xdr:rowOff>
    </xdr:to>
    <xdr:sp macro="" textlink="">
      <xdr:nvSpPr>
        <xdr:cNvPr id="4" name="テキスト ボックス 3"/>
        <xdr:cNvSpPr txBox="1"/>
      </xdr:nvSpPr>
      <xdr:spPr>
        <a:xfrm>
          <a:off x="7653226" y="14708372"/>
          <a:ext cx="675611" cy="2436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endParaRPr kumimoji="1" lang="ja-JP" altLang="en-US" sz="1100"/>
        </a:p>
      </xdr:txBody>
    </xdr:sp>
    <xdr:clientData/>
  </xdr:twoCellAnchor>
  <xdr:twoCellAnchor>
    <xdr:from>
      <xdr:col>42</xdr:col>
      <xdr:colOff>44302</xdr:colOff>
      <xdr:row>104</xdr:row>
      <xdr:rowOff>44302</xdr:rowOff>
    </xdr:from>
    <xdr:to>
      <xdr:col>45</xdr:col>
      <xdr:colOff>155058</xdr:colOff>
      <xdr:row>104</xdr:row>
      <xdr:rowOff>265814</xdr:rowOff>
    </xdr:to>
    <xdr:sp macro="" textlink="">
      <xdr:nvSpPr>
        <xdr:cNvPr id="5" name="テキスト ボックス 4"/>
        <xdr:cNvSpPr txBox="1"/>
      </xdr:nvSpPr>
      <xdr:spPr>
        <a:xfrm>
          <a:off x="8417442" y="15051715"/>
          <a:ext cx="708837" cy="221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endParaRPr kumimoji="1" lang="ja-JP" altLang="en-US" sz="1100"/>
        </a:p>
      </xdr:txBody>
    </xdr:sp>
    <xdr:clientData/>
  </xdr:twoCellAnchor>
  <xdr:twoCellAnchor>
    <xdr:from>
      <xdr:col>38</xdr:col>
      <xdr:colOff>29561</xdr:colOff>
      <xdr:row>116</xdr:row>
      <xdr:rowOff>29561</xdr:rowOff>
    </xdr:from>
    <xdr:to>
      <xdr:col>41</xdr:col>
      <xdr:colOff>147078</xdr:colOff>
      <xdr:row>116</xdr:row>
      <xdr:rowOff>264594</xdr:rowOff>
    </xdr:to>
    <xdr:sp macro="" textlink="">
      <xdr:nvSpPr>
        <xdr:cNvPr id="14" name="テキスト ボックス 13"/>
        <xdr:cNvSpPr txBox="1"/>
      </xdr:nvSpPr>
      <xdr:spPr>
        <a:xfrm>
          <a:off x="7605259" y="17063805"/>
          <a:ext cx="715598" cy="235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33226</xdr:colOff>
      <xdr:row>118</xdr:row>
      <xdr:rowOff>44302</xdr:rowOff>
    </xdr:from>
    <xdr:to>
      <xdr:col>41</xdr:col>
      <xdr:colOff>150743</xdr:colOff>
      <xdr:row>118</xdr:row>
      <xdr:rowOff>279335</xdr:rowOff>
    </xdr:to>
    <xdr:sp macro="" textlink="">
      <xdr:nvSpPr>
        <xdr:cNvPr id="15" name="テキスト ボックス 14"/>
        <xdr:cNvSpPr txBox="1"/>
      </xdr:nvSpPr>
      <xdr:spPr>
        <a:xfrm>
          <a:off x="7608924" y="17709854"/>
          <a:ext cx="715598" cy="235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41644</xdr:colOff>
      <xdr:row>119</xdr:row>
      <xdr:rowOff>30568</xdr:rowOff>
    </xdr:from>
    <xdr:to>
      <xdr:col>41</xdr:col>
      <xdr:colOff>159161</xdr:colOff>
      <xdr:row>119</xdr:row>
      <xdr:rowOff>265601</xdr:rowOff>
    </xdr:to>
    <xdr:sp macro="" textlink="">
      <xdr:nvSpPr>
        <xdr:cNvPr id="16" name="テキスト ボックス 15"/>
        <xdr:cNvSpPr txBox="1"/>
      </xdr:nvSpPr>
      <xdr:spPr>
        <a:xfrm>
          <a:off x="7617342" y="18028388"/>
          <a:ext cx="715598" cy="235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32</xdr:col>
      <xdr:colOff>55378</xdr:colOff>
      <xdr:row>708</xdr:row>
      <xdr:rowOff>44303</xdr:rowOff>
    </xdr:from>
    <xdr:to>
      <xdr:col>35</xdr:col>
      <xdr:colOff>172895</xdr:colOff>
      <xdr:row>708</xdr:row>
      <xdr:rowOff>279336</xdr:rowOff>
    </xdr:to>
    <xdr:sp macro="" textlink="">
      <xdr:nvSpPr>
        <xdr:cNvPr id="17" name="テキスト ボックス 16"/>
        <xdr:cNvSpPr txBox="1"/>
      </xdr:nvSpPr>
      <xdr:spPr>
        <a:xfrm>
          <a:off x="6434913" y="31244216"/>
          <a:ext cx="715598" cy="235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32</xdr:col>
      <xdr:colOff>44302</xdr:colOff>
      <xdr:row>716</xdr:row>
      <xdr:rowOff>77529</xdr:rowOff>
    </xdr:from>
    <xdr:to>
      <xdr:col>36</xdr:col>
      <xdr:colOff>110756</xdr:colOff>
      <xdr:row>716</xdr:row>
      <xdr:rowOff>310117</xdr:rowOff>
    </xdr:to>
    <xdr:sp macro="" textlink="">
      <xdr:nvSpPr>
        <xdr:cNvPr id="19" name="テキスト ボックス 18"/>
        <xdr:cNvSpPr txBox="1"/>
      </xdr:nvSpPr>
      <xdr:spPr>
        <a:xfrm>
          <a:off x="6423837" y="34677645"/>
          <a:ext cx="863896" cy="232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r>
            <a:rPr kumimoji="1" lang="ja-JP" altLang="en-US" sz="1100"/>
            <a:t>中</a:t>
          </a:r>
        </a:p>
      </xdr:txBody>
    </xdr:sp>
    <xdr:clientData/>
  </xdr:twoCellAnchor>
  <xdr:twoCellAnchor>
    <xdr:from>
      <xdr:col>7</xdr:col>
      <xdr:colOff>44303</xdr:colOff>
      <xdr:row>725</xdr:row>
      <xdr:rowOff>232587</xdr:rowOff>
    </xdr:from>
    <xdr:to>
      <xdr:col>11</xdr:col>
      <xdr:colOff>110757</xdr:colOff>
      <xdr:row>725</xdr:row>
      <xdr:rowOff>465175</xdr:rowOff>
    </xdr:to>
    <xdr:sp macro="" textlink="">
      <xdr:nvSpPr>
        <xdr:cNvPr id="20" name="テキスト ボックス 19"/>
        <xdr:cNvSpPr txBox="1"/>
      </xdr:nvSpPr>
      <xdr:spPr>
        <a:xfrm>
          <a:off x="1439826" y="36693401"/>
          <a:ext cx="863896" cy="232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7</xdr:col>
      <xdr:colOff>55378</xdr:colOff>
      <xdr:row>726</xdr:row>
      <xdr:rowOff>232587</xdr:rowOff>
    </xdr:from>
    <xdr:to>
      <xdr:col>11</xdr:col>
      <xdr:colOff>121832</xdr:colOff>
      <xdr:row>726</xdr:row>
      <xdr:rowOff>465175</xdr:rowOff>
    </xdr:to>
    <xdr:sp macro="" textlink="">
      <xdr:nvSpPr>
        <xdr:cNvPr id="21" name="テキスト ボックス 20"/>
        <xdr:cNvSpPr txBox="1"/>
      </xdr:nvSpPr>
      <xdr:spPr>
        <a:xfrm>
          <a:off x="1450901" y="37357936"/>
          <a:ext cx="863896" cy="232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11</xdr:col>
      <xdr:colOff>110756</xdr:colOff>
      <xdr:row>788</xdr:row>
      <xdr:rowOff>188286</xdr:rowOff>
    </xdr:from>
    <xdr:to>
      <xdr:col>15</xdr:col>
      <xdr:colOff>177210</xdr:colOff>
      <xdr:row>790</xdr:row>
      <xdr:rowOff>121831</xdr:rowOff>
    </xdr:to>
    <xdr:sp macro="" textlink="">
      <xdr:nvSpPr>
        <xdr:cNvPr id="23" name="テキスト ボックス 22"/>
        <xdr:cNvSpPr txBox="1"/>
      </xdr:nvSpPr>
      <xdr:spPr>
        <a:xfrm>
          <a:off x="2303721" y="50537879"/>
          <a:ext cx="863896" cy="5537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精査中</a:t>
          </a:r>
        </a:p>
      </xdr:txBody>
    </xdr:sp>
    <xdr:clientData/>
  </xdr:twoCellAnchor>
  <xdr:twoCellAnchor>
    <xdr:from>
      <xdr:col>24</xdr:col>
      <xdr:colOff>33227</xdr:colOff>
      <xdr:row>844</xdr:row>
      <xdr:rowOff>77529</xdr:rowOff>
    </xdr:from>
    <xdr:to>
      <xdr:col>27</xdr:col>
      <xdr:colOff>150743</xdr:colOff>
      <xdr:row>844</xdr:row>
      <xdr:rowOff>312562</xdr:rowOff>
    </xdr:to>
    <xdr:sp macro="" textlink="">
      <xdr:nvSpPr>
        <xdr:cNvPr id="24" name="テキスト ボックス 23"/>
        <xdr:cNvSpPr txBox="1"/>
      </xdr:nvSpPr>
      <xdr:spPr>
        <a:xfrm>
          <a:off x="4817878" y="53661192"/>
          <a:ext cx="715598" cy="235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xdr:col>
      <xdr:colOff>188285</xdr:colOff>
      <xdr:row>187</xdr:row>
      <xdr:rowOff>254739</xdr:rowOff>
    </xdr:from>
    <xdr:to>
      <xdr:col>8</xdr:col>
      <xdr:colOff>106441</xdr:colOff>
      <xdr:row>188</xdr:row>
      <xdr:rowOff>179656</xdr:rowOff>
    </xdr:to>
    <xdr:sp macro="" textlink="">
      <xdr:nvSpPr>
        <xdr:cNvPr id="25" name="テキスト ボックス 24"/>
        <xdr:cNvSpPr txBox="1"/>
      </xdr:nvSpPr>
      <xdr:spPr>
        <a:xfrm>
          <a:off x="985727" y="22483431"/>
          <a:ext cx="715598" cy="235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169298</xdr:colOff>
      <xdr:row>119</xdr:row>
      <xdr:rowOff>31932</xdr:rowOff>
    </xdr:from>
    <xdr:to>
      <xdr:col>48</xdr:col>
      <xdr:colOff>88892</xdr:colOff>
      <xdr:row>119</xdr:row>
      <xdr:rowOff>266965</xdr:rowOff>
    </xdr:to>
    <xdr:sp macro="" textlink="">
      <xdr:nvSpPr>
        <xdr:cNvPr id="41" name="テキスト ボックス 40"/>
        <xdr:cNvSpPr txBox="1"/>
      </xdr:nvSpPr>
      <xdr:spPr>
        <a:xfrm>
          <a:off x="8877869" y="18030471"/>
          <a:ext cx="711283" cy="235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3" zoomScale="77" zoomScaleNormal="75" zoomScaleSheetLayoutView="77" zoomScalePageLayoutView="85" workbookViewId="0">
      <selection activeCell="BD32" sqref="BD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324</v>
      </c>
      <c r="AJ2" s="925" t="s">
        <v>663</v>
      </c>
      <c r="AK2" s="925"/>
      <c r="AL2" s="925"/>
      <c r="AM2" s="925"/>
      <c r="AN2" s="83" t="s">
        <v>324</v>
      </c>
      <c r="AO2" s="925">
        <v>20</v>
      </c>
      <c r="AP2" s="925"/>
      <c r="AQ2" s="925"/>
      <c r="AR2" s="84" t="s">
        <v>627</v>
      </c>
      <c r="AS2" s="931">
        <v>548</v>
      </c>
      <c r="AT2" s="931"/>
      <c r="AU2" s="931"/>
      <c r="AV2" s="83" t="str">
        <f>IF(AW2="","","-")</f>
        <v/>
      </c>
      <c r="AW2" s="891"/>
      <c r="AX2" s="891"/>
    </row>
    <row r="3" spans="1:50" ht="21" customHeight="1" thickBot="1" x14ac:dyDescent="0.2">
      <c r="A3" s="847" t="s">
        <v>620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628</v>
      </c>
      <c r="AK3" s="849"/>
      <c r="AL3" s="849"/>
      <c r="AM3" s="849"/>
      <c r="AN3" s="849"/>
      <c r="AO3" s="849"/>
      <c r="AP3" s="849"/>
      <c r="AQ3" s="849"/>
      <c r="AR3" s="849"/>
      <c r="AS3" s="849"/>
      <c r="AT3" s="849"/>
      <c r="AU3" s="849"/>
      <c r="AV3" s="849"/>
      <c r="AW3" s="849"/>
      <c r="AX3" s="24" t="s">
        <v>64</v>
      </c>
    </row>
    <row r="4" spans="1:50" ht="33.75" customHeight="1" x14ac:dyDescent="0.15">
      <c r="A4" s="687" t="s">
        <v>25</v>
      </c>
      <c r="B4" s="688"/>
      <c r="C4" s="688"/>
      <c r="D4" s="688"/>
      <c r="E4" s="688"/>
      <c r="F4" s="688"/>
      <c r="G4" s="665" t="s">
        <v>629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3.75" customHeight="1" x14ac:dyDescent="0.15">
      <c r="A5" s="675" t="s">
        <v>66</v>
      </c>
      <c r="B5" s="676"/>
      <c r="C5" s="676"/>
      <c r="D5" s="676"/>
      <c r="E5" s="676"/>
      <c r="F5" s="677"/>
      <c r="G5" s="819" t="s">
        <v>632</v>
      </c>
      <c r="H5" s="820"/>
      <c r="I5" s="820"/>
      <c r="J5" s="820"/>
      <c r="K5" s="820"/>
      <c r="L5" s="820"/>
      <c r="M5" s="821" t="s">
        <v>65</v>
      </c>
      <c r="N5" s="822"/>
      <c r="O5" s="822"/>
      <c r="P5" s="822"/>
      <c r="Q5" s="822"/>
      <c r="R5" s="823"/>
      <c r="S5" s="824" t="s">
        <v>633</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631</v>
      </c>
      <c r="AR5" s="685"/>
      <c r="AS5" s="685"/>
      <c r="AT5" s="685"/>
      <c r="AU5" s="685"/>
      <c r="AV5" s="685"/>
      <c r="AW5" s="685"/>
      <c r="AX5" s="686"/>
    </row>
    <row r="6" spans="1:50" ht="33.75" customHeight="1" x14ac:dyDescent="0.15">
      <c r="A6" s="689" t="s">
        <v>4</v>
      </c>
      <c r="B6" s="690"/>
      <c r="C6" s="690"/>
      <c r="D6" s="690"/>
      <c r="E6" s="690"/>
      <c r="F6" s="690"/>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96"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307</v>
      </c>
      <c r="Z7" s="424"/>
      <c r="AA7" s="424"/>
      <c r="AB7" s="424"/>
      <c r="AC7" s="424"/>
      <c r="AD7" s="904"/>
      <c r="AE7" s="892" t="s">
        <v>664</v>
      </c>
      <c r="AF7" s="893"/>
      <c r="AG7" s="893"/>
      <c r="AH7" s="893"/>
      <c r="AI7" s="893"/>
      <c r="AJ7" s="893"/>
      <c r="AK7" s="893"/>
      <c r="AL7" s="893"/>
      <c r="AM7" s="893"/>
      <c r="AN7" s="893"/>
      <c r="AO7" s="893"/>
      <c r="AP7" s="893"/>
      <c r="AQ7" s="893"/>
      <c r="AR7" s="893"/>
      <c r="AS7" s="893"/>
      <c r="AT7" s="893"/>
      <c r="AU7" s="893"/>
      <c r="AV7" s="893"/>
      <c r="AW7" s="893"/>
      <c r="AX7" s="894"/>
    </row>
    <row r="8" spans="1:50" ht="34.5" customHeight="1" x14ac:dyDescent="0.15">
      <c r="A8" s="479" t="s">
        <v>208</v>
      </c>
      <c r="B8" s="480"/>
      <c r="C8" s="480"/>
      <c r="D8" s="480"/>
      <c r="E8" s="480"/>
      <c r="F8" s="481"/>
      <c r="G8" s="926" t="str">
        <f>入力規則等!A27</f>
        <v>男女共同参画</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62.25" customHeight="1" x14ac:dyDescent="0.15">
      <c r="A9" s="829" t="s">
        <v>23</v>
      </c>
      <c r="B9" s="830"/>
      <c r="C9" s="830"/>
      <c r="D9" s="830"/>
      <c r="E9" s="830"/>
      <c r="F9" s="830"/>
      <c r="G9" s="831" t="s">
        <v>636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57.75" customHeight="1" x14ac:dyDescent="0.15">
      <c r="A10" s="643" t="s">
        <v>29</v>
      </c>
      <c r="B10" s="644"/>
      <c r="C10" s="644"/>
      <c r="D10" s="644"/>
      <c r="E10" s="644"/>
      <c r="F10" s="644"/>
      <c r="G10" s="737" t="s">
        <v>665</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33.75"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265</v>
      </c>
      <c r="Q13" s="641"/>
      <c r="R13" s="641"/>
      <c r="S13" s="641"/>
      <c r="T13" s="641"/>
      <c r="U13" s="641"/>
      <c r="V13" s="642"/>
      <c r="W13" s="640">
        <v>263</v>
      </c>
      <c r="X13" s="641"/>
      <c r="Y13" s="641"/>
      <c r="Z13" s="641"/>
      <c r="AA13" s="641"/>
      <c r="AB13" s="641"/>
      <c r="AC13" s="642"/>
      <c r="AD13" s="640">
        <v>295</v>
      </c>
      <c r="AE13" s="641"/>
      <c r="AF13" s="641"/>
      <c r="AG13" s="641"/>
      <c r="AH13" s="641"/>
      <c r="AI13" s="641"/>
      <c r="AJ13" s="642"/>
      <c r="AK13" s="640">
        <v>387</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637</v>
      </c>
      <c r="Q14" s="641"/>
      <c r="R14" s="641"/>
      <c r="S14" s="641"/>
      <c r="T14" s="641"/>
      <c r="U14" s="641"/>
      <c r="V14" s="642"/>
      <c r="W14" s="640" t="s">
        <v>637</v>
      </c>
      <c r="X14" s="641"/>
      <c r="Y14" s="641"/>
      <c r="Z14" s="641"/>
      <c r="AA14" s="641"/>
      <c r="AB14" s="641"/>
      <c r="AC14" s="642"/>
      <c r="AD14" s="640" t="s">
        <v>637</v>
      </c>
      <c r="AE14" s="641"/>
      <c r="AF14" s="641"/>
      <c r="AG14" s="641"/>
      <c r="AH14" s="641"/>
      <c r="AI14" s="641"/>
      <c r="AJ14" s="642"/>
      <c r="AK14" s="640" t="s">
        <v>637</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637</v>
      </c>
      <c r="Q15" s="641"/>
      <c r="R15" s="641"/>
      <c r="S15" s="641"/>
      <c r="T15" s="641"/>
      <c r="U15" s="641"/>
      <c r="V15" s="642"/>
      <c r="W15" s="640" t="s">
        <v>637</v>
      </c>
      <c r="X15" s="641"/>
      <c r="Y15" s="641"/>
      <c r="Z15" s="641"/>
      <c r="AA15" s="641"/>
      <c r="AB15" s="641"/>
      <c r="AC15" s="642"/>
      <c r="AD15" s="640" t="s">
        <v>637</v>
      </c>
      <c r="AE15" s="641"/>
      <c r="AF15" s="641"/>
      <c r="AG15" s="641"/>
      <c r="AH15" s="641"/>
      <c r="AI15" s="641"/>
      <c r="AJ15" s="642"/>
      <c r="AK15" s="640" t="s">
        <v>637</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637</v>
      </c>
      <c r="Q16" s="641"/>
      <c r="R16" s="641"/>
      <c r="S16" s="641"/>
      <c r="T16" s="641"/>
      <c r="U16" s="641"/>
      <c r="V16" s="642"/>
      <c r="W16" s="640" t="s">
        <v>637</v>
      </c>
      <c r="X16" s="641"/>
      <c r="Y16" s="641"/>
      <c r="Z16" s="641"/>
      <c r="AA16" s="641"/>
      <c r="AB16" s="641"/>
      <c r="AC16" s="642"/>
      <c r="AD16" s="640" t="s">
        <v>637</v>
      </c>
      <c r="AE16" s="641"/>
      <c r="AF16" s="641"/>
      <c r="AG16" s="641"/>
      <c r="AH16" s="641"/>
      <c r="AI16" s="641"/>
      <c r="AJ16" s="642"/>
      <c r="AK16" s="640" t="s">
        <v>637</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637</v>
      </c>
      <c r="Q17" s="641"/>
      <c r="R17" s="641"/>
      <c r="S17" s="641"/>
      <c r="T17" s="641"/>
      <c r="U17" s="641"/>
      <c r="V17" s="642"/>
      <c r="W17" s="640" t="s">
        <v>637</v>
      </c>
      <c r="X17" s="641"/>
      <c r="Y17" s="641"/>
      <c r="Z17" s="641"/>
      <c r="AA17" s="641"/>
      <c r="AB17" s="641"/>
      <c r="AC17" s="642"/>
      <c r="AD17" s="640">
        <v>-69</v>
      </c>
      <c r="AE17" s="641"/>
      <c r="AF17" s="641"/>
      <c r="AG17" s="641"/>
      <c r="AH17" s="641"/>
      <c r="AI17" s="641"/>
      <c r="AJ17" s="642"/>
      <c r="AK17" s="640" t="s">
        <v>637</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265</v>
      </c>
      <c r="Q18" s="859"/>
      <c r="R18" s="859"/>
      <c r="S18" s="859"/>
      <c r="T18" s="859"/>
      <c r="U18" s="859"/>
      <c r="V18" s="860"/>
      <c r="W18" s="858">
        <f>SUM(W13:AC17)</f>
        <v>263</v>
      </c>
      <c r="X18" s="859"/>
      <c r="Y18" s="859"/>
      <c r="Z18" s="859"/>
      <c r="AA18" s="859"/>
      <c r="AB18" s="859"/>
      <c r="AC18" s="860"/>
      <c r="AD18" s="858">
        <f>SUM(AD13:AJ17)</f>
        <v>226</v>
      </c>
      <c r="AE18" s="859"/>
      <c r="AF18" s="859"/>
      <c r="AG18" s="859"/>
      <c r="AH18" s="859"/>
      <c r="AI18" s="859"/>
      <c r="AJ18" s="860"/>
      <c r="AK18" s="858">
        <f>SUM(AK13:AQ17)</f>
        <v>387</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215</v>
      </c>
      <c r="Q19" s="641"/>
      <c r="R19" s="641"/>
      <c r="S19" s="641"/>
      <c r="T19" s="641"/>
      <c r="U19" s="641"/>
      <c r="V19" s="642"/>
      <c r="W19" s="640">
        <v>187</v>
      </c>
      <c r="X19" s="641"/>
      <c r="Y19" s="641"/>
      <c r="Z19" s="641"/>
      <c r="AA19" s="641"/>
      <c r="AB19" s="641"/>
      <c r="AC19" s="642"/>
      <c r="AD19" s="640"/>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0.81132075471698117</v>
      </c>
      <c r="Q20" s="301"/>
      <c r="R20" s="301"/>
      <c r="S20" s="301"/>
      <c r="T20" s="301"/>
      <c r="U20" s="301"/>
      <c r="V20" s="301"/>
      <c r="W20" s="301">
        <f t="shared" ref="W20" si="0">IF(W18=0, "-", SUM(W19)/W18)</f>
        <v>0.71102661596958172</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0.81132075471698117</v>
      </c>
      <c r="Q21" s="301"/>
      <c r="R21" s="301"/>
      <c r="S21" s="301"/>
      <c r="T21" s="301"/>
      <c r="U21" s="301"/>
      <c r="V21" s="301"/>
      <c r="W21" s="301">
        <f t="shared" ref="W21" si="2">IF(W19=0, "-", SUM(W19)/SUM(W13,W14))</f>
        <v>0.71102661596958172</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625</v>
      </c>
      <c r="B22" s="954"/>
      <c r="C22" s="954"/>
      <c r="D22" s="954"/>
      <c r="E22" s="954"/>
      <c r="F22" s="955"/>
      <c r="G22" s="949" t="s">
        <v>254</v>
      </c>
      <c r="H22" s="207"/>
      <c r="I22" s="207"/>
      <c r="J22" s="207"/>
      <c r="K22" s="207"/>
      <c r="L22" s="207"/>
      <c r="M22" s="207"/>
      <c r="N22" s="207"/>
      <c r="O22" s="208"/>
      <c r="P22" s="914" t="s">
        <v>623</v>
      </c>
      <c r="Q22" s="207"/>
      <c r="R22" s="207"/>
      <c r="S22" s="207"/>
      <c r="T22" s="207"/>
      <c r="U22" s="207"/>
      <c r="V22" s="208"/>
      <c r="W22" s="914" t="s">
        <v>624</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33.75" customHeight="1" x14ac:dyDescent="0.15">
      <c r="A23" s="956"/>
      <c r="B23" s="957"/>
      <c r="C23" s="957"/>
      <c r="D23" s="957"/>
      <c r="E23" s="957"/>
      <c r="F23" s="958"/>
      <c r="G23" s="950" t="s">
        <v>638</v>
      </c>
      <c r="H23" s="951"/>
      <c r="I23" s="951"/>
      <c r="J23" s="951"/>
      <c r="K23" s="951"/>
      <c r="L23" s="951"/>
      <c r="M23" s="951"/>
      <c r="N23" s="951"/>
      <c r="O23" s="952"/>
      <c r="P23" s="900">
        <v>387</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0.7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33.75" customHeight="1" thickBot="1" x14ac:dyDescent="0.2">
      <c r="A29" s="959"/>
      <c r="B29" s="960"/>
      <c r="C29" s="960"/>
      <c r="D29" s="960"/>
      <c r="E29" s="960"/>
      <c r="F29" s="961"/>
      <c r="G29" s="922" t="s">
        <v>255</v>
      </c>
      <c r="H29" s="923"/>
      <c r="I29" s="923"/>
      <c r="J29" s="923"/>
      <c r="K29" s="923"/>
      <c r="L29" s="923"/>
      <c r="M29" s="923"/>
      <c r="N29" s="923"/>
      <c r="O29" s="924"/>
      <c r="P29" s="640">
        <f>AK13</f>
        <v>387</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308</v>
      </c>
      <c r="AF30" s="839"/>
      <c r="AG30" s="839"/>
      <c r="AH30" s="840"/>
      <c r="AI30" s="895" t="s">
        <v>330</v>
      </c>
      <c r="AJ30" s="895"/>
      <c r="AK30" s="895"/>
      <c r="AL30" s="838"/>
      <c r="AM30" s="895" t="s">
        <v>427</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637</v>
      </c>
      <c r="AR31" s="186"/>
      <c r="AS31" s="121" t="s">
        <v>185</v>
      </c>
      <c r="AT31" s="122"/>
      <c r="AU31" s="185" t="s">
        <v>690</v>
      </c>
      <c r="AV31" s="185"/>
      <c r="AW31" s="377" t="s">
        <v>175</v>
      </c>
      <c r="AX31" s="378"/>
    </row>
    <row r="32" spans="1:50" ht="51.75" customHeight="1" x14ac:dyDescent="0.15">
      <c r="A32" s="382"/>
      <c r="B32" s="380"/>
      <c r="C32" s="380"/>
      <c r="D32" s="380"/>
      <c r="E32" s="380"/>
      <c r="F32" s="381"/>
      <c r="G32" s="548" t="s">
        <v>696</v>
      </c>
      <c r="H32" s="549"/>
      <c r="I32" s="549"/>
      <c r="J32" s="549"/>
      <c r="K32" s="549"/>
      <c r="L32" s="549"/>
      <c r="M32" s="549"/>
      <c r="N32" s="549"/>
      <c r="O32" s="550"/>
      <c r="P32" s="93" t="s">
        <v>698</v>
      </c>
      <c r="Q32" s="93"/>
      <c r="R32" s="93"/>
      <c r="S32" s="93"/>
      <c r="T32" s="93"/>
      <c r="U32" s="93"/>
      <c r="V32" s="93"/>
      <c r="W32" s="93"/>
      <c r="X32" s="94"/>
      <c r="Y32" s="455" t="s">
        <v>12</v>
      </c>
      <c r="Z32" s="515"/>
      <c r="AA32" s="516"/>
      <c r="AB32" s="445" t="s">
        <v>289</v>
      </c>
      <c r="AC32" s="445"/>
      <c r="AD32" s="445"/>
      <c r="AE32" s="203">
        <v>97.8</v>
      </c>
      <c r="AF32" s="204"/>
      <c r="AG32" s="204"/>
      <c r="AH32" s="204"/>
      <c r="AI32" s="203">
        <v>97.6</v>
      </c>
      <c r="AJ32" s="204"/>
      <c r="AK32" s="204"/>
      <c r="AL32" s="204"/>
      <c r="AM32" s="203">
        <v>89.3</v>
      </c>
      <c r="AN32" s="204"/>
      <c r="AO32" s="204"/>
      <c r="AP32" s="204"/>
      <c r="AQ32" s="321" t="s">
        <v>637</v>
      </c>
      <c r="AR32" s="193"/>
      <c r="AS32" s="193"/>
      <c r="AT32" s="322"/>
      <c r="AU32" s="204" t="s">
        <v>637</v>
      </c>
      <c r="AV32" s="204"/>
      <c r="AW32" s="204"/>
      <c r="AX32" s="206"/>
    </row>
    <row r="33" spans="1:51" ht="51.7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289</v>
      </c>
      <c r="AC33" s="507"/>
      <c r="AD33" s="507"/>
      <c r="AE33" s="203">
        <v>80</v>
      </c>
      <c r="AF33" s="204"/>
      <c r="AG33" s="204"/>
      <c r="AH33" s="204"/>
      <c r="AI33" s="203">
        <v>80</v>
      </c>
      <c r="AJ33" s="204"/>
      <c r="AK33" s="204"/>
      <c r="AL33" s="204"/>
      <c r="AM33" s="203">
        <v>80</v>
      </c>
      <c r="AN33" s="204"/>
      <c r="AO33" s="204"/>
      <c r="AP33" s="204"/>
      <c r="AQ33" s="321" t="s">
        <v>637</v>
      </c>
      <c r="AR33" s="193"/>
      <c r="AS33" s="193"/>
      <c r="AT33" s="322"/>
      <c r="AU33" s="204" t="s">
        <v>690</v>
      </c>
      <c r="AV33" s="204"/>
      <c r="AW33" s="204"/>
      <c r="AX33" s="206"/>
    </row>
    <row r="34" spans="1:51" ht="51.7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122</v>
      </c>
      <c r="AF34" s="204"/>
      <c r="AG34" s="204"/>
      <c r="AH34" s="204"/>
      <c r="AI34" s="203">
        <v>122</v>
      </c>
      <c r="AJ34" s="204"/>
      <c r="AK34" s="204"/>
      <c r="AL34" s="204"/>
      <c r="AM34" s="203">
        <v>112</v>
      </c>
      <c r="AN34" s="204"/>
      <c r="AO34" s="204"/>
      <c r="AP34" s="204"/>
      <c r="AQ34" s="321" t="s">
        <v>637</v>
      </c>
      <c r="AR34" s="193"/>
      <c r="AS34" s="193"/>
      <c r="AT34" s="322"/>
      <c r="AU34" s="204" t="s">
        <v>637</v>
      </c>
      <c r="AV34" s="204"/>
      <c r="AW34" s="204"/>
      <c r="AX34" s="206"/>
    </row>
    <row r="35" spans="1:51" ht="23.25" customHeight="1" x14ac:dyDescent="0.15">
      <c r="A35" s="213" t="s">
        <v>298</v>
      </c>
      <c r="B35" s="214"/>
      <c r="C35" s="214"/>
      <c r="D35" s="214"/>
      <c r="E35" s="214"/>
      <c r="F35" s="215"/>
      <c r="G35" s="219" t="s">
        <v>694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0"/>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690</v>
      </c>
      <c r="AR38" s="186"/>
      <c r="AS38" s="121" t="s">
        <v>185</v>
      </c>
      <c r="AT38" s="122"/>
      <c r="AU38" s="185">
        <v>3</v>
      </c>
      <c r="AV38" s="185"/>
      <c r="AW38" s="377" t="s">
        <v>175</v>
      </c>
      <c r="AX38" s="378"/>
      <c r="AY38">
        <f>$AY$37</f>
        <v>1</v>
      </c>
    </row>
    <row r="39" spans="1:51" ht="44.1" customHeight="1" x14ac:dyDescent="0.15">
      <c r="A39" s="382"/>
      <c r="B39" s="380"/>
      <c r="C39" s="380"/>
      <c r="D39" s="380"/>
      <c r="E39" s="380"/>
      <c r="F39" s="381"/>
      <c r="G39" s="548" t="s">
        <v>697</v>
      </c>
      <c r="H39" s="549"/>
      <c r="I39" s="549"/>
      <c r="J39" s="549"/>
      <c r="K39" s="549"/>
      <c r="L39" s="549"/>
      <c r="M39" s="549"/>
      <c r="N39" s="549"/>
      <c r="O39" s="550"/>
      <c r="P39" s="93" t="s">
        <v>699</v>
      </c>
      <c r="Q39" s="93"/>
      <c r="R39" s="93"/>
      <c r="S39" s="93"/>
      <c r="T39" s="93"/>
      <c r="U39" s="93"/>
      <c r="V39" s="93"/>
      <c r="W39" s="93"/>
      <c r="X39" s="94"/>
      <c r="Y39" s="455" t="s">
        <v>12</v>
      </c>
      <c r="Z39" s="515"/>
      <c r="AA39" s="516"/>
      <c r="AB39" s="445" t="s">
        <v>289</v>
      </c>
      <c r="AC39" s="445"/>
      <c r="AD39" s="445"/>
      <c r="AE39" s="203" t="s">
        <v>690</v>
      </c>
      <c r="AF39" s="204"/>
      <c r="AG39" s="204"/>
      <c r="AH39" s="204"/>
      <c r="AI39" s="203" t="s">
        <v>690</v>
      </c>
      <c r="AJ39" s="204"/>
      <c r="AK39" s="204"/>
      <c r="AL39" s="204"/>
      <c r="AM39" s="203" t="s">
        <v>690</v>
      </c>
      <c r="AN39" s="204"/>
      <c r="AO39" s="204"/>
      <c r="AP39" s="204"/>
      <c r="AQ39" s="321" t="s">
        <v>690</v>
      </c>
      <c r="AR39" s="193"/>
      <c r="AS39" s="193"/>
      <c r="AT39" s="322"/>
      <c r="AU39" s="204"/>
      <c r="AV39" s="204"/>
      <c r="AW39" s="204"/>
      <c r="AX39" s="206"/>
      <c r="AY39">
        <f t="shared" ref="AY39:AY43" si="4">$AY$37</f>
        <v>1</v>
      </c>
    </row>
    <row r="40" spans="1:51" ht="44.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289</v>
      </c>
      <c r="AC40" s="507"/>
      <c r="AD40" s="507"/>
      <c r="AE40" s="203" t="s">
        <v>690</v>
      </c>
      <c r="AF40" s="204"/>
      <c r="AG40" s="204"/>
      <c r="AH40" s="204"/>
      <c r="AI40" s="203" t="s">
        <v>690</v>
      </c>
      <c r="AJ40" s="204"/>
      <c r="AK40" s="204"/>
      <c r="AL40" s="204"/>
      <c r="AM40" s="203" t="s">
        <v>690</v>
      </c>
      <c r="AN40" s="204"/>
      <c r="AO40" s="204"/>
      <c r="AP40" s="204"/>
      <c r="AQ40" s="321" t="s">
        <v>690</v>
      </c>
      <c r="AR40" s="193"/>
      <c r="AS40" s="193"/>
      <c r="AT40" s="322"/>
      <c r="AU40" s="204">
        <v>80</v>
      </c>
      <c r="AV40" s="204"/>
      <c r="AW40" s="204"/>
      <c r="AX40" s="206"/>
      <c r="AY40">
        <f t="shared" si="4"/>
        <v>1</v>
      </c>
    </row>
    <row r="41" spans="1:51" ht="44.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t="s">
        <v>690</v>
      </c>
      <c r="AF41" s="204"/>
      <c r="AG41" s="204"/>
      <c r="AH41" s="204"/>
      <c r="AI41" s="203" t="s">
        <v>690</v>
      </c>
      <c r="AJ41" s="204"/>
      <c r="AK41" s="204"/>
      <c r="AL41" s="204"/>
      <c r="AM41" s="203" t="s">
        <v>690</v>
      </c>
      <c r="AN41" s="204"/>
      <c r="AO41" s="204"/>
      <c r="AP41" s="204"/>
      <c r="AQ41" s="321" t="s">
        <v>690</v>
      </c>
      <c r="AR41" s="193"/>
      <c r="AS41" s="193"/>
      <c r="AT41" s="322"/>
      <c r="AU41" s="204"/>
      <c r="AV41" s="204"/>
      <c r="AW41" s="204"/>
      <c r="AX41" s="206"/>
      <c r="AY41">
        <f t="shared" si="4"/>
        <v>1</v>
      </c>
    </row>
    <row r="42" spans="1:51" ht="23.25" customHeight="1" x14ac:dyDescent="0.15">
      <c r="A42" s="213" t="s">
        <v>298</v>
      </c>
      <c r="B42" s="214"/>
      <c r="C42" s="214"/>
      <c r="D42" s="214"/>
      <c r="E42" s="214"/>
      <c r="F42" s="215"/>
      <c r="G42" s="219" t="s">
        <v>695</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6.25" customHeight="1" x14ac:dyDescent="0.15">
      <c r="A101" s="403"/>
      <c r="B101" s="404"/>
      <c r="C101" s="404"/>
      <c r="D101" s="404"/>
      <c r="E101" s="404"/>
      <c r="F101" s="405"/>
      <c r="G101" s="93" t="s">
        <v>639</v>
      </c>
      <c r="H101" s="93"/>
      <c r="I101" s="93"/>
      <c r="J101" s="93"/>
      <c r="K101" s="93"/>
      <c r="L101" s="93"/>
      <c r="M101" s="93"/>
      <c r="N101" s="93"/>
      <c r="O101" s="93"/>
      <c r="P101" s="93"/>
      <c r="Q101" s="93"/>
      <c r="R101" s="93"/>
      <c r="S101" s="93"/>
      <c r="T101" s="93"/>
      <c r="U101" s="93"/>
      <c r="V101" s="93"/>
      <c r="W101" s="93"/>
      <c r="X101" s="94"/>
      <c r="Y101" s="526" t="s">
        <v>54</v>
      </c>
      <c r="Z101" s="527"/>
      <c r="AA101" s="528"/>
      <c r="AB101" s="445" t="s">
        <v>640</v>
      </c>
      <c r="AC101" s="445"/>
      <c r="AD101" s="445"/>
      <c r="AE101" s="267">
        <v>27</v>
      </c>
      <c r="AF101" s="267"/>
      <c r="AG101" s="267"/>
      <c r="AH101" s="267"/>
      <c r="AI101" s="267">
        <v>50</v>
      </c>
      <c r="AJ101" s="267"/>
      <c r="AK101" s="267"/>
      <c r="AL101" s="267"/>
      <c r="AM101" s="267">
        <v>22</v>
      </c>
      <c r="AN101" s="267"/>
      <c r="AO101" s="267"/>
      <c r="AP101" s="267"/>
      <c r="AQ101" s="267" t="s">
        <v>666</v>
      </c>
      <c r="AR101" s="267"/>
      <c r="AS101" s="267"/>
      <c r="AT101" s="267"/>
      <c r="AU101" s="203" t="s">
        <v>666</v>
      </c>
      <c r="AV101" s="204"/>
      <c r="AW101" s="204"/>
      <c r="AX101" s="206"/>
    </row>
    <row r="102" spans="1:60" ht="26.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641</v>
      </c>
      <c r="AC102" s="445"/>
      <c r="AD102" s="445"/>
      <c r="AE102" s="267">
        <v>27</v>
      </c>
      <c r="AF102" s="267"/>
      <c r="AG102" s="267"/>
      <c r="AH102" s="267"/>
      <c r="AI102" s="267">
        <v>47</v>
      </c>
      <c r="AJ102" s="267"/>
      <c r="AK102" s="267"/>
      <c r="AL102" s="267"/>
      <c r="AM102" s="267">
        <v>6</v>
      </c>
      <c r="AN102" s="267"/>
      <c r="AO102" s="267"/>
      <c r="AP102" s="267"/>
      <c r="AQ102" s="267" t="s">
        <v>666</v>
      </c>
      <c r="AR102" s="267"/>
      <c r="AS102" s="267"/>
      <c r="AT102" s="267"/>
      <c r="AU102" s="210" t="s">
        <v>666</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1</v>
      </c>
    </row>
    <row r="104" spans="1:60" ht="26.25" customHeight="1" x14ac:dyDescent="0.15">
      <c r="A104" s="403"/>
      <c r="B104" s="404"/>
      <c r="C104" s="404"/>
      <c r="D104" s="404"/>
      <c r="E104" s="404"/>
      <c r="F104" s="405"/>
      <c r="G104" s="93" t="s">
        <v>642</v>
      </c>
      <c r="H104" s="93"/>
      <c r="I104" s="93"/>
      <c r="J104" s="93"/>
      <c r="K104" s="93"/>
      <c r="L104" s="93"/>
      <c r="M104" s="93"/>
      <c r="N104" s="93"/>
      <c r="O104" s="93"/>
      <c r="P104" s="93"/>
      <c r="Q104" s="93"/>
      <c r="R104" s="93"/>
      <c r="S104" s="93"/>
      <c r="T104" s="93"/>
      <c r="U104" s="93"/>
      <c r="V104" s="93"/>
      <c r="W104" s="93"/>
      <c r="X104" s="94"/>
      <c r="Y104" s="449" t="s">
        <v>54</v>
      </c>
      <c r="Z104" s="450"/>
      <c r="AA104" s="451"/>
      <c r="AB104" s="529" t="s">
        <v>643</v>
      </c>
      <c r="AC104" s="530"/>
      <c r="AD104" s="531"/>
      <c r="AE104" s="267">
        <v>547</v>
      </c>
      <c r="AF104" s="267"/>
      <c r="AG104" s="267"/>
      <c r="AH104" s="267"/>
      <c r="AI104" s="267">
        <v>1175</v>
      </c>
      <c r="AJ104" s="267"/>
      <c r="AK104" s="267"/>
      <c r="AL104" s="267"/>
      <c r="AM104" s="267"/>
      <c r="AN104" s="267"/>
      <c r="AO104" s="267"/>
      <c r="AP104" s="267"/>
      <c r="AQ104" s="267" t="s">
        <v>672</v>
      </c>
      <c r="AR104" s="267"/>
      <c r="AS104" s="267"/>
      <c r="AT104" s="267"/>
      <c r="AU104" s="267" t="s">
        <v>672</v>
      </c>
      <c r="AV104" s="267"/>
      <c r="AW104" s="267"/>
      <c r="AX104" s="268"/>
      <c r="AY104">
        <f>$AY$103</f>
        <v>1</v>
      </c>
    </row>
    <row r="105" spans="1:60" ht="26.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644</v>
      </c>
      <c r="AC105" s="453"/>
      <c r="AD105" s="454"/>
      <c r="AE105" s="267">
        <v>338</v>
      </c>
      <c r="AF105" s="267"/>
      <c r="AG105" s="267"/>
      <c r="AH105" s="267"/>
      <c r="AI105" s="267">
        <v>547</v>
      </c>
      <c r="AJ105" s="267"/>
      <c r="AK105" s="267"/>
      <c r="AL105" s="267"/>
      <c r="AM105" s="267">
        <v>1175</v>
      </c>
      <c r="AN105" s="267"/>
      <c r="AO105" s="267"/>
      <c r="AP105" s="267"/>
      <c r="AQ105" s="267"/>
      <c r="AR105" s="267"/>
      <c r="AS105" s="267"/>
      <c r="AT105" s="267"/>
      <c r="AU105" s="267" t="s">
        <v>672</v>
      </c>
      <c r="AV105" s="267"/>
      <c r="AW105" s="267"/>
      <c r="AX105" s="268"/>
      <c r="AY105">
        <f>$AY$103</f>
        <v>1</v>
      </c>
    </row>
    <row r="106" spans="1:60" ht="31.5"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1</v>
      </c>
    </row>
    <row r="107" spans="1:60" ht="26.25" customHeight="1" x14ac:dyDescent="0.15">
      <c r="A107" s="403"/>
      <c r="B107" s="404"/>
      <c r="C107" s="404"/>
      <c r="D107" s="404"/>
      <c r="E107" s="404"/>
      <c r="F107" s="405"/>
      <c r="G107" s="93" t="s">
        <v>689</v>
      </c>
      <c r="H107" s="93"/>
      <c r="I107" s="93"/>
      <c r="J107" s="93"/>
      <c r="K107" s="93"/>
      <c r="L107" s="93"/>
      <c r="M107" s="93"/>
      <c r="N107" s="93"/>
      <c r="O107" s="93"/>
      <c r="P107" s="93"/>
      <c r="Q107" s="93"/>
      <c r="R107" s="93"/>
      <c r="S107" s="93"/>
      <c r="T107" s="93"/>
      <c r="U107" s="93"/>
      <c r="V107" s="93"/>
      <c r="W107" s="93"/>
      <c r="X107" s="94"/>
      <c r="Y107" s="449" t="s">
        <v>54</v>
      </c>
      <c r="Z107" s="450"/>
      <c r="AA107" s="451"/>
      <c r="AB107" s="529" t="s">
        <v>643</v>
      </c>
      <c r="AC107" s="530"/>
      <c r="AD107" s="531"/>
      <c r="AE107" s="267">
        <v>146798</v>
      </c>
      <c r="AF107" s="267"/>
      <c r="AG107" s="267"/>
      <c r="AH107" s="267"/>
      <c r="AI107" s="267">
        <v>197189</v>
      </c>
      <c r="AJ107" s="267"/>
      <c r="AK107" s="267"/>
      <c r="AL107" s="267"/>
      <c r="AM107" s="267" t="s">
        <v>666</v>
      </c>
      <c r="AN107" s="267"/>
      <c r="AO107" s="267"/>
      <c r="AP107" s="267"/>
      <c r="AQ107" s="267" t="s">
        <v>666</v>
      </c>
      <c r="AR107" s="267"/>
      <c r="AS107" s="267"/>
      <c r="AT107" s="267"/>
      <c r="AU107" s="267" t="s">
        <v>666</v>
      </c>
      <c r="AV107" s="267"/>
      <c r="AW107" s="267"/>
      <c r="AX107" s="268"/>
      <c r="AY107">
        <f>$AY$106</f>
        <v>1</v>
      </c>
    </row>
    <row r="108" spans="1:60" ht="26.25"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t="s">
        <v>644</v>
      </c>
      <c r="AC108" s="453"/>
      <c r="AD108" s="454"/>
      <c r="AE108" s="267">
        <v>77771</v>
      </c>
      <c r="AF108" s="267"/>
      <c r="AG108" s="267"/>
      <c r="AH108" s="267"/>
      <c r="AI108" s="267">
        <v>146798</v>
      </c>
      <c r="AJ108" s="267"/>
      <c r="AK108" s="267"/>
      <c r="AL108" s="267"/>
      <c r="AM108" s="267" t="s">
        <v>666</v>
      </c>
      <c r="AN108" s="267"/>
      <c r="AO108" s="267"/>
      <c r="AP108" s="267"/>
      <c r="AQ108" s="267" t="s">
        <v>666</v>
      </c>
      <c r="AR108" s="267"/>
      <c r="AS108" s="267"/>
      <c r="AT108" s="267"/>
      <c r="AU108" s="267" t="s">
        <v>666</v>
      </c>
      <c r="AV108" s="267"/>
      <c r="AW108" s="267"/>
      <c r="AX108" s="268"/>
      <c r="AY108">
        <f>$AY$106</f>
        <v>1</v>
      </c>
    </row>
    <row r="109" spans="1:60" ht="31.5"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1</v>
      </c>
    </row>
    <row r="110" spans="1:60" ht="23.25" customHeight="1" x14ac:dyDescent="0.15">
      <c r="A110" s="403"/>
      <c r="B110" s="404"/>
      <c r="C110" s="404"/>
      <c r="D110" s="404"/>
      <c r="E110" s="404"/>
      <c r="F110" s="405"/>
      <c r="G110" s="93" t="s">
        <v>693</v>
      </c>
      <c r="H110" s="93"/>
      <c r="I110" s="93"/>
      <c r="J110" s="93"/>
      <c r="K110" s="93"/>
      <c r="L110" s="93"/>
      <c r="M110" s="93"/>
      <c r="N110" s="93"/>
      <c r="O110" s="93"/>
      <c r="P110" s="93"/>
      <c r="Q110" s="93"/>
      <c r="R110" s="93"/>
      <c r="S110" s="93"/>
      <c r="T110" s="93"/>
      <c r="U110" s="93"/>
      <c r="V110" s="93"/>
      <c r="W110" s="93"/>
      <c r="X110" s="94"/>
      <c r="Y110" s="449" t="s">
        <v>54</v>
      </c>
      <c r="Z110" s="450"/>
      <c r="AA110" s="451"/>
      <c r="AB110" s="529" t="s">
        <v>692</v>
      </c>
      <c r="AC110" s="530"/>
      <c r="AD110" s="531"/>
      <c r="AE110" s="267" t="s">
        <v>690</v>
      </c>
      <c r="AF110" s="267"/>
      <c r="AG110" s="267"/>
      <c r="AH110" s="267"/>
      <c r="AI110" s="267" t="s">
        <v>690</v>
      </c>
      <c r="AJ110" s="267"/>
      <c r="AK110" s="267"/>
      <c r="AL110" s="267"/>
      <c r="AM110" s="267" t="s">
        <v>690</v>
      </c>
      <c r="AN110" s="267"/>
      <c r="AO110" s="267"/>
      <c r="AP110" s="267"/>
      <c r="AQ110" s="267"/>
      <c r="AR110" s="267"/>
      <c r="AS110" s="267"/>
      <c r="AT110" s="267"/>
      <c r="AU110" s="267" t="s">
        <v>690</v>
      </c>
      <c r="AV110" s="267"/>
      <c r="AW110" s="267"/>
      <c r="AX110" s="268"/>
      <c r="AY110">
        <f>$AY$109</f>
        <v>1</v>
      </c>
    </row>
    <row r="111" spans="1:60" ht="23.25"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t="s">
        <v>691</v>
      </c>
      <c r="AC111" s="453"/>
      <c r="AD111" s="454"/>
      <c r="AE111" s="267" t="s">
        <v>690</v>
      </c>
      <c r="AF111" s="267"/>
      <c r="AG111" s="267"/>
      <c r="AH111" s="267"/>
      <c r="AI111" s="267" t="s">
        <v>690</v>
      </c>
      <c r="AJ111" s="267"/>
      <c r="AK111" s="267"/>
      <c r="AL111" s="267"/>
      <c r="AM111" s="267" t="s">
        <v>690</v>
      </c>
      <c r="AN111" s="267"/>
      <c r="AO111" s="267"/>
      <c r="AP111" s="267"/>
      <c r="AQ111" s="267">
        <v>2</v>
      </c>
      <c r="AR111" s="267"/>
      <c r="AS111" s="267"/>
      <c r="AT111" s="267"/>
      <c r="AU111" s="267" t="s">
        <v>690</v>
      </c>
      <c r="AV111" s="267"/>
      <c r="AW111" s="267"/>
      <c r="AX111" s="268"/>
      <c r="AY111">
        <f>$AY$109</f>
        <v>1</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6.25" customHeight="1" x14ac:dyDescent="0.15">
      <c r="A116" s="420"/>
      <c r="B116" s="421"/>
      <c r="C116" s="421"/>
      <c r="D116" s="421"/>
      <c r="E116" s="421"/>
      <c r="F116" s="422"/>
      <c r="G116" s="372" t="s">
        <v>645</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646</v>
      </c>
      <c r="AC116" s="447"/>
      <c r="AD116" s="448"/>
      <c r="AE116" s="267">
        <v>1145202</v>
      </c>
      <c r="AF116" s="267"/>
      <c r="AG116" s="267"/>
      <c r="AH116" s="267"/>
      <c r="AI116" s="267">
        <v>524953</v>
      </c>
      <c r="AJ116" s="267"/>
      <c r="AK116" s="267"/>
      <c r="AL116" s="267"/>
      <c r="AM116" s="267"/>
      <c r="AN116" s="267"/>
      <c r="AO116" s="267"/>
      <c r="AP116" s="267"/>
      <c r="AQ116" s="203" t="s">
        <v>666</v>
      </c>
      <c r="AR116" s="204"/>
      <c r="AS116" s="204"/>
      <c r="AT116" s="204"/>
      <c r="AU116" s="204"/>
      <c r="AV116" s="204"/>
      <c r="AW116" s="204"/>
      <c r="AX116" s="206"/>
    </row>
    <row r="117" spans="1:51" ht="26.2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647</v>
      </c>
      <c r="AC117" s="457"/>
      <c r="AD117" s="458"/>
      <c r="AE117" s="535" t="s">
        <v>648</v>
      </c>
      <c r="AF117" s="535"/>
      <c r="AG117" s="535"/>
      <c r="AH117" s="535"/>
      <c r="AI117" s="535" t="s">
        <v>649</v>
      </c>
      <c r="AJ117" s="535"/>
      <c r="AK117" s="535"/>
      <c r="AL117" s="535"/>
      <c r="AM117" s="535"/>
      <c r="AN117" s="535"/>
      <c r="AO117" s="535"/>
      <c r="AP117" s="535"/>
      <c r="AQ117" s="535" t="s">
        <v>666</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1</v>
      </c>
    </row>
    <row r="119" spans="1:51" ht="26.25" customHeight="1" x14ac:dyDescent="0.15">
      <c r="A119" s="420"/>
      <c r="B119" s="421"/>
      <c r="C119" s="421"/>
      <c r="D119" s="421"/>
      <c r="E119" s="421"/>
      <c r="F119" s="422"/>
      <c r="G119" s="372" t="s">
        <v>650</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646</v>
      </c>
      <c r="AC119" s="447"/>
      <c r="AD119" s="448"/>
      <c r="AE119" s="267">
        <v>16739</v>
      </c>
      <c r="AF119" s="267"/>
      <c r="AG119" s="267"/>
      <c r="AH119" s="267"/>
      <c r="AI119" s="267">
        <v>1706</v>
      </c>
      <c r="AJ119" s="267"/>
      <c r="AK119" s="267"/>
      <c r="AL119" s="267"/>
      <c r="AM119" s="267"/>
      <c r="AN119" s="267"/>
      <c r="AO119" s="267"/>
      <c r="AP119" s="267"/>
      <c r="AQ119" s="267" t="s">
        <v>672</v>
      </c>
      <c r="AR119" s="267"/>
      <c r="AS119" s="267"/>
      <c r="AT119" s="267"/>
      <c r="AU119" s="267"/>
      <c r="AV119" s="267"/>
      <c r="AW119" s="267"/>
      <c r="AX119" s="268"/>
      <c r="AY119">
        <f>$AY$118</f>
        <v>1</v>
      </c>
    </row>
    <row r="120" spans="1:51" ht="26.25"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647</v>
      </c>
      <c r="AC120" s="457"/>
      <c r="AD120" s="458"/>
      <c r="AE120" s="535" t="s">
        <v>651</v>
      </c>
      <c r="AF120" s="535"/>
      <c r="AG120" s="535"/>
      <c r="AH120" s="535"/>
      <c r="AI120" s="535" t="s">
        <v>652</v>
      </c>
      <c r="AJ120" s="535"/>
      <c r="AK120" s="535"/>
      <c r="AL120" s="535"/>
      <c r="AM120" s="535"/>
      <c r="AN120" s="535"/>
      <c r="AO120" s="535"/>
      <c r="AP120" s="535"/>
      <c r="AQ120" s="535"/>
      <c r="AR120" s="535"/>
      <c r="AS120" s="535"/>
      <c r="AT120" s="535"/>
      <c r="AU120" s="535"/>
      <c r="AV120" s="535"/>
      <c r="AW120" s="535"/>
      <c r="AX120" s="536"/>
      <c r="AY120">
        <f>$AY$118</f>
        <v>1</v>
      </c>
    </row>
    <row r="121" spans="1:51" ht="23.25"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1</v>
      </c>
    </row>
    <row r="122" spans="1:51" ht="26.25" customHeight="1" x14ac:dyDescent="0.15">
      <c r="A122" s="420"/>
      <c r="B122" s="421"/>
      <c r="C122" s="421"/>
      <c r="D122" s="421"/>
      <c r="E122" s="421"/>
      <c r="F122" s="422"/>
      <c r="G122" s="372" t="s">
        <v>653</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t="s">
        <v>646</v>
      </c>
      <c r="AC122" s="447"/>
      <c r="AD122" s="448"/>
      <c r="AE122" s="267">
        <v>26</v>
      </c>
      <c r="AF122" s="267"/>
      <c r="AG122" s="267"/>
      <c r="AH122" s="267"/>
      <c r="AI122" s="267">
        <v>22</v>
      </c>
      <c r="AJ122" s="267"/>
      <c r="AK122" s="267"/>
      <c r="AL122" s="267"/>
      <c r="AM122" s="267" t="s">
        <v>666</v>
      </c>
      <c r="AN122" s="267"/>
      <c r="AO122" s="267"/>
      <c r="AP122" s="267"/>
      <c r="AQ122" s="267" t="s">
        <v>666</v>
      </c>
      <c r="AR122" s="267"/>
      <c r="AS122" s="267"/>
      <c r="AT122" s="267"/>
      <c r="AU122" s="267"/>
      <c r="AV122" s="267"/>
      <c r="AW122" s="267"/>
      <c r="AX122" s="268"/>
      <c r="AY122">
        <f>$AY$121</f>
        <v>1</v>
      </c>
    </row>
    <row r="123" spans="1:51" ht="26.25" customHeight="1" thickBo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647</v>
      </c>
      <c r="AC123" s="457"/>
      <c r="AD123" s="458"/>
      <c r="AE123" s="535" t="s">
        <v>654</v>
      </c>
      <c r="AF123" s="535"/>
      <c r="AG123" s="535"/>
      <c r="AH123" s="535"/>
      <c r="AI123" s="535" t="s">
        <v>655</v>
      </c>
      <c r="AJ123" s="535"/>
      <c r="AK123" s="535"/>
      <c r="AL123" s="535"/>
      <c r="AM123" s="535" t="s">
        <v>666</v>
      </c>
      <c r="AN123" s="535"/>
      <c r="AO123" s="535"/>
      <c r="AP123" s="535"/>
      <c r="AQ123" s="535" t="s">
        <v>666</v>
      </c>
      <c r="AR123" s="535"/>
      <c r="AS123" s="535"/>
      <c r="AT123" s="535"/>
      <c r="AU123" s="535"/>
      <c r="AV123" s="535"/>
      <c r="AW123" s="535"/>
      <c r="AX123" s="536"/>
      <c r="AY123">
        <f>$AY$121</f>
        <v>1</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4.25" customHeight="1" x14ac:dyDescent="0.15">
      <c r="A130" s="174" t="s">
        <v>323</v>
      </c>
      <c r="B130" s="171"/>
      <c r="C130" s="170" t="s">
        <v>188</v>
      </c>
      <c r="D130" s="171"/>
      <c r="E130" s="155" t="s">
        <v>217</v>
      </c>
      <c r="F130" s="156"/>
      <c r="G130" s="157" t="s">
        <v>656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4.25" customHeight="1" x14ac:dyDescent="0.15">
      <c r="A131" s="175"/>
      <c r="B131" s="172"/>
      <c r="C131" s="166"/>
      <c r="D131" s="172"/>
      <c r="E131" s="160" t="s">
        <v>216</v>
      </c>
      <c r="F131" s="161"/>
      <c r="G131" s="98" t="s">
        <v>657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658</v>
      </c>
      <c r="H134" s="93"/>
      <c r="I134" s="93"/>
      <c r="J134" s="93"/>
      <c r="K134" s="93"/>
      <c r="L134" s="93"/>
      <c r="M134" s="93"/>
      <c r="N134" s="93"/>
      <c r="O134" s="93"/>
      <c r="P134" s="93"/>
      <c r="Q134" s="93"/>
      <c r="R134" s="93"/>
      <c r="S134" s="93"/>
      <c r="T134" s="93"/>
      <c r="U134" s="93"/>
      <c r="V134" s="93"/>
      <c r="W134" s="93"/>
      <c r="X134" s="94"/>
      <c r="Y134" s="187" t="s">
        <v>199</v>
      </c>
      <c r="Z134" s="188"/>
      <c r="AA134" s="189"/>
      <c r="AB134" s="190" t="s">
        <v>643</v>
      </c>
      <c r="AC134" s="191"/>
      <c r="AD134" s="191"/>
      <c r="AE134" s="192">
        <v>6041</v>
      </c>
      <c r="AF134" s="193"/>
      <c r="AG134" s="193"/>
      <c r="AH134" s="193"/>
      <c r="AI134" s="192">
        <v>6842</v>
      </c>
      <c r="AJ134" s="193"/>
      <c r="AK134" s="193"/>
      <c r="AL134" s="193"/>
      <c r="AM134" s="192">
        <v>8880</v>
      </c>
      <c r="AN134" s="193"/>
      <c r="AO134" s="193"/>
      <c r="AP134" s="193"/>
      <c r="AQ134" s="192" t="s">
        <v>637</v>
      </c>
      <c r="AR134" s="193"/>
      <c r="AS134" s="193"/>
      <c r="AT134" s="193"/>
      <c r="AU134" s="192"/>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644</v>
      </c>
      <c r="AC135" s="199"/>
      <c r="AD135" s="199"/>
      <c r="AE135" s="192">
        <v>6000</v>
      </c>
      <c r="AF135" s="193"/>
      <c r="AG135" s="193"/>
      <c r="AH135" s="193"/>
      <c r="AI135" s="192">
        <v>7500</v>
      </c>
      <c r="AJ135" s="193"/>
      <c r="AK135" s="193"/>
      <c r="AL135" s="193"/>
      <c r="AM135" s="192">
        <v>13000</v>
      </c>
      <c r="AN135" s="193"/>
      <c r="AO135" s="193"/>
      <c r="AP135" s="193"/>
      <c r="AQ135" s="192" t="s">
        <v>637</v>
      </c>
      <c r="AR135" s="193"/>
      <c r="AS135" s="193"/>
      <c r="AT135" s="193"/>
      <c r="AU135" s="192">
        <v>32000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33.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16.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0" customHeight="1" x14ac:dyDescent="0.15">
      <c r="A430" s="175"/>
      <c r="B430" s="172"/>
      <c r="C430" s="164" t="s">
        <v>589</v>
      </c>
      <c r="D430" s="912"/>
      <c r="E430" s="160" t="s">
        <v>317</v>
      </c>
      <c r="F430" s="878"/>
      <c r="G430" s="879" t="s">
        <v>204</v>
      </c>
      <c r="H430" s="111"/>
      <c r="I430" s="111"/>
      <c r="J430" s="880" t="s">
        <v>637</v>
      </c>
      <c r="K430" s="881"/>
      <c r="L430" s="881"/>
      <c r="M430" s="881"/>
      <c r="N430" s="881"/>
      <c r="O430" s="881"/>
      <c r="P430" s="881"/>
      <c r="Q430" s="881"/>
      <c r="R430" s="881"/>
      <c r="S430" s="881"/>
      <c r="T430" s="882"/>
      <c r="U430" s="572" t="s">
        <v>666</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0"/>
      <c r="AJ432" s="320"/>
      <c r="AK432" s="320"/>
      <c r="AL432" s="142"/>
      <c r="AM432" s="320"/>
      <c r="AN432" s="320"/>
      <c r="AO432" s="320"/>
      <c r="AP432" s="142"/>
      <c r="AQ432" s="235" t="s">
        <v>637</v>
      </c>
      <c r="AR432" s="186"/>
      <c r="AS432" s="121" t="s">
        <v>185</v>
      </c>
      <c r="AT432" s="122"/>
      <c r="AU432" s="186" t="s">
        <v>637</v>
      </c>
      <c r="AV432" s="186"/>
      <c r="AW432" s="121" t="s">
        <v>175</v>
      </c>
      <c r="AX432" s="181"/>
      <c r="AY432">
        <f>$AY$431</f>
        <v>1</v>
      </c>
    </row>
    <row r="433" spans="1:51" ht="21"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666</v>
      </c>
      <c r="AN433" s="193"/>
      <c r="AO433" s="193"/>
      <c r="AP433" s="322"/>
      <c r="AQ433" s="321" t="s">
        <v>637</v>
      </c>
      <c r="AR433" s="193"/>
      <c r="AS433" s="193"/>
      <c r="AT433" s="322"/>
      <c r="AU433" s="193" t="s">
        <v>637</v>
      </c>
      <c r="AV433" s="193"/>
      <c r="AW433" s="193"/>
      <c r="AX433" s="194"/>
      <c r="AY433">
        <f t="shared" ref="AY433:AY435" si="63">$AY$431</f>
        <v>1</v>
      </c>
    </row>
    <row r="434" spans="1:51" ht="2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666</v>
      </c>
      <c r="AN434" s="193"/>
      <c r="AO434" s="193"/>
      <c r="AP434" s="322"/>
      <c r="AQ434" s="321" t="s">
        <v>637</v>
      </c>
      <c r="AR434" s="193"/>
      <c r="AS434" s="193"/>
      <c r="AT434" s="322"/>
      <c r="AU434" s="193" t="s">
        <v>637</v>
      </c>
      <c r="AV434" s="193"/>
      <c r="AW434" s="193"/>
      <c r="AX434" s="194"/>
      <c r="AY434">
        <f t="shared" si="63"/>
        <v>1</v>
      </c>
    </row>
    <row r="435" spans="1:51" ht="2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637</v>
      </c>
      <c r="AF435" s="193"/>
      <c r="AG435" s="193"/>
      <c r="AH435" s="322"/>
      <c r="AI435" s="321" t="s">
        <v>637</v>
      </c>
      <c r="AJ435" s="193"/>
      <c r="AK435" s="193"/>
      <c r="AL435" s="193"/>
      <c r="AM435" s="321" t="s">
        <v>666</v>
      </c>
      <c r="AN435" s="193"/>
      <c r="AO435" s="193"/>
      <c r="AP435" s="322"/>
      <c r="AQ435" s="321" t="s">
        <v>637</v>
      </c>
      <c r="AR435" s="193"/>
      <c r="AS435" s="193"/>
      <c r="AT435" s="322"/>
      <c r="AU435" s="193" t="s">
        <v>637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20"/>
      <c r="AJ457" s="320"/>
      <c r="AK457" s="320"/>
      <c r="AL457" s="142"/>
      <c r="AM457" s="320"/>
      <c r="AN457" s="320"/>
      <c r="AO457" s="320"/>
      <c r="AP457" s="142"/>
      <c r="AQ457" s="235" t="s">
        <v>637</v>
      </c>
      <c r="AR457" s="186"/>
      <c r="AS457" s="121" t="s">
        <v>185</v>
      </c>
      <c r="AT457" s="122"/>
      <c r="AU457" s="186" t="s">
        <v>637</v>
      </c>
      <c r="AV457" s="186"/>
      <c r="AW457" s="121" t="s">
        <v>175</v>
      </c>
      <c r="AX457" s="181"/>
      <c r="AY457">
        <f>$AY$456</f>
        <v>1</v>
      </c>
    </row>
    <row r="458" spans="1:51" ht="21" customHeight="1" x14ac:dyDescent="0.15">
      <c r="A458" s="175"/>
      <c r="B458" s="172"/>
      <c r="C458" s="166"/>
      <c r="D458" s="172"/>
      <c r="E458" s="323"/>
      <c r="F458" s="324"/>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637</v>
      </c>
      <c r="AF458" s="193"/>
      <c r="AG458" s="193"/>
      <c r="AH458" s="193"/>
      <c r="AI458" s="321" t="s">
        <v>637</v>
      </c>
      <c r="AJ458" s="193"/>
      <c r="AK458" s="193"/>
      <c r="AL458" s="193"/>
      <c r="AM458" s="321" t="s">
        <v>666</v>
      </c>
      <c r="AN458" s="193"/>
      <c r="AO458" s="193"/>
      <c r="AP458" s="322"/>
      <c r="AQ458" s="321" t="s">
        <v>637</v>
      </c>
      <c r="AR458" s="193"/>
      <c r="AS458" s="193"/>
      <c r="AT458" s="322"/>
      <c r="AU458" s="193" t="s">
        <v>637</v>
      </c>
      <c r="AV458" s="193"/>
      <c r="AW458" s="193"/>
      <c r="AX458" s="194"/>
      <c r="AY458">
        <f t="shared" ref="AY458:AY460" si="68">$AY$456</f>
        <v>1</v>
      </c>
    </row>
    <row r="459" spans="1:51" ht="2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193"/>
      <c r="AM459" s="321" t="s">
        <v>666</v>
      </c>
      <c r="AN459" s="193"/>
      <c r="AO459" s="193"/>
      <c r="AP459" s="322"/>
      <c r="AQ459" s="321" t="s">
        <v>637</v>
      </c>
      <c r="AR459" s="193"/>
      <c r="AS459" s="193"/>
      <c r="AT459" s="322"/>
      <c r="AU459" s="193" t="s">
        <v>637</v>
      </c>
      <c r="AV459" s="193"/>
      <c r="AW459" s="193"/>
      <c r="AX459" s="194"/>
      <c r="AY459">
        <f t="shared" si="68"/>
        <v>1</v>
      </c>
    </row>
    <row r="460" spans="1:51" ht="2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637</v>
      </c>
      <c r="AF460" s="193"/>
      <c r="AG460" s="193"/>
      <c r="AH460" s="322"/>
      <c r="AI460" s="321" t="s">
        <v>637</v>
      </c>
      <c r="AJ460" s="193"/>
      <c r="AK460" s="193"/>
      <c r="AL460" s="193"/>
      <c r="AM460" s="321" t="s">
        <v>666</v>
      </c>
      <c r="AN460" s="193"/>
      <c r="AO460" s="193"/>
      <c r="AP460" s="322"/>
      <c r="AQ460" s="321" t="s">
        <v>637</v>
      </c>
      <c r="AR460" s="193"/>
      <c r="AS460" s="193"/>
      <c r="AT460" s="322"/>
      <c r="AU460" s="193" t="s">
        <v>637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1" customHeight="1" x14ac:dyDescent="0.15">
      <c r="A482" s="175"/>
      <c r="B482" s="172"/>
      <c r="C482" s="166"/>
      <c r="D482" s="172"/>
      <c r="E482" s="113" t="s">
        <v>666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3.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3.2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662</v>
      </c>
      <c r="AE702" s="327"/>
      <c r="AF702" s="327"/>
      <c r="AG702" s="364" t="s">
        <v>669</v>
      </c>
      <c r="AH702" s="365"/>
      <c r="AI702" s="365"/>
      <c r="AJ702" s="365"/>
      <c r="AK702" s="365"/>
      <c r="AL702" s="365"/>
      <c r="AM702" s="365"/>
      <c r="AN702" s="365"/>
      <c r="AO702" s="365"/>
      <c r="AP702" s="365"/>
      <c r="AQ702" s="365"/>
      <c r="AR702" s="365"/>
      <c r="AS702" s="365"/>
      <c r="AT702" s="365"/>
      <c r="AU702" s="365"/>
      <c r="AV702" s="365"/>
      <c r="AW702" s="365"/>
      <c r="AX702" s="366"/>
    </row>
    <row r="703" spans="1:51" ht="84"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662</v>
      </c>
      <c r="AE703" s="308"/>
      <c r="AF703" s="308"/>
      <c r="AG703" s="89" t="s">
        <v>670</v>
      </c>
      <c r="AH703" s="90"/>
      <c r="AI703" s="90"/>
      <c r="AJ703" s="90"/>
      <c r="AK703" s="90"/>
      <c r="AL703" s="90"/>
      <c r="AM703" s="90"/>
      <c r="AN703" s="90"/>
      <c r="AO703" s="90"/>
      <c r="AP703" s="90"/>
      <c r="AQ703" s="90"/>
      <c r="AR703" s="90"/>
      <c r="AS703" s="90"/>
      <c r="AT703" s="90"/>
      <c r="AU703" s="90"/>
      <c r="AV703" s="90"/>
      <c r="AW703" s="90"/>
      <c r="AX703" s="91"/>
    </row>
    <row r="704" spans="1:51" ht="44.2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662</v>
      </c>
      <c r="AE704" s="766"/>
      <c r="AF704" s="766"/>
      <c r="AG704" s="153" t="s">
        <v>671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662</v>
      </c>
      <c r="AE705" s="698"/>
      <c r="AF705" s="698"/>
      <c r="AG705" s="113" t="s">
        <v>685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667</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667</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48.7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662</v>
      </c>
      <c r="AE708" s="588"/>
      <c r="AF708" s="588"/>
      <c r="AG708" s="725" t="s">
        <v>673</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668</v>
      </c>
      <c r="AE710" s="308"/>
      <c r="AF710" s="308"/>
      <c r="AG710" s="89" t="s">
        <v>672</v>
      </c>
      <c r="AH710" s="90"/>
      <c r="AI710" s="90"/>
      <c r="AJ710" s="90"/>
      <c r="AK710" s="90"/>
      <c r="AL710" s="90"/>
      <c r="AM710" s="90"/>
      <c r="AN710" s="90"/>
      <c r="AO710" s="90"/>
      <c r="AP710" s="90"/>
      <c r="AQ710" s="90"/>
      <c r="AR710" s="90"/>
      <c r="AS710" s="90"/>
      <c r="AT710" s="90"/>
      <c r="AU710" s="90"/>
      <c r="AV710" s="90"/>
      <c r="AW710" s="90"/>
      <c r="AX710" s="91"/>
    </row>
    <row r="711" spans="1:50" ht="36"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662</v>
      </c>
      <c r="AE711" s="308"/>
      <c r="AF711" s="308"/>
      <c r="AG711" s="89" t="s">
        <v>674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668</v>
      </c>
      <c r="AE713" s="308"/>
      <c r="AF713" s="646"/>
      <c r="AG713" s="89" t="s">
        <v>672</v>
      </c>
      <c r="AH713" s="90"/>
      <c r="AI713" s="90"/>
      <c r="AJ713" s="90"/>
      <c r="AK713" s="90"/>
      <c r="AL713" s="90"/>
      <c r="AM713" s="90"/>
      <c r="AN713" s="90"/>
      <c r="AO713" s="90"/>
      <c r="AP713" s="90"/>
      <c r="AQ713" s="90"/>
      <c r="AR713" s="90"/>
      <c r="AS713" s="90"/>
      <c r="AT713" s="90"/>
      <c r="AU713" s="90"/>
      <c r="AV713" s="90"/>
      <c r="AW713" s="90"/>
      <c r="AX713" s="91"/>
    </row>
    <row r="714" spans="1:50" ht="33.7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662</v>
      </c>
      <c r="AE714" s="788"/>
      <c r="AF714" s="789"/>
      <c r="AG714" s="719" t="s">
        <v>675</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662</v>
      </c>
      <c r="AE715" s="588"/>
      <c r="AF715" s="639"/>
      <c r="AG715" s="725" t="s">
        <v>686</v>
      </c>
      <c r="AH715" s="726"/>
      <c r="AI715" s="726"/>
      <c r="AJ715" s="726"/>
      <c r="AK715" s="726"/>
      <c r="AL715" s="726"/>
      <c r="AM715" s="726"/>
      <c r="AN715" s="726"/>
      <c r="AO715" s="726"/>
      <c r="AP715" s="726"/>
      <c r="AQ715" s="726"/>
      <c r="AR715" s="726"/>
      <c r="AS715" s="726"/>
      <c r="AT715" s="726"/>
      <c r="AU715" s="726"/>
      <c r="AV715" s="726"/>
      <c r="AW715" s="726"/>
      <c r="AX715" s="727"/>
    </row>
    <row r="716" spans="1:50" ht="66"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662</v>
      </c>
      <c r="AE716" s="610"/>
      <c r="AF716" s="610"/>
      <c r="AG716" s="89" t="s">
        <v>684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34.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662</v>
      </c>
      <c r="AE718" s="308"/>
      <c r="AF718" s="308"/>
      <c r="AG718" s="115" t="s">
        <v>676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662</v>
      </c>
      <c r="AE719" s="588"/>
      <c r="AF719" s="588"/>
      <c r="AG719" s="113" t="s">
        <v>683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628</v>
      </c>
      <c r="D721" s="279"/>
      <c r="E721" s="279"/>
      <c r="F721" s="280"/>
      <c r="G721" s="269">
        <v>20</v>
      </c>
      <c r="H721" s="270"/>
      <c r="I721" s="63" t="str">
        <f>IF(OR(G721="　", G721=""), "", "-")</f>
        <v>-</v>
      </c>
      <c r="J721" s="273">
        <v>544</v>
      </c>
      <c r="K721" s="273"/>
      <c r="L721" s="63" t="str">
        <f>IF(M721="","","-")</f>
        <v/>
      </c>
      <c r="M721" s="64"/>
      <c r="N721" s="286" t="s">
        <v>659</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52.5" customHeight="1" x14ac:dyDescent="0.15">
      <c r="A726" s="623" t="s">
        <v>47</v>
      </c>
      <c r="B726" s="782"/>
      <c r="C726" s="795" t="s">
        <v>52</v>
      </c>
      <c r="D726" s="817"/>
      <c r="E726" s="817"/>
      <c r="F726" s="818"/>
      <c r="G726" s="561"/>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52.5" customHeight="1" thickBot="1" x14ac:dyDescent="0.2">
      <c r="A727" s="783"/>
      <c r="B727" s="784"/>
      <c r="C727" s="731" t="s">
        <v>56</v>
      </c>
      <c r="D727" s="732"/>
      <c r="E727" s="732"/>
      <c r="F727" s="733"/>
      <c r="G727" s="559"/>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0" customHeight="1" thickBot="1" x14ac:dyDescent="0.2">
      <c r="A729" s="617" t="s">
        <v>687</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0.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0"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0.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590</v>
      </c>
      <c r="B737" s="196"/>
      <c r="C737" s="196"/>
      <c r="D737" s="197"/>
      <c r="E737" s="935" t="s">
        <v>637</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315</v>
      </c>
      <c r="B738" s="346"/>
      <c r="C738" s="346"/>
      <c r="D738" s="346"/>
      <c r="E738" s="935" t="s">
        <v>637</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314</v>
      </c>
      <c r="B739" s="346"/>
      <c r="C739" s="346"/>
      <c r="D739" s="346"/>
      <c r="E739" s="935" t="s">
        <v>637</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313</v>
      </c>
      <c r="B740" s="346"/>
      <c r="C740" s="346"/>
      <c r="D740" s="346"/>
      <c r="E740" s="935" t="s">
        <v>637</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312</v>
      </c>
      <c r="B741" s="346"/>
      <c r="C741" s="346"/>
      <c r="D741" s="346"/>
      <c r="E741" s="935" t="s">
        <v>637</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311</v>
      </c>
      <c r="B742" s="346"/>
      <c r="C742" s="346"/>
      <c r="D742" s="346"/>
      <c r="E742" s="935" t="s">
        <v>637</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310</v>
      </c>
      <c r="B743" s="346"/>
      <c r="C743" s="346"/>
      <c r="D743" s="346"/>
      <c r="E743" s="935" t="s">
        <v>660</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309</v>
      </c>
      <c r="B744" s="346"/>
      <c r="C744" s="346"/>
      <c r="D744" s="346"/>
      <c r="E744" s="935" t="s">
        <v>660</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308</v>
      </c>
      <c r="B745" s="346"/>
      <c r="C745" s="346"/>
      <c r="D745" s="346"/>
      <c r="E745" s="972" t="s">
        <v>661</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463</v>
      </c>
      <c r="B746" s="346"/>
      <c r="C746" s="346"/>
      <c r="D746" s="346"/>
      <c r="E746" s="941" t="s">
        <v>628</v>
      </c>
      <c r="F746" s="939"/>
      <c r="G746" s="939"/>
      <c r="H746" s="85" t="str">
        <f>IF(E746="","","-")</f>
        <v>-</v>
      </c>
      <c r="I746" s="939"/>
      <c r="J746" s="939"/>
      <c r="K746" s="85" t="str">
        <f>IF(I746="","","-")</f>
        <v/>
      </c>
      <c r="L746" s="940">
        <v>491</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427</v>
      </c>
      <c r="B747" s="346"/>
      <c r="C747" s="346"/>
      <c r="D747" s="346"/>
      <c r="E747" s="941" t="s">
        <v>628</v>
      </c>
      <c r="F747" s="939"/>
      <c r="G747" s="939"/>
      <c r="H747" s="85" t="str">
        <f>IF(E747="","","-")</f>
        <v>-</v>
      </c>
      <c r="I747" s="939"/>
      <c r="J747" s="939"/>
      <c r="K747" s="85" t="str">
        <f>IF(I747="","","-")</f>
        <v/>
      </c>
      <c r="L747" s="940">
        <v>492</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304</v>
      </c>
      <c r="B787" s="612"/>
      <c r="C787" s="612"/>
      <c r="D787" s="612"/>
      <c r="E787" s="612"/>
      <c r="F787" s="613"/>
      <c r="G787" s="578" t="s">
        <v>677</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281</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680</v>
      </c>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t="s">
        <v>681</v>
      </c>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t="s">
        <v>682</v>
      </c>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678</v>
      </c>
      <c r="D845" s="328"/>
      <c r="E845" s="328"/>
      <c r="F845" s="328"/>
      <c r="G845" s="328"/>
      <c r="H845" s="328"/>
      <c r="I845" s="328"/>
      <c r="J845" s="329">
        <v>2010001093321</v>
      </c>
      <c r="K845" s="330"/>
      <c r="L845" s="330"/>
      <c r="M845" s="330"/>
      <c r="N845" s="330"/>
      <c r="O845" s="330"/>
      <c r="P845" s="344" t="s">
        <v>679</v>
      </c>
      <c r="Q845" s="331"/>
      <c r="R845" s="331"/>
      <c r="S845" s="331"/>
      <c r="T845" s="331"/>
      <c r="U845" s="331"/>
      <c r="V845" s="331"/>
      <c r="W845" s="331"/>
      <c r="X845" s="331"/>
      <c r="Y845" s="332"/>
      <c r="Z845" s="333"/>
      <c r="AA845" s="333"/>
      <c r="AB845" s="334"/>
      <c r="AC845" s="335" t="s">
        <v>291</v>
      </c>
      <c r="AD845" s="336"/>
      <c r="AE845" s="336"/>
      <c r="AF845" s="336"/>
      <c r="AG845" s="336"/>
      <c r="AH845" s="351">
        <v>4</v>
      </c>
      <c r="AI845" s="352"/>
      <c r="AJ845" s="352"/>
      <c r="AK845" s="352"/>
      <c r="AL845" s="339">
        <v>87.9</v>
      </c>
      <c r="AM845" s="340"/>
      <c r="AN845" s="340"/>
      <c r="AO845" s="341"/>
      <c r="AP845" s="342" t="s">
        <v>672</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688</v>
      </c>
      <c r="F1110" s="354"/>
      <c r="G1110" s="354"/>
      <c r="H1110" s="354"/>
      <c r="I1110" s="354"/>
      <c r="J1110" s="329" t="s">
        <v>688</v>
      </c>
      <c r="K1110" s="330"/>
      <c r="L1110" s="330"/>
      <c r="M1110" s="330"/>
      <c r="N1110" s="330"/>
      <c r="O1110" s="330"/>
      <c r="P1110" s="344" t="s">
        <v>688</v>
      </c>
      <c r="Q1110" s="331"/>
      <c r="R1110" s="331"/>
      <c r="S1110" s="331"/>
      <c r="T1110" s="331"/>
      <c r="U1110" s="331"/>
      <c r="V1110" s="331"/>
      <c r="W1110" s="331"/>
      <c r="X1110" s="331"/>
      <c r="Y1110" s="332" t="s">
        <v>688</v>
      </c>
      <c r="Z1110" s="333"/>
      <c r="AA1110" s="333"/>
      <c r="AB1110" s="334"/>
      <c r="AC1110" s="335"/>
      <c r="AD1110" s="336"/>
      <c r="AE1110" s="336"/>
      <c r="AF1110" s="336"/>
      <c r="AG1110" s="336"/>
      <c r="AH1110" s="337" t="s">
        <v>688</v>
      </c>
      <c r="AI1110" s="338"/>
      <c r="AJ1110" s="338"/>
      <c r="AK1110" s="338"/>
      <c r="AL1110" s="339" t="s">
        <v>688</v>
      </c>
      <c r="AM1110" s="340"/>
      <c r="AN1110" s="340"/>
      <c r="AO1110" s="341"/>
      <c r="AP1110" s="342" t="s">
        <v>688</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P15:AJ17 P13:AX13 AR15:AX15">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AU789">
    <cfRule type="expression" dxfId="2077" priority="13675">
      <formula>IF(RIGHT(TEXT(AU789,"0.#"),1)=".",FALSE,TRUE)</formula>
    </cfRule>
    <cfRule type="expression" dxfId="2076" priority="13676">
      <formula>IF(RIGHT(TEXT(AU789,"0.#"),1)=".",TRUE,FALSE)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 RIGHT(TEXT(AL847,"0.#"),1)&lt;&gt;"."),TRUE,FALSE)</formula>
    </cfRule>
    <cfRule type="expression" dxfId="1800" priority="6630">
      <formula>IF(AND(AL847&gt;=0, RIGHT(TEXT(AL847,"0.#"),1)="."),TRUE,FALSE)</formula>
    </cfRule>
    <cfRule type="expression" dxfId="1799" priority="6631">
      <formula>IF(AND(AL847&lt;0, RIGHT(TEXT(AL847,"0.#"),1)&lt;&gt;"."),TRUE,FALSE)</formula>
    </cfRule>
    <cfRule type="expression" dxfId="1798" priority="6632">
      <formula>IF(AND(AL847&lt;0, 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 RIGHT(TEXT(AL1110,"0.#"),1)&lt;&gt;"."),TRUE,FALSE)</formula>
    </cfRule>
    <cfRule type="expression" dxfId="1696" priority="2864">
      <formula>IF(AND(AL1110&gt;=0, RIGHT(TEXT(AL1110,"0.#"),1)="."),TRUE,FALSE)</formula>
    </cfRule>
    <cfRule type="expression" dxfId="1695" priority="2865">
      <formula>IF(AND(AL1110&lt;0, RIGHT(TEXT(AL1110,"0.#"),1)&lt;&gt;"."),TRUE,FALSE)</formula>
    </cfRule>
    <cfRule type="expression" dxfId="1694" priority="2866">
      <formula>IF(AND(AL1110&lt;0, 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 RIGHT(TEXT(AL845,"0.#"),1)&lt;&gt;"."),TRUE,FALSE)</formula>
    </cfRule>
    <cfRule type="expression" dxfId="1682" priority="2816">
      <formula>IF(AND(AL845&gt;=0, RIGHT(TEXT(AL845,"0.#"),1)="."),TRUE,FALSE)</formula>
    </cfRule>
    <cfRule type="expression" dxfId="1681" priority="2817">
      <formula>IF(AND(AL845&lt;0, RIGHT(TEXT(AL845,"0.#"),1)&lt;&gt;"."),TRUE,FALSE)</formula>
    </cfRule>
    <cfRule type="expression" dxfId="1680" priority="2818">
      <formula>IF(AND(AL845&lt;0, 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 RIGHT(TEXT(AL880,"0.#"),1)&lt;&gt;"."),TRUE,FALSE)</formula>
    </cfRule>
    <cfRule type="expression" dxfId="1262" priority="2076">
      <formula>IF(AND(AL880&gt;=0, RIGHT(TEXT(AL880,"0.#"),1)="."),TRUE,FALSE)</formula>
    </cfRule>
    <cfRule type="expression" dxfId="1261" priority="2077">
      <formula>IF(AND(AL880&lt;0, RIGHT(TEXT(AL880,"0.#"),1)&lt;&gt;"."),TRUE,FALSE)</formula>
    </cfRule>
    <cfRule type="expression" dxfId="1260" priority="2078">
      <formula>IF(AND(AL880&lt;0, RIGHT(TEXT(AL880,"0.#"),1)="."),TRUE,FALSE)</formula>
    </cfRule>
  </conditionalFormatting>
  <conditionalFormatting sqref="AL878:AO879">
    <cfRule type="expression" dxfId="1259" priority="2069">
      <formula>IF(AND(AL878&gt;=0, RIGHT(TEXT(AL878,"0.#"),1)&lt;&gt;"."),TRUE,FALSE)</formula>
    </cfRule>
    <cfRule type="expression" dxfId="1258" priority="2070">
      <formula>IF(AND(AL878&gt;=0, RIGHT(TEXT(AL878,"0.#"),1)="."),TRUE,FALSE)</formula>
    </cfRule>
    <cfRule type="expression" dxfId="1257" priority="2071">
      <formula>IF(AND(AL878&lt;0, RIGHT(TEXT(AL878,"0.#"),1)&lt;&gt;"."),TRUE,FALSE)</formula>
    </cfRule>
    <cfRule type="expression" dxfId="1256" priority="2072">
      <formula>IF(AND(AL878&lt;0, RIGHT(TEXT(AL878,"0.#"),1)="."),TRUE,FALSE)</formula>
    </cfRule>
  </conditionalFormatting>
  <conditionalFormatting sqref="AL913:AO940">
    <cfRule type="expression" dxfId="1255" priority="2063">
      <formula>IF(AND(AL913&gt;=0, RIGHT(TEXT(AL913,"0.#"),1)&lt;&gt;"."),TRUE,FALSE)</formula>
    </cfRule>
    <cfRule type="expression" dxfId="1254" priority="2064">
      <formula>IF(AND(AL913&gt;=0, RIGHT(TEXT(AL913,"0.#"),1)="."),TRUE,FALSE)</formula>
    </cfRule>
    <cfRule type="expression" dxfId="1253" priority="2065">
      <formula>IF(AND(AL913&lt;0, RIGHT(TEXT(AL913,"0.#"),1)&lt;&gt;"."),TRUE,FALSE)</formula>
    </cfRule>
    <cfRule type="expression" dxfId="1252" priority="2066">
      <formula>IF(AND(AL913&lt;0, RIGHT(TEXT(AL913,"0.#"),1)="."),TRUE,FALSE)</formula>
    </cfRule>
  </conditionalFormatting>
  <conditionalFormatting sqref="AL911:AO912">
    <cfRule type="expression" dxfId="1251" priority="2057">
      <formula>IF(AND(AL911&gt;=0, RIGHT(TEXT(AL911,"0.#"),1)&lt;&gt;"."),TRUE,FALSE)</formula>
    </cfRule>
    <cfRule type="expression" dxfId="1250" priority="2058">
      <formula>IF(AND(AL911&gt;=0, RIGHT(TEXT(AL911,"0.#"),1)="."),TRUE,FALSE)</formula>
    </cfRule>
    <cfRule type="expression" dxfId="1249" priority="2059">
      <formula>IF(AND(AL911&lt;0, RIGHT(TEXT(AL911,"0.#"),1)&lt;&gt;"."),TRUE,FALSE)</formula>
    </cfRule>
    <cfRule type="expression" dxfId="1248" priority="2060">
      <formula>IF(AND(AL911&lt;0, RIGHT(TEXT(AL911,"0.#"),1)="."),TRUE,FALSE)</formula>
    </cfRule>
  </conditionalFormatting>
  <conditionalFormatting sqref="AL946:AO973">
    <cfRule type="expression" dxfId="1247" priority="2051">
      <formula>IF(AND(AL946&gt;=0, RIGHT(TEXT(AL946,"0.#"),1)&lt;&gt;"."),TRUE,FALSE)</formula>
    </cfRule>
    <cfRule type="expression" dxfId="1246" priority="2052">
      <formula>IF(AND(AL946&gt;=0, RIGHT(TEXT(AL946,"0.#"),1)="."),TRUE,FALSE)</formula>
    </cfRule>
    <cfRule type="expression" dxfId="1245" priority="2053">
      <formula>IF(AND(AL946&lt;0, RIGHT(TEXT(AL946,"0.#"),1)&lt;&gt;"."),TRUE,FALSE)</formula>
    </cfRule>
    <cfRule type="expression" dxfId="1244" priority="2054">
      <formula>IF(AND(AL946&lt;0, RIGHT(TEXT(AL946,"0.#"),1)="."),TRUE,FALSE)</formula>
    </cfRule>
  </conditionalFormatting>
  <conditionalFormatting sqref="AL944:AO945">
    <cfRule type="expression" dxfId="1243" priority="2045">
      <formula>IF(AND(AL944&gt;=0, RIGHT(TEXT(AL944,"0.#"),1)&lt;&gt;"."),TRUE,FALSE)</formula>
    </cfRule>
    <cfRule type="expression" dxfId="1242" priority="2046">
      <formula>IF(AND(AL944&gt;=0, RIGHT(TEXT(AL944,"0.#"),1)="."),TRUE,FALSE)</formula>
    </cfRule>
    <cfRule type="expression" dxfId="1241" priority="2047">
      <formula>IF(AND(AL944&lt;0, RIGHT(TEXT(AL944,"0.#"),1)&lt;&gt;"."),TRUE,FALSE)</formula>
    </cfRule>
    <cfRule type="expression" dxfId="1240" priority="2048">
      <formula>IF(AND(AL944&lt;0, RIGHT(TEXT(AL944,"0.#"),1)="."),TRUE,FALSE)</formula>
    </cfRule>
  </conditionalFormatting>
  <conditionalFormatting sqref="AL979:AO1006">
    <cfRule type="expression" dxfId="1239" priority="2039">
      <formula>IF(AND(AL979&gt;=0, RIGHT(TEXT(AL979,"0.#"),1)&lt;&gt;"."),TRUE,FALSE)</formula>
    </cfRule>
    <cfRule type="expression" dxfId="1238" priority="2040">
      <formula>IF(AND(AL979&gt;=0, RIGHT(TEXT(AL979,"0.#"),1)="."),TRUE,FALSE)</formula>
    </cfRule>
    <cfRule type="expression" dxfId="1237" priority="2041">
      <formula>IF(AND(AL979&lt;0, RIGHT(TEXT(AL979,"0.#"),1)&lt;&gt;"."),TRUE,FALSE)</formula>
    </cfRule>
    <cfRule type="expression" dxfId="1236" priority="2042">
      <formula>IF(AND(AL979&lt;0, RIGHT(TEXT(AL979,"0.#"),1)="."),TRUE,FALSE)</formula>
    </cfRule>
  </conditionalFormatting>
  <conditionalFormatting sqref="AL977:AO978">
    <cfRule type="expression" dxfId="1235" priority="2033">
      <formula>IF(AND(AL977&gt;=0, RIGHT(TEXT(AL977,"0.#"),1)&lt;&gt;"."),TRUE,FALSE)</formula>
    </cfRule>
    <cfRule type="expression" dxfId="1234" priority="2034">
      <formula>IF(AND(AL977&gt;=0, RIGHT(TEXT(AL977,"0.#"),1)="."),TRUE,FALSE)</formula>
    </cfRule>
    <cfRule type="expression" dxfId="1233" priority="2035">
      <formula>IF(AND(AL977&lt;0, RIGHT(TEXT(AL977,"0.#"),1)&lt;&gt;"."),TRUE,FALSE)</formula>
    </cfRule>
    <cfRule type="expression" dxfId="1232" priority="2036">
      <formula>IF(AND(AL977&lt;0, RIGHT(TEXT(AL977,"0.#"),1)="."),TRUE,FALSE)</formula>
    </cfRule>
  </conditionalFormatting>
  <conditionalFormatting sqref="AL1012:AO1039">
    <cfRule type="expression" dxfId="1231" priority="2027">
      <formula>IF(AND(AL1012&gt;=0, RIGHT(TEXT(AL1012,"0.#"),1)&lt;&gt;"."),TRUE,FALSE)</formula>
    </cfRule>
    <cfRule type="expression" dxfId="1230" priority="2028">
      <formula>IF(AND(AL1012&gt;=0, RIGHT(TEXT(AL1012,"0.#"),1)="."),TRUE,FALSE)</formula>
    </cfRule>
    <cfRule type="expression" dxfId="1229" priority="2029">
      <formula>IF(AND(AL1012&lt;0, RIGHT(TEXT(AL1012,"0.#"),1)&lt;&gt;"."),TRUE,FALSE)</formula>
    </cfRule>
    <cfRule type="expression" dxfId="1228" priority="2030">
      <formula>IF(AND(AL1012&lt;0, RIGHT(TEXT(AL1012,"0.#"),1)="."),TRUE,FALSE)</formula>
    </cfRule>
  </conditionalFormatting>
  <conditionalFormatting sqref="AL1010:AO1011">
    <cfRule type="expression" dxfId="1227" priority="2021">
      <formula>IF(AND(AL1010&gt;=0, RIGHT(TEXT(AL1010,"0.#"),1)&lt;&gt;"."),TRUE,FALSE)</formula>
    </cfRule>
    <cfRule type="expression" dxfId="1226" priority="2022">
      <formula>IF(AND(AL1010&gt;=0, RIGHT(TEXT(AL1010,"0.#"),1)="."),TRUE,FALSE)</formula>
    </cfRule>
    <cfRule type="expression" dxfId="1225" priority="2023">
      <formula>IF(AND(AL1010&lt;0, RIGHT(TEXT(AL1010,"0.#"),1)&lt;&gt;"."),TRUE,FALSE)</formula>
    </cfRule>
    <cfRule type="expression" dxfId="1224" priority="2024">
      <formula>IF(AND(AL1010&lt;0, 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 RIGHT(TEXT(AL1045,"0.#"),1)&lt;&gt;"."),TRUE,FALSE)</formula>
    </cfRule>
    <cfRule type="expression" dxfId="1220" priority="2016">
      <formula>IF(AND(AL1045&gt;=0, RIGHT(TEXT(AL1045,"0.#"),1)="."),TRUE,FALSE)</formula>
    </cfRule>
    <cfRule type="expression" dxfId="1219" priority="2017">
      <formula>IF(AND(AL1045&lt;0, RIGHT(TEXT(AL1045,"0.#"),1)&lt;&gt;"."),TRUE,FALSE)</formula>
    </cfRule>
    <cfRule type="expression" dxfId="1218" priority="2018">
      <formula>IF(AND(AL1045&lt;0, 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 RIGHT(TEXT(AL1043,"0.#"),1)&lt;&gt;"."),TRUE,FALSE)</formula>
    </cfRule>
    <cfRule type="expression" dxfId="1214" priority="2010">
      <formula>IF(AND(AL1043&gt;=0, RIGHT(TEXT(AL1043,"0.#"),1)="."),TRUE,FALSE)</formula>
    </cfRule>
    <cfRule type="expression" dxfId="1213" priority="2011">
      <formula>IF(AND(AL1043&lt;0, RIGHT(TEXT(AL1043,"0.#"),1)&lt;&gt;"."),TRUE,FALSE)</formula>
    </cfRule>
    <cfRule type="expression" dxfId="1212" priority="2012">
      <formula>IF(AND(AL1043&lt;0, 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 RIGHT(TEXT(AL1078,"0.#"),1)&lt;&gt;"."),TRUE,FALSE)</formula>
    </cfRule>
    <cfRule type="expression" dxfId="1208" priority="2004">
      <formula>IF(AND(AL1078&gt;=0, RIGHT(TEXT(AL1078,"0.#"),1)="."),TRUE,FALSE)</formula>
    </cfRule>
    <cfRule type="expression" dxfId="1207" priority="2005">
      <formula>IF(AND(AL1078&lt;0, RIGHT(TEXT(AL1078,"0.#"),1)&lt;&gt;"."),TRUE,FALSE)</formula>
    </cfRule>
    <cfRule type="expression" dxfId="1206" priority="2006">
      <formula>IF(AND(AL1078&lt;0, 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 RIGHT(TEXT(AL1076,"0.#"),1)&lt;&gt;"."),TRUE,FALSE)</formula>
    </cfRule>
    <cfRule type="expression" dxfId="1202" priority="1998">
      <formula>IF(AND(AL1076&gt;=0, RIGHT(TEXT(AL1076,"0.#"),1)="."),TRUE,FALSE)</formula>
    </cfRule>
    <cfRule type="expression" dxfId="1201" priority="1999">
      <formula>IF(AND(AL1076&lt;0, RIGHT(TEXT(AL1076,"0.#"),1)&lt;&gt;"."),TRUE,FALSE)</formula>
    </cfRule>
    <cfRule type="expression" dxfId="1200" priority="2000">
      <formula>IF(AND(AL1076&lt;0, 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662</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662</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662</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t="s">
        <v>662</v>
      </c>
      <c r="C15" s="13" t="str">
        <f t="shared" si="9"/>
        <v>男女共同参画</v>
      </c>
      <c r="D15" s="13" t="str">
        <f t="shared" si="8"/>
        <v>男女共同参画</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男女共同参画</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2021-06-16T02:40:21Z</cp:lastPrinted>
  <dcterms:created xsi:type="dcterms:W3CDTF">2012-03-13T00:50:25Z</dcterms:created>
  <dcterms:modified xsi:type="dcterms:W3CDTF">2021-06-16T07:58:40Z</dcterms:modified>
</cp:coreProperties>
</file>