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3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<sst xmlns="http://schemas.openxmlformats.org/spreadsheetml/2006/main" count="3071" uniqueCount="799">
  <si>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</si>
  <si>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</si>
  <si>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</si>
  <si>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</si>
  <si>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</si>
  <si>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</si>
  <si>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</si>
  <si>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</si>
  <si>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</si>
  <si>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</si>
  <si>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</si>
  <si>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</si>
  <si>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</si>
  <si>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</si>
  <si>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</si>
  <si>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</si>
  <si>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</si>
  <si>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</si>
  <si>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</si>
  <si>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</si>
  <si>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</si>
  <si>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</si>
  <si>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</si>
  <si>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</si>
  <si>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</si>
  <si>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</si>
  <si>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</si>
  <si>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</si>
  <si>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</si>
  <si>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</si>
  <si>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</si>
  <si>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</si>
  <si>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</si>
  <si>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</si>
  <si>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</si>
  <si>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</si>
  <si>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</si>
  <si>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</si>
  <si>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</si>
  <si>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</si>
  <si>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</si>
  <si>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</si>
  <si>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</si>
  <si>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</si>
  <si>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</si>
  <si>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</si>
  <si>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</si>
  <si>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</si>
  <si>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</si>
  <si>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</si>
  <si>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</si>
  <si>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</si>
  <si>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</si>
  <si>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</si>
  <si>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</si>
  <si>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</si>
  <si>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</si>
  <si>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</si>
  <si>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</si>
  <si>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</si>
  <si>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</si>
  <si>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</si>
  <si>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</si>
  <si>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</si>
  <si>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</si>
  <si>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</si>
  <si>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</si>
  <si>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</si>
  <si>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</si>
  <si>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</si>
  <si>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</si>
  <si>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</si>
  <si>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</si>
  <si>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</si>
  <si>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</si>
  <si>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</si>
  <si>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</si>
  <si>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</si>
  <si>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</si>
  <si>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</si>
  <si>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</si>
  <si>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</si>
  <si>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</si>
  <si>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</si>
  <si>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</si>
  <si>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</si>
  <si>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</si>
  <si>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</si>
  <si>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</si>
  <si>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</si>
  <si>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</si>
  <si>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</si>
  <si>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</si>
  <si>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</si>
  <si>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</si>
  <si>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</si>
  <si>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</si>
  <si>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</si>
  <si>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</si>
  <si>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</si>
  <si>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</si>
  <si>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</si>
  <si>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</si>
  <si>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</si>
  <si>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</si>
  <si>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</si>
  <si>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</si>
  <si>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</si>
  <si>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</si>
  <si>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</si>
  <si>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</si>
  <si>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</si>
  <si>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</si>
  <si>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</si>
  <si>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</si>
  <si>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</si>
  <si>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</si>
  <si>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</si>
  <si>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</si>
  <si>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</si>
  <si>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</si>
  <si>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</si>
  <si>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</si>
  <si>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</si>
  <si>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</si>
  <si>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</si>
  <si>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</si>
  <si>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</si>
  <si>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</si>
  <si>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</si>
  <si>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</si>
  <si>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</si>
  <si>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</si>
  <si>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</si>
  <si>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</si>
  <si>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</si>
  <si>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</si>
  <si>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</si>
  <si>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</si>
  <si>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</si>
  <si>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</si>
  <si>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</si>
  <si>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</si>
  <si>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</si>
  <si>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</si>
  <si>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</si>
  <si>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</si>
  <si>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</si>
  <si>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</si>
  <si>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</si>
  <si>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</si>
  <si>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</si>
  <si>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</si>
  <si>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</si>
  <si>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</si>
  <si>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</si>
  <si>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</si>
  <si>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</si>
  <si>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</si>
  <si>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</si>
  <si>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</si>
  <si>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</si>
  <si>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</si>
  <si>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</si>
  <si>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</si>
  <si>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</si>
  <si>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</si>
  <si>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</si>
  <si>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</si>
  <si>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</si>
  <si>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</si>
  <si>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</si>
  <si>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</si>
  <si>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</si>
  <si>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</si>
  <si>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</si>
  <si>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</si>
  <si>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</si>
  <si>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</si>
  <si>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</si>
  <si>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</si>
  <si>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</si>
  <si>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</si>
  <si>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</si>
  <si>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</si>
  <si>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</si>
  <si>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</si>
  <si>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</si>
  <si>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</si>
  <si>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</si>
  <si>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</si>
  <si>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</si>
  <si>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</si>
  <si>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</si>
  <si>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</si>
  <si>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</si>
  <si>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</si>
  <si>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</si>
  <si>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</si>
  <si>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</si>
  <si>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</si>
  <si>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</si>
  <si>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</si>
  <si>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</si>
  <si>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</si>
  <si>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</si>
  <si>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</si>
  <si>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</si>
  <si>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</si>
  <si>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</si>
  <si>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</si>
  <si>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</si>
  <si>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</si>
  <si>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</si>
  <si>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</si>
  <si>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</si>
  <si>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</si>
  <si>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</si>
  <si>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</si>
  <si>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</si>
  <si>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</si>
  <si>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</si>
  <si>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</si>
  <si>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</si>
  <si>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</si>
  <si>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</si>
  <si>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</si>
  <si>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</si>
  <si>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</si>
  <si>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</si>
  <si>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</si>
  <si>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</si>
  <si>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</si>
  <si>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</si>
  <si>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</si>
  <si>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</si>
  <si>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</si>
  <si>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</si>
  <si>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</si>
  <si>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</si>
  <si>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</si>
  <si>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</si>
  <si>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</si>
  <si>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</si>
  <si>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</si>
  <si>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</si>
  <si>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</si>
  <si>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</si>
  <si>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</si>
  <si>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</si>
  <si>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</si>
  <si>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</si>
  <si>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</si>
  <si>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</si>
  <si>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</si>
  <si>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</si>
  <si>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</si>
  <si>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</si>
  <si>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</si>
  <si>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</si>
  <si>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</si>
  <si>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</si>
  <si>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</si>
  <si>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</si>
  <si>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</si>
  <si>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</si>
  <si>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</si>
  <si>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</si>
  <si>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</si>
  <si>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</si>
  <si>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</si>
  <si>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</si>
  <si>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</si>
  <si>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</si>
  <si>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</si>
  <si>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</si>
  <si>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</si>
  <si>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</si>
  <si>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</si>
  <si>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</si>
  <si>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</si>
  <si>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</si>
  <si>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</si>
  <si>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</si>
  <si>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</si>
  <si>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</si>
  <si>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</si>
  <si>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</si>
  <si>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</si>
  <si>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</si>
  <si>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</si>
  <si>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</si>
  <si>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</si>
  <si>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</si>
  <si>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</si>
  <si>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</si>
  <si>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</si>
  <si>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</si>
  <si>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</si>
  <si>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</si>
  <si>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</si>
  <si>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</si>
  <si>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</si>
  <si>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</si>
  <si>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</si>
  <si>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</si>
  <si>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</si>
  <si>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</si>
  <si>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</si>
  <si>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</si>
  <si>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</si>
  <si>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</si>
  <si>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</si>
  <si>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</si>
  <si>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</si>
  <si>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</si>
  <si>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</si>
  <si>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</si>
  <si>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</si>
  <si>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</si>
  <si>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</si>
  <si>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</si>
  <si>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</si>
  <si>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</si>
  <si>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</si>
  <si>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</si>
  <si>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</si>
  <si>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</si>
  <si>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</si>
  <si>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</si>
  <si>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</si>
  <si>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</si>
  <si>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</si>
  <si>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</si>
  <si>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</si>
  <si>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</si>
  <si>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</si>
  <si>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</si>
  <si>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</si>
  <si>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</si>
  <si>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</si>
  <si>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</si>
  <si>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</si>
  <si>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</si>
  <si>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</si>
  <si>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</si>
  <si>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</si>
  <si>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</si>
  <si>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</si>
  <si>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</si>
  <si>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</si>
  <si>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</si>
  <si>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</si>
  <si>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</si>
  <si>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</si>
  <si>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</si>
  <si>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</si>
  <si>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</si>
  <si>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</si>
  <si>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</si>
  <si>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</si>
  <si>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</si>
  <si>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</si>
  <si>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</si>
  <si>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</si>
  <si>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</si>
  <si>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</si>
  <si>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</si>
  <si>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</si>
  <si>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</si>
  <si>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</si>
  <si>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</si>
  <si>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</si>
  <si>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</si>
  <si>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</si>
  <si>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</si>
  <si>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</si>
  <si>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</si>
  <si>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</si>
  <si>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</si>
  <si>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</si>
  <si>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</si>
  <si>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</si>
  <si>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</si>
  <si>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</si>
  <si>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</si>
  <si>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</si>
  <si>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</si>
  <si>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</si>
  <si>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</si>
  <si>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</si>
  <si>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</si>
  <si>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</si>
  <si>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</si>
  <si>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</si>
  <si>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</si>
  <si>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</si>
  <si>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</si>
  <si>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</si>
  <si>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</si>
  <si>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</si>
  <si>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</si>
  <si>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</si>
  <si>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</si>
  <si>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</si>
  <si>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</si>
  <si>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</si>
  <si>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</si>
  <si>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</si>
  <si>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</si>
  <si>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</si>
  <si>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</si>
  <si>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</si>
  <si>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</si>
  <si>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</si>
  <si>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</si>
  <si>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</si>
  <si>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</si>
  <si>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</si>
  <si>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</si>
  <si>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</si>
  <si>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</si>
  <si>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</si>
  <si>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</si>
  <si>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</si>
  <si>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</si>
  <si>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</si>
  <si>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</si>
  <si>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</si>
  <si>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</si>
  <si>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</si>
  <si>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</si>
  <si>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</si>
  <si>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</si>
  <si>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</si>
  <si>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</si>
  <si>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</si>
  <si>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</si>
  <si>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</si>
  <si>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</si>
  <si>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</si>
  <si>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</si>
  <si>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</si>
  <si>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</si>
  <si>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</si>
  <si>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</si>
  <si>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</si>
  <si>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</si>
  <si>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</si>
  <si>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</si>
  <si>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</si>
  <si>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</si>
  <si>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</si>
  <si>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</si>
  <si>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</si>
  <si>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</si>
  <si>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</si>
  <si>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</si>
  <si>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</si>
  <si>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</si>
  <si>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</si>
  <si>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</si>
  <si>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</si>
  <si>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</si>
  <si>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</si>
  <si>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</si>
  <si>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</si>
  <si>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</si>
  <si>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</si>
  <si>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</si>
  <si>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</si>
  <si>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</si>
  <si>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</si>
  <si>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</si>
  <si>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</si>
  <si>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</si>
  <si>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</si>
  <si>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</si>
  <si>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</si>
  <si>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</si>
  <si>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</si>
  <si>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</si>
  <si>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</si>
  <si>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</si>
  <si>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</si>
  <si>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</si>
  <si>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</si>
  <si>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</si>
  <si>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</si>
  <si>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</si>
  <si>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</si>
  <si>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</si>
  <si>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</si>
  <si>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</si>
  <si>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</si>
  <si>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</si>
  <si>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</si>
  <si>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</si>
  <si>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</si>
  <si>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</si>
  <si>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</si>
  <si>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</si>
  <si>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</si>
  <si>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</si>
  <si>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</si>
  <si>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</si>
  <si>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</si>
  <si>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</si>
  <si>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</si>
  <si>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</si>
  <si>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</si>
  <si>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</si>
  <si>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</si>
  <si>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</si>
  <si>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</si>
  <si>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</si>
  <si>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</si>
  <si>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</si>
  <si>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</si>
  <si>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</si>
  <si>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</si>
  <si>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</si>
  <si>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</si>
  <si>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</si>
  <si>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</si>
  <si>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</si>
  <si>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</si>
  <si>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</si>
  <si>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</si>
  <si>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</si>
  <si>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</si>
  <si>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</si>
  <si>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</si>
  <si>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</si>
  <si>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</si>
  <si>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</si>
  <si>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</si>
  <si>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</si>
  <si>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</si>
  <si>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</si>
  <si>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</si>
  <si>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</si>
  <si>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</si>
  <si>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</si>
  <si>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</si>
  <si>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</si>
  <si>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</si>
  <si>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</si>
  <si>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</si>
  <si>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</si>
  <si>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</si>
  <si>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</si>
  <si>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</si>
  <si>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</si>
  <si>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</si>
  <si>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</si>
  <si>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</si>
  <si>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</si>
  <si>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</si>
  <si>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</si>
  <si>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</si>
  <si>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</si>
  <si>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</si>
  <si>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</si>
  <si>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</si>
  <si>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</si>
  <si>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</si>
  <si>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</si>
  <si>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</si>
  <si>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</si>
  <si>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</si>
  <si>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</si>
  <si>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</si>
  <si>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</si>
  <si>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</si>
  <si>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</si>
  <si>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</si>
  <si>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</si>
  <si>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</si>
  <si>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</si>
  <si>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</si>
  <si>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</si>
  <si>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</si>
  <si>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</si>
  <si>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</si>
  <si>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</si>
  <si>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</si>
  <si>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</si>
  <si>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</si>
  <si>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</si>
  <si>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</si>
  <si>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</si>
  <si>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</si>
  <si>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</si>
  <si>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</si>
  <si>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</si>
  <si>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</si>
  <si>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</si>
  <si>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</si>
  <si>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</si>
  <si>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</si>
  <si>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</si>
  <si>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</si>
  <si>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</si>
  <si>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</si>
  <si>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</si>
  <si>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</si>
  <si>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</si>
  <si>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</si>
  <si>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</si>
  <si>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</si>
  <si>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</si>
  <si>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</si>
  <si>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</si>
  <si>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</si>
  <si>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</si>
  <si>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</si>
  <si>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</si>
  <si>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</si>
  <si>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</si>
  <si>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</si>
  <si>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</si>
  <si>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</si>
  <si>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</si>
  <si>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</si>
  <si>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</si>
  <si>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</si>
  <si>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</si>
  <si>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</si>
  <si>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</si>
  <si>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</si>
  <si>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</si>
  <si>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</si>
  <si>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</si>
  <si>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</si>
  <si>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</si>
  <si>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</si>
  <si>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</si>
  <si>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</si>
  <si>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</si>
  <si>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</si>
  <si>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</si>
  <si>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</si>
  <si>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</si>
  <si>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</si>
  <si>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</si>
  <si>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</si>
  <si>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</si>
  <si>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</si>
  <si>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</si>
  <si>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</si>
  <si>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</si>
  <si>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</si>
  <si>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</si>
  <si>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</si>
  <si>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</si>
  <si>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</si>
  <si>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</si>
  <si>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</si>
  <si>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</si>
  <si>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</si>
  <si>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</si>
  <si>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</si>
  <si>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</si>
  <si>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</si>
  <si>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</si>
  <si>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</si>
  <si>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</si>
  <si>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</si>
  <si>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</si>
  <si>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</si>
  <si>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</si>
  <si>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</si>
  <si>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</si>
  <si>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</si>
  <si>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</si>
  <si>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</si>
  <si>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</si>
  <si>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</si>
  <si>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</si>
  <si>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</si>
  <si>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</si>
  <si>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</si>
  <si>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</si>
  <si>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</si>
  <si>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</si>
  <si>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</si>
  <si>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</si>
  <si>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</si>
  <si>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</si>
  <si>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</si>
  <si>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</si>
  <si>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</si>
  <si>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</si>
  <si>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</si>
  <si>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</si>
  <si>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</si>
  <si>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</si>
  <si>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</si>
  <si>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</si>
  <si>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</si>
  <si>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</si>
  <si>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</si>
  <si>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</si>
  <si>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</si>
  <si>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</si>
  <si>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</si>
  <si>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</si>
  <si>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両立支援に関する雇用管理改善事業</t>
  </si>
  <si>
    <t>雇用環境・均等局</t>
  </si>
  <si>
    <t>職業生活両立課長
佐藤　俊</t>
  </si>
  <si>
    <t>平成２３年度</t>
  </si>
  <si>
    <t>終了予定なし</t>
  </si>
  <si>
    <t>職業生活両立課</t>
  </si>
  <si>
    <t>雇用保険法第62条第1項第5号
育児・介護休業法</t>
  </si>
  <si>
    <t>男女ともに仕事と家庭の両立を図るため、企業が仕事と家庭の両立に係る制度の内容を規定化するだけでなく、制度をより利用しやすい職場環境の整備に取り組むことを目的とする。</t>
  </si>
  <si>
    <t>-</t>
  </si>
  <si>
    <t>諸謝金</t>
  </si>
  <si>
    <t>仕事と家庭両立支援事業等委託費</t>
  </si>
  <si>
    <t>労働保険業務庁費</t>
  </si>
  <si>
    <t>委員等旅費</t>
  </si>
  <si>
    <t>庁費</t>
  </si>
  <si>
    <t>雇用均等指導員（両立担当）の訪問企業のうち、現状よりも両立支援制度を利用しやすい職場づくりに取り組む意向を示した事業所の割合90％以上</t>
  </si>
  <si>
    <t>育児休業等にかかる相談件数、紛争解決の援助申立受理件数、調停申請受理件数、是正指導件数</t>
  </si>
  <si>
    <t>件</t>
  </si>
  <si>
    <t>中小企業のための育児・介護支援プラン導入支援事業による支援企業数</t>
  </si>
  <si>
    <t>社</t>
  </si>
  <si>
    <t>雇用均等指導員（両立担当）等経費（Ｘ）／
育児休業等にかかる相談件数、紛争解決の援助申立受理件数、調停申請受理件数、是正指導件数（Ｙ）　　　</t>
    <phoneticPr fontId="5"/>
  </si>
  <si>
    <t>円</t>
  </si>
  <si>
    <t>　　X/Y</t>
    <phoneticPr fontId="5"/>
  </si>
  <si>
    <t>543,870,849/86,142</t>
  </si>
  <si>
    <t>執行額（Ｘ）／支援企業数（Ｙ）
（中小企業のための育児・介護支援プラン導入支援事業）</t>
    <phoneticPr fontId="5"/>
  </si>
  <si>
    <t>千円</t>
  </si>
  <si>
    <t>242,128/2,019</t>
  </si>
  <si>
    <t>260,026/2,154</t>
  </si>
  <si>
    <t>男女労働者の均等な機会と待遇の確保対策、女性の活躍推進、仕事と家庭の両立支援等を推進すること（Ⅵ-1）</t>
  </si>
  <si>
    <t>男女労働者の均等な機会と待遇の確保対策、女性の活躍推進、仕事と家庭の両立支援等を推進すること（Ⅵ-1-1）</t>
  </si>
  <si>
    <t>男性の育児休業取得率</t>
  </si>
  <si>
    <t>次世代認定マーク(くるみん)取得企業数</t>
  </si>
  <si>
    <t>両立支援等助成金（出生時両立支援コース）</t>
  </si>
  <si>
    <t>両立支援等助成金（介護離職防止支援コース）</t>
  </si>
  <si>
    <t>両立支援等助成金（育児休業等支援コース)</t>
  </si>
  <si>
    <t>62</t>
  </si>
  <si>
    <t>306</t>
  </si>
  <si>
    <t>630</t>
  </si>
  <si>
    <t>633</t>
  </si>
  <si>
    <t>642</t>
  </si>
  <si>
    <t>632</t>
  </si>
  <si>
    <t>622</t>
  </si>
  <si>
    <t>0477</t>
  </si>
  <si>
    <t>○</t>
  </si>
  <si>
    <t>両立支援制度を利用しやすい職場環境整備のため、両立支援制度等に関する雇用管理改善に係る相談、支援等を行う。また、労働者の仕事と介護の両立支援等により継続就業を促進する。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</si>
  <si>
    <t>-</t>
    <phoneticPr fontId="5"/>
  </si>
  <si>
    <t>-</t>
    <phoneticPr fontId="5"/>
  </si>
  <si>
    <t>B.株式会社パソナ</t>
    <phoneticPr fontId="5"/>
  </si>
  <si>
    <t>事業費</t>
    <rPh sb="0" eb="3">
      <t>ジギョウヒ</t>
    </rPh>
    <phoneticPr fontId="5"/>
  </si>
  <si>
    <t>人件費</t>
    <rPh sb="0" eb="3">
      <t>ジンケンヒ</t>
    </rPh>
    <phoneticPr fontId="5"/>
  </si>
  <si>
    <t>委員謝金</t>
    <rPh sb="0" eb="2">
      <t>イイン</t>
    </rPh>
    <rPh sb="2" eb="4">
      <t>シャキン</t>
    </rPh>
    <phoneticPr fontId="5"/>
  </si>
  <si>
    <t>事務局人件費</t>
    <rPh sb="0" eb="3">
      <t>ジムキョク</t>
    </rPh>
    <rPh sb="3" eb="6">
      <t>ジンケンヒ</t>
    </rPh>
    <phoneticPr fontId="5"/>
  </si>
  <si>
    <t>株式会社パソナ</t>
    <rPh sb="0" eb="4">
      <t>カブシキガイシャ</t>
    </rPh>
    <phoneticPr fontId="5"/>
  </si>
  <si>
    <t>中小企業のための育児・介護支援プラン導入支援事業</t>
    <rPh sb="0" eb="2">
      <t>チュウショウ</t>
    </rPh>
    <rPh sb="2" eb="4">
      <t>キギョウ</t>
    </rPh>
    <rPh sb="8" eb="10">
      <t>イクジ</t>
    </rPh>
    <rPh sb="11" eb="13">
      <t>カイゴ</t>
    </rPh>
    <rPh sb="13" eb="15">
      <t>シエン</t>
    </rPh>
    <rPh sb="18" eb="20">
      <t>ドウニュウ</t>
    </rPh>
    <rPh sb="20" eb="22">
      <t>シエン</t>
    </rPh>
    <rPh sb="22" eb="24">
      <t>ジギョウ</t>
    </rPh>
    <phoneticPr fontId="5"/>
  </si>
  <si>
    <t>総合評価落札方式による入札により、競争性が確保されているが、一者応札になったものについては、入札説明会において、特定の業者しか応札できないような事業内容ではないことを十分に説明するとともに、入札説明会から提案書提出までの期間を十分確保する。</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</si>
  <si>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</si>
  <si>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制度を利用しやすい職場環境整備に取り組むのは、雇用保険適用事業主であり、雇用保険制度を運用している国（労働局）が実施すべき事業である。</t>
    <rPh sb="0" eb="2">
      <t>セイド</t>
    </rPh>
    <rPh sb="3" eb="5">
      <t>リヨウ</t>
    </rPh>
    <rPh sb="9" eb="11">
      <t>ショクバ</t>
    </rPh>
    <rPh sb="11" eb="13">
      <t>カンキョウ</t>
    </rPh>
    <rPh sb="13" eb="15">
      <t>セイビ</t>
    </rPh>
    <rPh sb="16" eb="17">
      <t>ト</t>
    </rPh>
    <rPh sb="18" eb="19">
      <t>ク</t>
    </rPh>
    <rPh sb="23" eb="25">
      <t>コヨウ</t>
    </rPh>
    <rPh sb="25" eb="27">
      <t>ホケン</t>
    </rPh>
    <rPh sb="27" eb="29">
      <t>テキヨウ</t>
    </rPh>
    <rPh sb="29" eb="32">
      <t>ジギョウヌシ</t>
    </rPh>
    <rPh sb="36" eb="38">
      <t>コヨウ</t>
    </rPh>
    <rPh sb="38" eb="40">
      <t>ホケン</t>
    </rPh>
    <rPh sb="40" eb="42">
      <t>セイド</t>
    </rPh>
    <rPh sb="43" eb="45">
      <t>ウンヨウ</t>
    </rPh>
    <rPh sb="49" eb="50">
      <t>クニ</t>
    </rPh>
    <rPh sb="51" eb="53">
      <t>ロウドウ</t>
    </rPh>
    <rPh sb="53" eb="54">
      <t>キョク</t>
    </rPh>
    <rPh sb="56" eb="58">
      <t>ジッシ</t>
    </rPh>
    <rPh sb="61" eb="63">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</si>
  <si>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</si>
  <si>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無</t>
  </si>
  <si>
    <t>○</t>
    <phoneticPr fontId="5"/>
  </si>
  <si>
    <t>本事業は、仕事と家庭を両立するための制度を利用しやすい職場環境の整備に資するものであり妥当である。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2" eb="34">
      <t>セイビ</t>
    </rPh>
    <rPh sb="35" eb="36">
      <t>シ</t>
    </rPh>
    <rPh sb="43" eb="45">
      <t>ダトウ</t>
    </rPh>
    <phoneticPr fontId="5"/>
  </si>
  <si>
    <t>‐</t>
  </si>
  <si>
    <t>-</t>
    <phoneticPr fontId="5"/>
  </si>
  <si>
    <t>本事業は、仕事と家庭を両立するための制度を利用しやすい職場環境整備のための経費のみで構成されており、必要最低限のものとなっている。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1" eb="33">
      <t>セイビ</t>
    </rPh>
    <rPh sb="37" eb="39">
      <t>ケイヒ</t>
    </rPh>
    <rPh sb="42" eb="44">
      <t>コウセイ</t>
    </rPh>
    <rPh sb="50" eb="52">
      <t>ヒツヨウ</t>
    </rPh>
    <rPh sb="52" eb="55">
      <t>サイテイゲン</t>
    </rPh>
    <phoneticPr fontId="5"/>
  </si>
  <si>
    <t>雇用均等指導員（両立担当）の訪問企業のうち、現状よりも両立支援制度を利用しやすい職場づくりに取り組む意向を示した事業所の割合
（計算式）
現状よりも両立支援制度を利用しやすい職場作りに取り組むと回答した事業所数／雇用均等指導員（両立担当）の訪問企業数</t>
    <phoneticPr fontId="5"/>
  </si>
  <si>
    <t>両立支援等助成金（再雇用者評価処遇コース）</t>
    <phoneticPr fontId="5"/>
  </si>
  <si>
    <t>D.株式会社讀賣連合広告社</t>
    <phoneticPr fontId="5"/>
  </si>
  <si>
    <t>事業費</t>
    <rPh sb="0" eb="3">
      <t>ジギョウヒ</t>
    </rPh>
    <phoneticPr fontId="5"/>
  </si>
  <si>
    <t>広告費等</t>
    <rPh sb="0" eb="3">
      <t>コウコクヒ</t>
    </rPh>
    <rPh sb="3" eb="4">
      <t>トウ</t>
    </rPh>
    <phoneticPr fontId="5"/>
  </si>
  <si>
    <t>C.三菱UFJリサーチ＆コンサルティング株式会社</t>
    <phoneticPr fontId="5"/>
  </si>
  <si>
    <t>事務局人件費</t>
    <rPh sb="0" eb="3">
      <t>ジムキョク</t>
    </rPh>
    <rPh sb="3" eb="6">
      <t>ジンケンヒ</t>
    </rPh>
    <phoneticPr fontId="5"/>
  </si>
  <si>
    <t>委員謝金、試行研修実施費用</t>
    <rPh sb="0" eb="2">
      <t>イイン</t>
    </rPh>
    <rPh sb="2" eb="4">
      <t>シャキン</t>
    </rPh>
    <rPh sb="5" eb="7">
      <t>シコウ</t>
    </rPh>
    <rPh sb="7" eb="9">
      <t>ケンシュウ</t>
    </rPh>
    <rPh sb="9" eb="11">
      <t>ジッシ</t>
    </rPh>
    <rPh sb="11" eb="13">
      <t>ヒヨウ</t>
    </rPh>
    <phoneticPr fontId="5"/>
  </si>
  <si>
    <t>三菱UFJリサーチ＆コンサルティング株式会社</t>
    <phoneticPr fontId="5"/>
  </si>
  <si>
    <t>仕事と家庭の両立支援カリキュラム策定展開事業</t>
    <phoneticPr fontId="5"/>
  </si>
  <si>
    <t>株式会社讀賣連合広告社</t>
    <phoneticPr fontId="5"/>
  </si>
  <si>
    <t>従業員の介護離職防止のための介護休業制度等周知事業</t>
    <phoneticPr fontId="5"/>
  </si>
  <si>
    <t>-</t>
    <phoneticPr fontId="5"/>
  </si>
  <si>
    <t>472,994,325/
90,382</t>
    <phoneticPr fontId="5"/>
  </si>
  <si>
    <t>588,208,000/
78,800</t>
    <phoneticPr fontId="5"/>
  </si>
  <si>
    <t xml:space="preserve">
</t>
    <phoneticPr fontId="5"/>
  </si>
  <si>
    <t>両立支援等助成金（出生時両立支援コース、介護離職防止コース、育児休業等支援コース、再雇用者評価処遇コース）(所管：雇用環境・均等局）と併せて、政府の重要施策である仕事と子育て・介護との両立支援に資する事業として行っているものである。
また、本事業（所管：雇用環境・均等局）については、このうち、雇用均等指導員（両立担当）による相談対応及び企業訪問による支援等や、中小企業のための育児・介護支援プラン導入支援事業による事業主への支援等に係る経費である。</t>
    <phoneticPr fontId="5"/>
  </si>
  <si>
    <t>173,250/1,000</t>
    <phoneticPr fontId="5"/>
  </si>
  <si>
    <t>148,390/1,307</t>
    <phoneticPr fontId="5"/>
  </si>
  <si>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phoneticPr fontId="5"/>
  </si>
  <si>
    <t>両立支援制度を利用しやすい職場環境を整備するため、両立支援制度等に関する雇用管理改善に係る相談、支援等を行う。また、委託により中小企業のための育休復帰支援プランの作成支援を行う。介護については、介護離職を予防するための両立支援対応モデルの普及促進とともに、介護支援プランモデルを構築し、普及させること、労働者、事業主、ケアマネジャー等へ介護休業制度の周知を図ることにより、育児、介護を行う労働者の継続就業を促進する。</t>
    <rPh sb="151" eb="154">
      <t>ロウドウシャ</t>
    </rPh>
    <rPh sb="155" eb="158">
      <t>ジギョウヌシ</t>
    </rPh>
    <rPh sb="166" eb="167">
      <t>トウ</t>
    </rPh>
    <rPh sb="168" eb="170">
      <t>カイゴ</t>
    </rPh>
    <rPh sb="170" eb="172">
      <t>キュウギョウ</t>
    </rPh>
    <rPh sb="172" eb="174">
      <t>セイド</t>
    </rPh>
    <rPh sb="175" eb="177">
      <t>シュウチ</t>
    </rPh>
    <rPh sb="178" eb="179">
      <t>ハカ</t>
    </rPh>
    <phoneticPr fontId="5"/>
  </si>
  <si>
    <t>-</t>
    <phoneticPr fontId="5"/>
  </si>
  <si>
    <t>厚労</t>
    <rPh sb="0" eb="2">
      <t>コウロウ</t>
    </rPh>
    <phoneticPr fontId="5"/>
  </si>
  <si>
    <t>点検対象外</t>
    <rPh sb="0" eb="5">
      <t>テンケンタイショウガイ</t>
    </rPh>
    <phoneticPr fontId="5"/>
  </si>
  <si>
    <t>-</t>
    <phoneticPr fontId="5"/>
  </si>
  <si>
    <t>有</t>
  </si>
  <si>
    <t>管理費</t>
    <rPh sb="0" eb="3">
      <t>カンリヒ</t>
    </rPh>
    <phoneticPr fontId="5"/>
  </si>
  <si>
    <t>消費税</t>
    <rPh sb="0" eb="3">
      <t>ショウヒゼイ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</si>
</sst>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19051</xdr:colOff>
      <xdr:row>748</xdr:row>
      <xdr:rowOff>38100</xdr:rowOff>
    </xdr:from>
    <xdr:to>
      <xdr:col>34</xdr:col>
      <xdr:colOff>1</xdr:colOff>
      <xdr:row>749</xdr:row>
      <xdr:rowOff>250609</xdr:rowOff>
    </xdr:to>
    <xdr:sp macro="" textlink="">
      <xdr:nvSpPr>
        <xdr:cNvPr id="24" name="正方形/長方形 23"/>
        <xdr:cNvSpPr/>
      </xdr:nvSpPr>
      <xdr:spPr>
        <a:xfrm>
          <a:off x="4019551" y="49549050"/>
          <a:ext cx="2781300" cy="5649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○百万円</a:t>
          </a:r>
          <a:endParaRPr kumimoji="1" lang="en-US" altLang="ja-JP" sz="1100"/>
        </a:p>
      </xdr:txBody>
    </xdr:sp>
    <xdr:clientData/>
  </xdr:twoCellAnchor>
  <xdr:twoCellAnchor>
    <xdr:from>
      <xdr:col>20</xdr:col>
      <xdr:colOff>38099</xdr:colOff>
      <xdr:row>750</xdr:row>
      <xdr:rowOff>0</xdr:rowOff>
    </xdr:from>
    <xdr:to>
      <xdr:col>34</xdr:col>
      <xdr:colOff>9524</xdr:colOff>
      <xdr:row>750</xdr:row>
      <xdr:rowOff>295275</xdr:rowOff>
    </xdr:to>
    <xdr:sp macro="" textlink="">
      <xdr:nvSpPr>
        <xdr:cNvPr id="25" name="大かっこ 24"/>
        <xdr:cNvSpPr/>
      </xdr:nvSpPr>
      <xdr:spPr>
        <a:xfrm>
          <a:off x="4038599" y="50215800"/>
          <a:ext cx="2771775" cy="295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業務指導、委託事業の進行管理等</a:t>
          </a:r>
          <a:endParaRPr kumimoji="1" lang="en-US" altLang="ja-JP" sz="1050"/>
        </a:p>
      </xdr:txBody>
    </xdr:sp>
    <xdr:clientData/>
  </xdr:twoCellAnchor>
  <xdr:twoCellAnchor>
    <xdr:from>
      <xdr:col>11</xdr:col>
      <xdr:colOff>180975</xdr:colOff>
      <xdr:row>753</xdr:row>
      <xdr:rowOff>0</xdr:rowOff>
    </xdr:from>
    <xdr:to>
      <xdr:col>23</xdr:col>
      <xdr:colOff>9623</xdr:colOff>
      <xdr:row>754</xdr:row>
      <xdr:rowOff>323850</xdr:rowOff>
    </xdr:to>
    <xdr:sp macro="" textlink="">
      <xdr:nvSpPr>
        <xdr:cNvPr id="26" name="正方形/長方形 25"/>
        <xdr:cNvSpPr/>
      </xdr:nvSpPr>
      <xdr:spPr>
        <a:xfrm>
          <a:off x="2381250" y="51273075"/>
          <a:ext cx="2228948" cy="676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　　　</a:t>
          </a:r>
          <a:endParaRPr kumimoji="1" lang="en-US" altLang="ja-JP" sz="1100"/>
        </a:p>
        <a:p>
          <a:pPr algn="ctr"/>
          <a:r>
            <a:rPr kumimoji="1" lang="ja-JP" altLang="en-US" sz="1100"/>
            <a:t>○百万円</a:t>
          </a:r>
          <a:endParaRPr kumimoji="1" lang="en-US" altLang="ja-JP" sz="1100"/>
        </a:p>
      </xdr:txBody>
    </xdr:sp>
    <xdr:clientData/>
  </xdr:twoCellAnchor>
  <xdr:twoCellAnchor>
    <xdr:from>
      <xdr:col>31</xdr:col>
      <xdr:colOff>1</xdr:colOff>
      <xdr:row>753</xdr:row>
      <xdr:rowOff>0</xdr:rowOff>
    </xdr:from>
    <xdr:to>
      <xdr:col>41</xdr:col>
      <xdr:colOff>171451</xdr:colOff>
      <xdr:row>755</xdr:row>
      <xdr:rowOff>0</xdr:rowOff>
    </xdr:to>
    <xdr:sp macro="" textlink="">
      <xdr:nvSpPr>
        <xdr:cNvPr id="27" name="正方形/長方形 26"/>
        <xdr:cNvSpPr/>
      </xdr:nvSpPr>
      <xdr:spPr>
        <a:xfrm>
          <a:off x="6200776" y="51273075"/>
          <a:ext cx="2171700" cy="7048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Ｂ．株式会社パソナ　　　</a:t>
          </a:r>
          <a:endParaRPr kumimoji="1" lang="en-US" altLang="ja-JP" sz="1100"/>
        </a:p>
        <a:p>
          <a:pPr algn="ctr"/>
          <a:r>
            <a:rPr kumimoji="1" lang="ja-JP" altLang="en-US" sz="1100"/>
            <a:t>１４８百万円</a:t>
          </a:r>
          <a:endParaRPr kumimoji="1" lang="en-US" altLang="ja-JP" sz="1100"/>
        </a:p>
      </xdr:txBody>
    </xdr:sp>
    <xdr:clientData/>
  </xdr:twoCellAnchor>
  <xdr:twoCellAnchor>
    <xdr:from>
      <xdr:col>11</xdr:col>
      <xdr:colOff>47625</xdr:colOff>
      <xdr:row>755</xdr:row>
      <xdr:rowOff>95250</xdr:rowOff>
    </xdr:from>
    <xdr:to>
      <xdr:col>23</xdr:col>
      <xdr:colOff>190500</xdr:colOff>
      <xdr:row>756</xdr:row>
      <xdr:rowOff>271453</xdr:rowOff>
    </xdr:to>
    <xdr:sp macro="" textlink="">
      <xdr:nvSpPr>
        <xdr:cNvPr id="28" name="大かっこ 27"/>
        <xdr:cNvSpPr/>
      </xdr:nvSpPr>
      <xdr:spPr>
        <a:xfrm>
          <a:off x="2247900" y="51292125"/>
          <a:ext cx="2543175" cy="528628"/>
        </a:xfrm>
        <a:prstGeom prst="bracketPair">
          <a:avLst>
            <a:gd name="adj" fmla="val 14415"/>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雇用均等指導員等経費</a:t>
          </a:r>
          <a:endParaRPr kumimoji="1" lang="en-US" altLang="ja-JP" sz="1050"/>
        </a:p>
      </xdr:txBody>
    </xdr:sp>
    <xdr:clientData/>
  </xdr:twoCellAnchor>
  <xdr:twoCellAnchor>
    <xdr:from>
      <xdr:col>29</xdr:col>
      <xdr:colOff>190501</xdr:colOff>
      <xdr:row>755</xdr:row>
      <xdr:rowOff>38100</xdr:rowOff>
    </xdr:from>
    <xdr:to>
      <xdr:col>47</xdr:col>
      <xdr:colOff>190501</xdr:colOff>
      <xdr:row>757</xdr:row>
      <xdr:rowOff>114299</xdr:rowOff>
    </xdr:to>
    <xdr:sp macro="" textlink="">
      <xdr:nvSpPr>
        <xdr:cNvPr id="29" name="大かっこ 28"/>
        <xdr:cNvSpPr/>
      </xdr:nvSpPr>
      <xdr:spPr>
        <a:xfrm>
          <a:off x="5991226" y="52016025"/>
          <a:ext cx="3600450" cy="781049"/>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中小企業のための育児・介護支援プラン導入支援事業</a:t>
          </a:r>
          <a:r>
            <a:rPr kumimoji="1" lang="ja-JP" altLang="en-US" sz="1100">
              <a:solidFill>
                <a:schemeClr val="tx1"/>
              </a:solidFill>
              <a:effectLst/>
              <a:latin typeface="+mn-lt"/>
              <a:ea typeface="+mn-ea"/>
              <a:cs typeface="+mn-cs"/>
            </a:rPr>
            <a:t>により、中小企業で働く労働者の育児・介護休業の取得及び取得後の円滑な職場復帰を支援</a:t>
          </a:r>
          <a:endParaRPr kumimoji="1" lang="en-US" altLang="ja-JP" sz="1100">
            <a:solidFill>
              <a:schemeClr val="tx1"/>
            </a:solidFill>
            <a:effectLst/>
            <a:latin typeface="+mn-lt"/>
            <a:ea typeface="+mn-ea"/>
            <a:cs typeface="+mn-cs"/>
          </a:endParaRPr>
        </a:p>
      </xdr:txBody>
    </xdr:sp>
    <xdr:clientData/>
  </xdr:twoCellAnchor>
  <xdr:twoCellAnchor>
    <xdr:from>
      <xdr:col>21</xdr:col>
      <xdr:colOff>9525</xdr:colOff>
      <xdr:row>751</xdr:row>
      <xdr:rowOff>57150</xdr:rowOff>
    </xdr:from>
    <xdr:to>
      <xdr:col>21</xdr:col>
      <xdr:colOff>9525</xdr:colOff>
      <xdr:row>752</xdr:row>
      <xdr:rowOff>295275</xdr:rowOff>
    </xdr:to>
    <xdr:cxnSp macro="">
      <xdr:nvCxnSpPr>
        <xdr:cNvPr id="30" name="直線矢印コネクタ 29"/>
        <xdr:cNvCxnSpPr/>
      </xdr:nvCxnSpPr>
      <xdr:spPr>
        <a:xfrm>
          <a:off x="4210050" y="50625375"/>
          <a:ext cx="0" cy="5905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751</xdr:row>
      <xdr:rowOff>57150</xdr:rowOff>
    </xdr:from>
    <xdr:to>
      <xdr:col>33</xdr:col>
      <xdr:colOff>0</xdr:colOff>
      <xdr:row>752</xdr:row>
      <xdr:rowOff>285750</xdr:rowOff>
    </xdr:to>
    <xdr:cxnSp macro="">
      <xdr:nvCxnSpPr>
        <xdr:cNvPr id="31" name="直線矢印コネクタ 30"/>
        <xdr:cNvCxnSpPr/>
      </xdr:nvCxnSpPr>
      <xdr:spPr>
        <a:xfrm>
          <a:off x="6600825" y="50625375"/>
          <a:ext cx="0" cy="581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751</xdr:row>
      <xdr:rowOff>219075</xdr:rowOff>
    </xdr:from>
    <xdr:to>
      <xdr:col>23</xdr:col>
      <xdr:colOff>0</xdr:colOff>
      <xdr:row>752</xdr:row>
      <xdr:rowOff>169208</xdr:rowOff>
    </xdr:to>
    <xdr:sp macro="" textlink="">
      <xdr:nvSpPr>
        <xdr:cNvPr id="32" name="正方形/長方形 31"/>
        <xdr:cNvSpPr/>
      </xdr:nvSpPr>
      <xdr:spPr>
        <a:xfrm>
          <a:off x="3228975" y="50787300"/>
          <a:ext cx="1371600"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33</xdr:col>
      <xdr:colOff>95250</xdr:colOff>
      <xdr:row>751</xdr:row>
      <xdr:rowOff>209550</xdr:rowOff>
    </xdr:from>
    <xdr:to>
      <xdr:col>47</xdr:col>
      <xdr:colOff>185924</xdr:colOff>
      <xdr:row>752</xdr:row>
      <xdr:rowOff>159683</xdr:rowOff>
    </xdr:to>
    <xdr:sp macro="" textlink="">
      <xdr:nvSpPr>
        <xdr:cNvPr id="33" name="正方形/長方形 32"/>
        <xdr:cNvSpPr/>
      </xdr:nvSpPr>
      <xdr:spPr>
        <a:xfrm>
          <a:off x="6696075" y="50777775"/>
          <a:ext cx="2891024"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11</xdr:col>
      <xdr:colOff>180975</xdr:colOff>
      <xdr:row>759</xdr:row>
      <xdr:rowOff>0</xdr:rowOff>
    </xdr:from>
    <xdr:to>
      <xdr:col>23</xdr:col>
      <xdr:colOff>99</xdr:colOff>
      <xdr:row>761</xdr:row>
      <xdr:rowOff>152399</xdr:rowOff>
    </xdr:to>
    <xdr:sp macro="" textlink="">
      <xdr:nvSpPr>
        <xdr:cNvPr id="43" name="正方形/長方形 42"/>
        <xdr:cNvSpPr/>
      </xdr:nvSpPr>
      <xdr:spPr>
        <a:xfrm>
          <a:off x="2381250" y="52606575"/>
          <a:ext cx="2219424" cy="85724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Ｃ．三菱</a:t>
          </a:r>
          <a:r>
            <a:rPr kumimoji="1" lang="en-US" altLang="ja-JP" sz="1100"/>
            <a:t>UFJ</a:t>
          </a:r>
          <a:r>
            <a:rPr kumimoji="1" lang="ja-JP" altLang="en-US" sz="1100"/>
            <a:t>リサーチ＆コンサルティング株式会社　　　</a:t>
          </a:r>
          <a:endParaRPr kumimoji="1" lang="en-US" altLang="ja-JP" sz="1100"/>
        </a:p>
        <a:p>
          <a:pPr algn="ctr"/>
          <a:r>
            <a:rPr kumimoji="1" lang="ja-JP" altLang="en-US" sz="1100"/>
            <a:t>１９百万円</a:t>
          </a:r>
          <a:endParaRPr kumimoji="1" lang="en-US" altLang="ja-JP" sz="1100"/>
        </a:p>
      </xdr:txBody>
    </xdr:sp>
    <xdr:clientData/>
  </xdr:twoCellAnchor>
  <xdr:twoCellAnchor>
    <xdr:from>
      <xdr:col>8</xdr:col>
      <xdr:colOff>47625</xdr:colOff>
      <xdr:row>761</xdr:row>
      <xdr:rowOff>200025</xdr:rowOff>
    </xdr:from>
    <xdr:to>
      <xdr:col>25</xdr:col>
      <xdr:colOff>95251</xdr:colOff>
      <xdr:row>763</xdr:row>
      <xdr:rowOff>270222</xdr:rowOff>
    </xdr:to>
    <xdr:sp macro="" textlink="">
      <xdr:nvSpPr>
        <xdr:cNvPr id="44" name="大かっこ 43"/>
        <xdr:cNvSpPr/>
      </xdr:nvSpPr>
      <xdr:spPr>
        <a:xfrm>
          <a:off x="1647825" y="53511450"/>
          <a:ext cx="3448051" cy="775047"/>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仕事と家庭の両立支援カリキュラム策定展開事業により、ケアマネジャー等が仕事と介護の両立支援について学べる研修カリキュラムを策定・展開</a:t>
          </a:r>
        </a:p>
      </xdr:txBody>
    </xdr:sp>
    <xdr:clientData/>
  </xdr:twoCellAnchor>
  <xdr:twoCellAnchor>
    <xdr:from>
      <xdr:col>10</xdr:col>
      <xdr:colOff>114300</xdr:colOff>
      <xdr:row>757</xdr:row>
      <xdr:rowOff>314325</xdr:rowOff>
    </xdr:from>
    <xdr:to>
      <xdr:col>25</xdr:col>
      <xdr:colOff>4949</xdr:colOff>
      <xdr:row>758</xdr:row>
      <xdr:rowOff>264458</xdr:rowOff>
    </xdr:to>
    <xdr:sp macro="" textlink="">
      <xdr:nvSpPr>
        <xdr:cNvPr id="46" name="正方形/長方形 45"/>
        <xdr:cNvSpPr/>
      </xdr:nvSpPr>
      <xdr:spPr>
        <a:xfrm>
          <a:off x="2114550" y="52216050"/>
          <a:ext cx="2891024"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1</xdr:colOff>
      <xdr:row>759</xdr:row>
      <xdr:rowOff>19051</xdr:rowOff>
    </xdr:from>
    <xdr:to>
      <xdr:col>41</xdr:col>
      <xdr:colOff>152400</xdr:colOff>
      <xdr:row>761</xdr:row>
      <xdr:rowOff>142874</xdr:rowOff>
    </xdr:to>
    <xdr:sp macro="" textlink="">
      <xdr:nvSpPr>
        <xdr:cNvPr id="54" name="正方形/長方形 53"/>
        <xdr:cNvSpPr/>
      </xdr:nvSpPr>
      <xdr:spPr>
        <a:xfrm>
          <a:off x="6200776" y="52625626"/>
          <a:ext cx="2152649" cy="828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Ｄ．株式会社讀賣連合広告社</a:t>
          </a:r>
          <a:endParaRPr kumimoji="1" lang="en-US" altLang="ja-JP" sz="1100"/>
        </a:p>
        <a:p>
          <a:pPr algn="ctr"/>
          <a:r>
            <a:rPr kumimoji="1" lang="ja-JP" altLang="en-US" sz="1100"/>
            <a:t>２１百万円</a:t>
          </a:r>
          <a:endParaRPr kumimoji="1" lang="en-US" altLang="ja-JP" sz="1100"/>
        </a:p>
      </xdr:txBody>
    </xdr:sp>
    <xdr:clientData/>
  </xdr:twoCellAnchor>
  <xdr:twoCellAnchor>
    <xdr:from>
      <xdr:col>33</xdr:col>
      <xdr:colOff>152400</xdr:colOff>
      <xdr:row>757</xdr:row>
      <xdr:rowOff>285750</xdr:rowOff>
    </xdr:from>
    <xdr:to>
      <xdr:col>45</xdr:col>
      <xdr:colOff>76200</xdr:colOff>
      <xdr:row>758</xdr:row>
      <xdr:rowOff>235883</xdr:rowOff>
    </xdr:to>
    <xdr:sp macro="" textlink="">
      <xdr:nvSpPr>
        <xdr:cNvPr id="55" name="正方形/長方形 54"/>
        <xdr:cNvSpPr/>
      </xdr:nvSpPr>
      <xdr:spPr>
        <a:xfrm>
          <a:off x="6753225" y="52968525"/>
          <a:ext cx="2324100"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114300</xdr:colOff>
      <xdr:row>761</xdr:row>
      <xdr:rowOff>180975</xdr:rowOff>
    </xdr:from>
    <xdr:to>
      <xdr:col>46</xdr:col>
      <xdr:colOff>114300</xdr:colOff>
      <xdr:row>763</xdr:row>
      <xdr:rowOff>251172</xdr:rowOff>
    </xdr:to>
    <xdr:sp macro="" textlink="">
      <xdr:nvSpPr>
        <xdr:cNvPr id="56" name="大かっこ 55"/>
        <xdr:cNvSpPr/>
      </xdr:nvSpPr>
      <xdr:spPr>
        <a:xfrm>
          <a:off x="5715000" y="53492400"/>
          <a:ext cx="3600450" cy="775047"/>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従業員の介護離職防止のための介護休業制度等周知事業により、労働者を始めとする一般国民に介護休業制度の存在が認知されるよう周知</a:t>
          </a:r>
        </a:p>
      </xdr:txBody>
    </xdr:sp>
    <xdr:clientData/>
  </xdr:twoCellAnchor>
  <xdr:twoCellAnchor>
    <xdr:from>
      <xdr:col>21</xdr:col>
      <xdr:colOff>19050</xdr:colOff>
      <xdr:row>750</xdr:row>
      <xdr:rowOff>276236</xdr:rowOff>
    </xdr:from>
    <xdr:to>
      <xdr:col>25</xdr:col>
      <xdr:colOff>9527</xdr:colOff>
      <xdr:row>758</xdr:row>
      <xdr:rowOff>247654</xdr:rowOff>
    </xdr:to>
    <xdr:cxnSp macro="">
      <xdr:nvCxnSpPr>
        <xdr:cNvPr id="58" name="カギ線コネクタ 57"/>
        <xdr:cNvCxnSpPr/>
      </xdr:nvCxnSpPr>
      <xdr:spPr>
        <a:xfrm rot="5400000">
          <a:off x="3219455" y="51492156"/>
          <a:ext cx="2790818" cy="790577"/>
        </a:xfrm>
        <a:prstGeom prst="bentConnector3">
          <a:avLst>
            <a:gd name="adj1" fmla="val 86178"/>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19054</xdr:colOff>
      <xdr:row>750</xdr:row>
      <xdr:rowOff>304802</xdr:rowOff>
    </xdr:from>
    <xdr:to>
      <xdr:col>33</xdr:col>
      <xdr:colOff>2</xdr:colOff>
      <xdr:row>758</xdr:row>
      <xdr:rowOff>314323</xdr:rowOff>
    </xdr:to>
    <xdr:cxnSp macro="">
      <xdr:nvCxnSpPr>
        <xdr:cNvPr id="68" name="カギ線コネクタ 67"/>
        <xdr:cNvCxnSpPr/>
      </xdr:nvCxnSpPr>
      <xdr:spPr>
        <a:xfrm rot="16200000" flipH="1">
          <a:off x="4795842" y="51544539"/>
          <a:ext cx="2828921" cy="781048"/>
        </a:xfrm>
        <a:prstGeom prst="bentConnector3">
          <a:avLst>
            <a:gd name="adj1" fmla="val 8400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22412</xdr:colOff>
      <xdr:row>31</xdr:row>
      <xdr:rowOff>246529</xdr:rowOff>
    </xdr:from>
    <xdr:to>
      <xdr:col>41</xdr:col>
      <xdr:colOff>193862</xdr:colOff>
      <xdr:row>31</xdr:row>
      <xdr:rowOff>532279</xdr:rowOff>
    </xdr:to>
    <xdr:sp macro="" textlink="">
      <xdr:nvSpPr>
        <xdr:cNvPr id="21" name="正方形/長方形 20"/>
        <xdr:cNvSpPr/>
      </xdr:nvSpPr>
      <xdr:spPr>
        <a:xfrm>
          <a:off x="7687236" y="13828058"/>
          <a:ext cx="776567"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33617</xdr:colOff>
      <xdr:row>100</xdr:row>
      <xdr:rowOff>0</xdr:rowOff>
    </xdr:from>
    <xdr:to>
      <xdr:col>42</xdr:col>
      <xdr:colOff>3361</xdr:colOff>
      <xdr:row>100</xdr:row>
      <xdr:rowOff>285750</xdr:rowOff>
    </xdr:to>
    <xdr:sp macro="" textlink="">
      <xdr:nvSpPr>
        <xdr:cNvPr id="22" name="正方形/長方形 21"/>
        <xdr:cNvSpPr/>
      </xdr:nvSpPr>
      <xdr:spPr>
        <a:xfrm>
          <a:off x="7698441" y="16405412"/>
          <a:ext cx="776567"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37</xdr:col>
      <xdr:colOff>200025</xdr:colOff>
      <xdr:row>115</xdr:row>
      <xdr:rowOff>166406</xdr:rowOff>
    </xdr:from>
    <xdr:to>
      <xdr:col>41</xdr:col>
      <xdr:colOff>179294</xdr:colOff>
      <xdr:row>116</xdr:row>
      <xdr:rowOff>414616</xdr:rowOff>
    </xdr:to>
    <xdr:sp macro="" textlink="">
      <xdr:nvSpPr>
        <xdr:cNvPr id="23" name="正方形/長方形 22"/>
        <xdr:cNvSpPr/>
      </xdr:nvSpPr>
      <xdr:spPr>
        <a:xfrm>
          <a:off x="7663143" y="18431994"/>
          <a:ext cx="786092" cy="53956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29</xdr:col>
      <xdr:colOff>156882</xdr:colOff>
      <xdr:row>18</xdr:row>
      <xdr:rowOff>11206</xdr:rowOff>
    </xdr:from>
    <xdr:to>
      <xdr:col>34</xdr:col>
      <xdr:colOff>186578</xdr:colOff>
      <xdr:row>18</xdr:row>
      <xdr:rowOff>296956</xdr:rowOff>
    </xdr:to>
    <xdr:sp macro="" textlink="">
      <xdr:nvSpPr>
        <xdr:cNvPr id="34" name="正方形/長方形 33"/>
        <xdr:cNvSpPr/>
      </xdr:nvSpPr>
      <xdr:spPr>
        <a:xfrm>
          <a:off x="6006353" y="9659471"/>
          <a:ext cx="1038225"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精算中</a:t>
          </a:r>
        </a:p>
      </xdr:txBody>
    </xdr:sp>
    <xdr:clientData/>
  </xdr:twoCellAnchor>
  <xdr:twoCellAnchor>
    <xdr:from>
      <xdr:col>38</xdr:col>
      <xdr:colOff>11206</xdr:colOff>
      <xdr:row>33</xdr:row>
      <xdr:rowOff>280148</xdr:rowOff>
    </xdr:from>
    <xdr:to>
      <xdr:col>41</xdr:col>
      <xdr:colOff>182656</xdr:colOff>
      <xdr:row>33</xdr:row>
      <xdr:rowOff>565898</xdr:rowOff>
    </xdr:to>
    <xdr:sp macro="" textlink="">
      <xdr:nvSpPr>
        <xdr:cNvPr id="37" name="正方形/長方形 36"/>
        <xdr:cNvSpPr/>
      </xdr:nvSpPr>
      <xdr:spPr>
        <a:xfrm>
          <a:off x="7676030" y="15475324"/>
          <a:ext cx="776567"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32</xdr:col>
      <xdr:colOff>44823</xdr:colOff>
      <xdr:row>708</xdr:row>
      <xdr:rowOff>33618</xdr:rowOff>
    </xdr:from>
    <xdr:to>
      <xdr:col>36</xdr:col>
      <xdr:colOff>14566</xdr:colOff>
      <xdr:row>708</xdr:row>
      <xdr:rowOff>319368</xdr:rowOff>
    </xdr:to>
    <xdr:sp macro="" textlink="">
      <xdr:nvSpPr>
        <xdr:cNvPr id="38" name="正方形/長方形 37"/>
        <xdr:cNvSpPr/>
      </xdr:nvSpPr>
      <xdr:spPr>
        <a:xfrm>
          <a:off x="6499411" y="34637383"/>
          <a:ext cx="776567"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32</xdr:col>
      <xdr:colOff>0</xdr:colOff>
      <xdr:row>710</xdr:row>
      <xdr:rowOff>750793</xdr:rowOff>
    </xdr:from>
    <xdr:to>
      <xdr:col>36</xdr:col>
      <xdr:colOff>56029</xdr:colOff>
      <xdr:row>712</xdr:row>
      <xdr:rowOff>291352</xdr:rowOff>
    </xdr:to>
    <xdr:sp macro="" textlink="">
      <xdr:nvSpPr>
        <xdr:cNvPr id="39" name="正方形/長方形 38"/>
        <xdr:cNvSpPr/>
      </xdr:nvSpPr>
      <xdr:spPr>
        <a:xfrm>
          <a:off x="6454588" y="36026911"/>
          <a:ext cx="862853" cy="62752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32</xdr:col>
      <xdr:colOff>89647</xdr:colOff>
      <xdr:row>714</xdr:row>
      <xdr:rowOff>78442</xdr:rowOff>
    </xdr:from>
    <xdr:to>
      <xdr:col>36</xdr:col>
      <xdr:colOff>156882</xdr:colOff>
      <xdr:row>717</xdr:row>
      <xdr:rowOff>291354</xdr:rowOff>
    </xdr:to>
    <xdr:sp macro="" textlink="">
      <xdr:nvSpPr>
        <xdr:cNvPr id="41" name="正方形/長方形 40"/>
        <xdr:cNvSpPr/>
      </xdr:nvSpPr>
      <xdr:spPr>
        <a:xfrm>
          <a:off x="6544235" y="37113883"/>
          <a:ext cx="874059" cy="135591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9</xdr:col>
      <xdr:colOff>0</xdr:colOff>
      <xdr:row>749</xdr:row>
      <xdr:rowOff>0</xdr:rowOff>
    </xdr:from>
    <xdr:to>
      <xdr:col>15</xdr:col>
      <xdr:colOff>75640</xdr:colOff>
      <xdr:row>750</xdr:row>
      <xdr:rowOff>252693</xdr:rowOff>
    </xdr:to>
    <xdr:sp macro="" textlink="">
      <xdr:nvSpPr>
        <xdr:cNvPr id="42" name="正方形/長方形 41"/>
        <xdr:cNvSpPr/>
      </xdr:nvSpPr>
      <xdr:spPr>
        <a:xfrm>
          <a:off x="1815353" y="50953147"/>
          <a:ext cx="1285875" cy="6000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精算中</a:t>
          </a:r>
        </a:p>
      </xdr:txBody>
    </xdr:sp>
    <xdr:clientData/>
  </xdr:twoCellAnchor>
  <xdr:twoCellAnchor>
    <xdr:from>
      <xdr:col>34</xdr:col>
      <xdr:colOff>78441</xdr:colOff>
      <xdr:row>31</xdr:row>
      <xdr:rowOff>224118</xdr:rowOff>
    </xdr:from>
    <xdr:to>
      <xdr:col>37</xdr:col>
      <xdr:colOff>168087</xdr:colOff>
      <xdr:row>31</xdr:row>
      <xdr:rowOff>577707</xdr:rowOff>
    </xdr:to>
    <xdr:sp macro="" textlink="">
      <xdr:nvSpPr>
        <xdr:cNvPr id="36" name="正方形/長方形 35"/>
        <xdr:cNvSpPr/>
      </xdr:nvSpPr>
      <xdr:spPr>
        <a:xfrm>
          <a:off x="6936441" y="13805647"/>
          <a:ext cx="694764" cy="35358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99.97</a:t>
          </a:r>
          <a:endParaRPr kumimoji="1" lang="ja-JP" altLang="en-US" sz="1100">
            <a:solidFill>
              <a:schemeClr val="tx1"/>
            </a:solidFill>
          </a:endParaRPr>
        </a:p>
      </xdr:txBody>
    </xdr:sp>
    <xdr:clientData/>
  </xdr:twoCellAnchor>
  <xdr:twoCellAnchor>
    <xdr:from>
      <xdr:col>38</xdr:col>
      <xdr:colOff>22412</xdr:colOff>
      <xdr:row>133</xdr:row>
      <xdr:rowOff>78442</xdr:rowOff>
    </xdr:from>
    <xdr:to>
      <xdr:col>42</xdr:col>
      <xdr:colOff>1681</xdr:colOff>
      <xdr:row>133</xdr:row>
      <xdr:rowOff>347382</xdr:rowOff>
    </xdr:to>
    <xdr:sp macro="" textlink="">
      <xdr:nvSpPr>
        <xdr:cNvPr id="40" name="正方形/長方形 39"/>
        <xdr:cNvSpPr/>
      </xdr:nvSpPr>
      <xdr:spPr>
        <a:xfrm>
          <a:off x="7687236" y="22019560"/>
          <a:ext cx="786092" cy="26894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7</xdr:col>
      <xdr:colOff>50131</xdr:colOff>
      <xdr:row>725</xdr:row>
      <xdr:rowOff>238126</xdr:rowOff>
    </xdr:from>
    <xdr:to>
      <xdr:col>11</xdr:col>
      <xdr:colOff>75197</xdr:colOff>
      <xdr:row>725</xdr:row>
      <xdr:rowOff>630922</xdr:rowOff>
    </xdr:to>
    <xdr:sp macro="" textlink="">
      <xdr:nvSpPr>
        <xdr:cNvPr id="47" name="正方形/長方形 46"/>
        <xdr:cNvSpPr/>
      </xdr:nvSpPr>
      <xdr:spPr>
        <a:xfrm>
          <a:off x="1453815" y="40681777"/>
          <a:ext cx="827171" cy="39279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7</xdr:col>
      <xdr:colOff>52136</xdr:colOff>
      <xdr:row>726</xdr:row>
      <xdr:rowOff>177466</xdr:rowOff>
    </xdr:from>
    <xdr:to>
      <xdr:col>11</xdr:col>
      <xdr:colOff>77202</xdr:colOff>
      <xdr:row>726</xdr:row>
      <xdr:rowOff>570262</xdr:rowOff>
    </xdr:to>
    <xdr:sp macro="" textlink="">
      <xdr:nvSpPr>
        <xdr:cNvPr id="49" name="正方形/長方形 48"/>
        <xdr:cNvSpPr/>
      </xdr:nvSpPr>
      <xdr:spPr>
        <a:xfrm>
          <a:off x="1455820" y="41473354"/>
          <a:ext cx="827171" cy="39279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I702" sqref="BI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403</v>
      </c>
      <c r="AJ2" s="946" t="s">
        <v>793</v>
      </c>
      <c r="AK2" s="946"/>
      <c r="AL2" s="946"/>
      <c r="AM2" s="946"/>
      <c r="AN2" s="98" t="s">
        <v>403</v>
      </c>
      <c r="AO2" s="946">
        <v>20</v>
      </c>
      <c r="AP2" s="946"/>
      <c r="AQ2" s="946"/>
      <c r="AR2" s="99" t="s">
        <v>706</v>
      </c>
      <c r="AS2" s="952">
        <v>545</v>
      </c>
      <c r="AT2" s="952"/>
      <c r="AU2" s="952"/>
      <c r="AV2" s="98" t="str">
        <f>IF(AW2="","","-")</f>
        <v/>
      </c>
      <c r="AW2" s="912"/>
      <c r="AX2" s="912"/>
    </row>
    <row r="3" spans="1:50" ht="21" customHeight="1" thickBot="1" x14ac:dyDescent="0.2">
      <c r="A3" s="866" t="s">
        <v>699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707</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708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709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711</v>
      </c>
      <c r="H5" s="839"/>
      <c r="I5" s="839"/>
      <c r="J5" s="839"/>
      <c r="K5" s="839"/>
      <c r="L5" s="839"/>
      <c r="M5" s="840" t="s">
        <v>66</v>
      </c>
      <c r="N5" s="841"/>
      <c r="O5" s="841"/>
      <c r="P5" s="841"/>
      <c r="Q5" s="841"/>
      <c r="R5" s="842"/>
      <c r="S5" s="843" t="s">
        <v>712</v>
      </c>
      <c r="T5" s="839"/>
      <c r="U5" s="839"/>
      <c r="V5" s="839"/>
      <c r="W5" s="839"/>
      <c r="X5" s="844"/>
      <c r="Y5" s="700" t="s">
        <v>3</v>
      </c>
      <c r="Z5" s="545"/>
      <c r="AA5" s="545"/>
      <c r="AB5" s="545"/>
      <c r="AC5" s="545"/>
      <c r="AD5" s="546"/>
      <c r="AE5" s="701" t="s">
        <v>713</v>
      </c>
      <c r="AF5" s="701"/>
      <c r="AG5" s="701"/>
      <c r="AH5" s="701"/>
      <c r="AI5" s="701"/>
      <c r="AJ5" s="701"/>
      <c r="AK5" s="701"/>
      <c r="AL5" s="701"/>
      <c r="AM5" s="701"/>
      <c r="AN5" s="701"/>
      <c r="AO5" s="701"/>
      <c r="AP5" s="702"/>
      <c r="AQ5" s="703" t="s">
        <v>710</v>
      </c>
      <c r="AR5" s="704"/>
      <c r="AS5" s="704"/>
      <c r="AT5" s="704"/>
      <c r="AU5" s="704"/>
      <c r="AV5" s="704"/>
      <c r="AW5" s="704"/>
      <c r="AX5" s="705"/>
    </row>
    <row r="6" spans="1:50" ht="39" customHeight="1" x14ac:dyDescent="0.15">
      <c r="A6" s="708" t="s">
        <v>4</v>
      </c>
      <c r="B6" s="709"/>
      <c r="C6" s="709"/>
      <c r="D6" s="709"/>
      <c r="E6" s="709"/>
      <c r="F6" s="709"/>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211.15" customHeight="1" x14ac:dyDescent="0.15">
      <c r="A7" s="497" t="s">
        <v>22</v>
      </c>
      <c r="B7" s="498"/>
      <c r="C7" s="498"/>
      <c r="D7" s="498"/>
      <c r="E7" s="498"/>
      <c r="F7" s="499"/>
      <c r="G7" s="500" t="s">
        <v>714</v>
      </c>
      <c r="H7" s="501"/>
      <c r="I7" s="501"/>
      <c r="J7" s="501"/>
      <c r="K7" s="501"/>
      <c r="L7" s="501"/>
      <c r="M7" s="501"/>
      <c r="N7" s="501"/>
      <c r="O7" s="501"/>
      <c r="P7" s="501"/>
      <c r="Q7" s="501"/>
      <c r="R7" s="501"/>
      <c r="S7" s="501"/>
      <c r="T7" s="501"/>
      <c r="U7" s="501"/>
      <c r="V7" s="501"/>
      <c r="W7" s="501"/>
      <c r="X7" s="502"/>
      <c r="Y7" s="924" t="s">
        <v>386</v>
      </c>
      <c r="Z7" s="442"/>
      <c r="AA7" s="442"/>
      <c r="AB7" s="442"/>
      <c r="AC7" s="442"/>
      <c r="AD7" s="925"/>
      <c r="AE7" s="913" t="s">
        <v>790</v>
      </c>
      <c r="AF7" s="914"/>
      <c r="AG7" s="914"/>
      <c r="AH7" s="914"/>
      <c r="AI7" s="914"/>
      <c r="AJ7" s="914"/>
      <c r="AK7" s="914"/>
      <c r="AL7" s="914"/>
      <c r="AM7" s="914"/>
      <c r="AN7" s="914"/>
      <c r="AO7" s="914"/>
      <c r="AP7" s="914"/>
      <c r="AQ7" s="914"/>
      <c r="AR7" s="914"/>
      <c r="AS7" s="914"/>
      <c r="AT7" s="914"/>
      <c r="AU7" s="914"/>
      <c r="AV7" s="914"/>
      <c r="AW7" s="914"/>
      <c r="AX7" s="915"/>
    </row>
    <row r="8" spans="1:50" ht="41.25" customHeight="1" x14ac:dyDescent="0.15">
      <c r="A8" s="497" t="s">
        <v>256</v>
      </c>
      <c r="B8" s="498"/>
      <c r="C8" s="498"/>
      <c r="D8" s="498"/>
      <c r="E8" s="498"/>
      <c r="F8" s="499"/>
      <c r="G8" s="947" t="str">
        <f>入力規則等!A27</f>
        <v>高齢社会対策、子ども・若者育成支援、少子化社会対策、男女共同参画</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2.25" customHeight="1" x14ac:dyDescent="0.15">
      <c r="A10" s="662" t="s">
        <v>30</v>
      </c>
      <c r="B10" s="663"/>
      <c r="C10" s="663"/>
      <c r="D10" s="663"/>
      <c r="E10" s="663"/>
      <c r="F10" s="663"/>
      <c r="G10" s="756" t="s">
        <v>791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9" t="s">
        <v>387</v>
      </c>
      <c r="Q12" s="444"/>
      <c r="R12" s="444"/>
      <c r="S12" s="444"/>
      <c r="T12" s="444"/>
      <c r="U12" s="444"/>
      <c r="V12" s="445"/>
      <c r="W12" s="449" t="s">
        <v>409</v>
      </c>
      <c r="X12" s="444"/>
      <c r="Y12" s="444"/>
      <c r="Z12" s="444"/>
      <c r="AA12" s="444"/>
      <c r="AB12" s="444"/>
      <c r="AC12" s="445"/>
      <c r="AD12" s="449" t="s">
        <v>696</v>
      </c>
      <c r="AE12" s="444"/>
      <c r="AF12" s="444"/>
      <c r="AG12" s="444"/>
      <c r="AH12" s="444"/>
      <c r="AI12" s="444"/>
      <c r="AJ12" s="445"/>
      <c r="AK12" s="449" t="s">
        <v>700</v>
      </c>
      <c r="AL12" s="444"/>
      <c r="AM12" s="444"/>
      <c r="AN12" s="444"/>
      <c r="AO12" s="444"/>
      <c r="AP12" s="444"/>
      <c r="AQ12" s="445"/>
      <c r="AR12" s="449" t="s">
        <v>701</v>
      </c>
      <c r="AS12" s="444"/>
      <c r="AT12" s="444"/>
      <c r="AU12" s="444"/>
      <c r="AV12" s="444"/>
      <c r="AW12" s="444"/>
      <c r="AX12" s="724"/>
    </row>
    <row r="13" spans="1:50" ht="19.5" customHeight="1" x14ac:dyDescent="0.15">
      <c r="A13" s="616"/>
      <c r="B13" s="617"/>
      <c r="C13" s="617"/>
      <c r="D13" s="617"/>
      <c r="E13" s="617"/>
      <c r="F13" s="618"/>
      <c r="G13" s="725" t="s">
        <v>6</v>
      </c>
      <c r="H13" s="726"/>
      <c r="I13" s="766" t="s">
        <v>7</v>
      </c>
      <c r="J13" s="767"/>
      <c r="K13" s="767"/>
      <c r="L13" s="767"/>
      <c r="M13" s="767"/>
      <c r="N13" s="767"/>
      <c r="O13" s="768"/>
      <c r="P13" s="659">
        <v>798</v>
      </c>
      <c r="Q13" s="660"/>
      <c r="R13" s="660"/>
      <c r="S13" s="660"/>
      <c r="T13" s="660"/>
      <c r="U13" s="660"/>
      <c r="V13" s="661"/>
      <c r="W13" s="659">
        <v>841</v>
      </c>
      <c r="X13" s="660"/>
      <c r="Y13" s="660"/>
      <c r="Z13" s="660"/>
      <c r="AA13" s="660"/>
      <c r="AB13" s="660"/>
      <c r="AC13" s="661"/>
      <c r="AD13" s="659">
        <v>864</v>
      </c>
      <c r="AE13" s="660"/>
      <c r="AF13" s="660"/>
      <c r="AG13" s="660"/>
      <c r="AH13" s="660"/>
      <c r="AI13" s="660"/>
      <c r="AJ13" s="661"/>
      <c r="AK13" s="659">
        <v>844</v>
      </c>
      <c r="AL13" s="660"/>
      <c r="AM13" s="660"/>
      <c r="AN13" s="660"/>
      <c r="AO13" s="660"/>
      <c r="AP13" s="660"/>
      <c r="AQ13" s="661"/>
      <c r="AR13" s="921"/>
      <c r="AS13" s="922"/>
      <c r="AT13" s="922"/>
      <c r="AU13" s="922"/>
      <c r="AV13" s="922"/>
      <c r="AW13" s="922"/>
      <c r="AX13" s="923"/>
    </row>
    <row r="14" spans="1:50" ht="19.5" customHeight="1" x14ac:dyDescent="0.15">
      <c r="A14" s="616"/>
      <c r="B14" s="617"/>
      <c r="C14" s="617"/>
      <c r="D14" s="617"/>
      <c r="E14" s="617"/>
      <c r="F14" s="618"/>
      <c r="G14" s="727"/>
      <c r="H14" s="728"/>
      <c r="I14" s="713" t="s">
        <v>8</v>
      </c>
      <c r="J14" s="764"/>
      <c r="K14" s="764"/>
      <c r="L14" s="764"/>
      <c r="M14" s="764"/>
      <c r="N14" s="764"/>
      <c r="O14" s="765"/>
      <c r="P14" s="659" t="s">
        <v>716</v>
      </c>
      <c r="Q14" s="660"/>
      <c r="R14" s="660"/>
      <c r="S14" s="660"/>
      <c r="T14" s="660"/>
      <c r="U14" s="660"/>
      <c r="V14" s="661"/>
      <c r="W14" s="659" t="s">
        <v>716</v>
      </c>
      <c r="X14" s="660"/>
      <c r="Y14" s="660"/>
      <c r="Z14" s="660"/>
      <c r="AA14" s="660"/>
      <c r="AB14" s="660"/>
      <c r="AC14" s="661"/>
      <c r="AD14" s="659" t="s">
        <v>716</v>
      </c>
      <c r="AE14" s="660"/>
      <c r="AF14" s="660"/>
      <c r="AG14" s="660"/>
      <c r="AH14" s="660"/>
      <c r="AI14" s="660"/>
      <c r="AJ14" s="661"/>
      <c r="AK14" s="659" t="s">
        <v>753</v>
      </c>
      <c r="AL14" s="660"/>
      <c r="AM14" s="660"/>
      <c r="AN14" s="660"/>
      <c r="AO14" s="660"/>
      <c r="AP14" s="660"/>
      <c r="AQ14" s="661"/>
      <c r="AR14" s="790"/>
      <c r="AS14" s="790"/>
      <c r="AT14" s="790"/>
      <c r="AU14" s="790"/>
      <c r="AV14" s="790"/>
      <c r="AW14" s="790"/>
      <c r="AX14" s="791"/>
    </row>
    <row r="15" spans="1:50" ht="19.5" customHeight="1" x14ac:dyDescent="0.15">
      <c r="A15" s="616"/>
      <c r="B15" s="617"/>
      <c r="C15" s="617"/>
      <c r="D15" s="617"/>
      <c r="E15" s="617"/>
      <c r="F15" s="618"/>
      <c r="G15" s="727"/>
      <c r="H15" s="728"/>
      <c r="I15" s="713" t="s">
        <v>51</v>
      </c>
      <c r="J15" s="714"/>
      <c r="K15" s="714"/>
      <c r="L15" s="714"/>
      <c r="M15" s="714"/>
      <c r="N15" s="714"/>
      <c r="O15" s="715"/>
      <c r="P15" s="659" t="s">
        <v>716</v>
      </c>
      <c r="Q15" s="660"/>
      <c r="R15" s="660"/>
      <c r="S15" s="660"/>
      <c r="T15" s="660"/>
      <c r="U15" s="660"/>
      <c r="V15" s="661"/>
      <c r="W15" s="659" t="s">
        <v>716</v>
      </c>
      <c r="X15" s="660"/>
      <c r="Y15" s="660"/>
      <c r="Z15" s="660"/>
      <c r="AA15" s="660"/>
      <c r="AB15" s="660"/>
      <c r="AC15" s="661"/>
      <c r="AD15" s="659" t="s">
        <v>716</v>
      </c>
      <c r="AE15" s="660"/>
      <c r="AF15" s="660"/>
      <c r="AG15" s="660"/>
      <c r="AH15" s="660"/>
      <c r="AI15" s="660"/>
      <c r="AJ15" s="661"/>
      <c r="AK15" s="659" t="s">
        <v>753</v>
      </c>
      <c r="AL15" s="660"/>
      <c r="AM15" s="660"/>
      <c r="AN15" s="660"/>
      <c r="AO15" s="660"/>
      <c r="AP15" s="660"/>
      <c r="AQ15" s="661"/>
      <c r="AR15" s="659"/>
      <c r="AS15" s="660"/>
      <c r="AT15" s="660"/>
      <c r="AU15" s="660"/>
      <c r="AV15" s="660"/>
      <c r="AW15" s="660"/>
      <c r="AX15" s="805"/>
    </row>
    <row r="16" spans="1:50" ht="19.5" customHeight="1" x14ac:dyDescent="0.15">
      <c r="A16" s="616"/>
      <c r="B16" s="617"/>
      <c r="C16" s="617"/>
      <c r="D16" s="617"/>
      <c r="E16" s="617"/>
      <c r="F16" s="618"/>
      <c r="G16" s="727"/>
      <c r="H16" s="728"/>
      <c r="I16" s="713" t="s">
        <v>52</v>
      </c>
      <c r="J16" s="714"/>
      <c r="K16" s="714"/>
      <c r="L16" s="714"/>
      <c r="M16" s="714"/>
      <c r="N16" s="714"/>
      <c r="O16" s="715"/>
      <c r="P16" s="659" t="s">
        <v>716</v>
      </c>
      <c r="Q16" s="660"/>
      <c r="R16" s="660"/>
      <c r="S16" s="660"/>
      <c r="T16" s="660"/>
      <c r="U16" s="660"/>
      <c r="V16" s="661"/>
      <c r="W16" s="659" t="s">
        <v>716</v>
      </c>
      <c r="X16" s="660"/>
      <c r="Y16" s="660"/>
      <c r="Z16" s="660"/>
      <c r="AA16" s="660"/>
      <c r="AB16" s="660"/>
      <c r="AC16" s="661"/>
      <c r="AD16" s="659" t="s">
        <v>716</v>
      </c>
      <c r="AE16" s="660"/>
      <c r="AF16" s="660"/>
      <c r="AG16" s="660"/>
      <c r="AH16" s="660"/>
      <c r="AI16" s="660"/>
      <c r="AJ16" s="661"/>
      <c r="AK16" s="659" t="s">
        <v>753</v>
      </c>
      <c r="AL16" s="660"/>
      <c r="AM16" s="660"/>
      <c r="AN16" s="660"/>
      <c r="AO16" s="660"/>
      <c r="AP16" s="660"/>
      <c r="AQ16" s="661"/>
      <c r="AR16" s="759"/>
      <c r="AS16" s="760"/>
      <c r="AT16" s="760"/>
      <c r="AU16" s="760"/>
      <c r="AV16" s="760"/>
      <c r="AW16" s="760"/>
      <c r="AX16" s="761"/>
    </row>
    <row r="17" spans="1:50" ht="19.5" customHeight="1" x14ac:dyDescent="0.15">
      <c r="A17" s="616"/>
      <c r="B17" s="617"/>
      <c r="C17" s="617"/>
      <c r="D17" s="617"/>
      <c r="E17" s="617"/>
      <c r="F17" s="618"/>
      <c r="G17" s="727"/>
      <c r="H17" s="728"/>
      <c r="I17" s="713" t="s">
        <v>50</v>
      </c>
      <c r="J17" s="764"/>
      <c r="K17" s="764"/>
      <c r="L17" s="764"/>
      <c r="M17" s="764"/>
      <c r="N17" s="764"/>
      <c r="O17" s="765"/>
      <c r="P17" s="659" t="s">
        <v>716</v>
      </c>
      <c r="Q17" s="660"/>
      <c r="R17" s="660"/>
      <c r="S17" s="660"/>
      <c r="T17" s="660"/>
      <c r="U17" s="660"/>
      <c r="V17" s="661"/>
      <c r="W17" s="659" t="s">
        <v>716</v>
      </c>
      <c r="X17" s="660"/>
      <c r="Y17" s="660"/>
      <c r="Z17" s="660"/>
      <c r="AA17" s="660"/>
      <c r="AB17" s="660"/>
      <c r="AC17" s="661"/>
      <c r="AD17" s="659" t="s">
        <v>716</v>
      </c>
      <c r="AE17" s="660"/>
      <c r="AF17" s="660"/>
      <c r="AG17" s="660"/>
      <c r="AH17" s="660"/>
      <c r="AI17" s="660"/>
      <c r="AJ17" s="661"/>
      <c r="AK17" s="659" t="s">
        <v>753</v>
      </c>
      <c r="AL17" s="660"/>
      <c r="AM17" s="660"/>
      <c r="AN17" s="660"/>
      <c r="AO17" s="660"/>
      <c r="AP17" s="660"/>
      <c r="AQ17" s="661"/>
      <c r="AR17" s="919"/>
      <c r="AS17" s="919"/>
      <c r="AT17" s="919"/>
      <c r="AU17" s="919"/>
      <c r="AV17" s="919"/>
      <c r="AW17" s="919"/>
      <c r="AX17" s="920"/>
    </row>
    <row r="18" spans="1:50" ht="19.5" customHeight="1" x14ac:dyDescent="0.15">
      <c r="A18" s="616"/>
      <c r="B18" s="617"/>
      <c r="C18" s="617"/>
      <c r="D18" s="617"/>
      <c r="E18" s="617"/>
      <c r="F18" s="618"/>
      <c r="G18" s="729"/>
      <c r="H18" s="730"/>
      <c r="I18" s="718" t="s">
        <v>20</v>
      </c>
      <c r="J18" s="719"/>
      <c r="K18" s="719"/>
      <c r="L18" s="719"/>
      <c r="M18" s="719"/>
      <c r="N18" s="719"/>
      <c r="O18" s="720"/>
      <c r="P18" s="877">
        <f>SUM(P13:V17)</f>
        <v>798</v>
      </c>
      <c r="Q18" s="878"/>
      <c r="R18" s="878"/>
      <c r="S18" s="878"/>
      <c r="T18" s="878"/>
      <c r="U18" s="878"/>
      <c r="V18" s="879"/>
      <c r="W18" s="877">
        <f>SUM(W13:AC17)</f>
        <v>841</v>
      </c>
      <c r="X18" s="878"/>
      <c r="Y18" s="878"/>
      <c r="Z18" s="878"/>
      <c r="AA18" s="878"/>
      <c r="AB18" s="878"/>
      <c r="AC18" s="879"/>
      <c r="AD18" s="877">
        <f>SUM(AD13:AJ17)</f>
        <v>864</v>
      </c>
      <c r="AE18" s="878"/>
      <c r="AF18" s="878"/>
      <c r="AG18" s="878"/>
      <c r="AH18" s="878"/>
      <c r="AI18" s="878"/>
      <c r="AJ18" s="879"/>
      <c r="AK18" s="877">
        <f>SUM(AK13:AQ17)</f>
        <v>844</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716</v>
      </c>
      <c r="Q19" s="660"/>
      <c r="R19" s="660"/>
      <c r="S19" s="660"/>
      <c r="T19" s="660"/>
      <c r="U19" s="660"/>
      <c r="V19" s="661"/>
      <c r="W19" s="659">
        <v>804</v>
      </c>
      <c r="X19" s="660"/>
      <c r="Y19" s="660"/>
      <c r="Z19" s="660"/>
      <c r="AA19" s="660"/>
      <c r="AB19" s="660"/>
      <c r="AC19" s="661"/>
      <c r="AD19" s="659"/>
      <c r="AE19" s="660"/>
      <c r="AF19" s="660"/>
      <c r="AG19" s="660"/>
      <c r="AH19" s="660"/>
      <c r="AI19" s="660"/>
      <c r="AJ19" s="661"/>
      <c r="AK19" s="327"/>
      <c r="AL19" s="327"/>
      <c r="AM19" s="327"/>
      <c r="AN19" s="327"/>
      <c r="AO19" s="327"/>
      <c r="AP19" s="327"/>
      <c r="AQ19" s="327"/>
      <c r="AR19" s="327"/>
      <c r="AS19" s="327"/>
      <c r="AT19" s="327"/>
      <c r="AU19" s="327"/>
      <c r="AV19" s="327"/>
      <c r="AW19" s="327"/>
      <c r="AX19" s="329"/>
    </row>
    <row r="20" spans="1:50" ht="24.75" customHeight="1" x14ac:dyDescent="0.15">
      <c r="A20" s="616"/>
      <c r="B20" s="617"/>
      <c r="C20" s="617"/>
      <c r="D20" s="617"/>
      <c r="E20" s="617"/>
      <c r="F20" s="618"/>
      <c r="G20" s="875" t="s">
        <v>10</v>
      </c>
      <c r="H20" s="876"/>
      <c r="I20" s="876"/>
      <c r="J20" s="876"/>
      <c r="K20" s="876"/>
      <c r="L20" s="876"/>
      <c r="M20" s="876"/>
      <c r="N20" s="876"/>
      <c r="O20" s="876"/>
      <c r="P20" s="319">
        <f>IF(P18=0, "-", SUM(P19)/P18)</f>
        <v>0.89724310776942351</v>
      </c>
      <c r="Q20" s="319"/>
      <c r="R20" s="319"/>
      <c r="S20" s="319"/>
      <c r="T20" s="319"/>
      <c r="U20" s="319"/>
      <c r="V20" s="319"/>
      <c r="W20" s="319">
        <f t="shared" ref="W20" si="0">IF(W18=0, "-", SUM(W19)/W18)</f>
        <v>0.95600475624256842</v>
      </c>
      <c r="X20" s="319"/>
      <c r="Y20" s="319"/>
      <c r="Z20" s="319"/>
      <c r="AA20" s="319"/>
      <c r="AB20" s="319"/>
      <c r="AC20" s="319"/>
      <c r="AD20" s="319">
        <f t="shared" ref="AD20" si="1">IF(AD18=0, "-", SUM(AD19)/AD18)</f>
        <v>0</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8"/>
      <c r="B21" s="849"/>
      <c r="C21" s="849"/>
      <c r="D21" s="849"/>
      <c r="E21" s="849"/>
      <c r="F21" s="968"/>
      <c r="G21" s="317" t="s">
        <v>352</v>
      </c>
      <c r="H21" s="318"/>
      <c r="I21" s="318"/>
      <c r="J21" s="318"/>
      <c r="K21" s="318"/>
      <c r="L21" s="318"/>
      <c r="M21" s="318"/>
      <c r="N21" s="318"/>
      <c r="O21" s="318"/>
      <c r="P21" s="319">
        <f>IF(P19=0, "-", SUM(P19)/SUM(P13,P14))</f>
        <v>0.89724310776942351</v>
      </c>
      <c r="Q21" s="319"/>
      <c r="R21" s="319"/>
      <c r="S21" s="319"/>
      <c r="T21" s="319"/>
      <c r="U21" s="319"/>
      <c r="V21" s="319"/>
      <c r="W21" s="319">
        <f t="shared" ref="W21" si="2">IF(W19=0, "-", SUM(W19)/SUM(W13,W14))</f>
        <v>0.95600475624256842</v>
      </c>
      <c r="X21" s="319"/>
      <c r="Y21" s="319"/>
      <c r="Z21" s="319"/>
      <c r="AA21" s="319"/>
      <c r="AB21" s="319"/>
      <c r="AC21" s="319"/>
      <c r="AD21" s="319" t="str">
        <f t="shared" ref="AD21" si="3">IF(AD19=0, "-", SUM(AD19)/SUM(AD13,AD14))</f>
        <v>-</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4" t="s">
        <v>704</v>
      </c>
      <c r="B22" s="975"/>
      <c r="C22" s="975"/>
      <c r="D22" s="975"/>
      <c r="E22" s="975"/>
      <c r="F22" s="976"/>
      <c r="G22" s="970" t="s">
        <v>331</v>
      </c>
      <c r="H22" s="225"/>
      <c r="I22" s="225"/>
      <c r="J22" s="225"/>
      <c r="K22" s="225"/>
      <c r="L22" s="225"/>
      <c r="M22" s="225"/>
      <c r="N22" s="225"/>
      <c r="O22" s="226"/>
      <c r="P22" s="935" t="s">
        <v>702</v>
      </c>
      <c r="Q22" s="225"/>
      <c r="R22" s="225"/>
      <c r="S22" s="225"/>
      <c r="T22" s="225"/>
      <c r="U22" s="225"/>
      <c r="V22" s="226"/>
      <c r="W22" s="935" t="s">
        <v>703</v>
      </c>
      <c r="X22" s="225"/>
      <c r="Y22" s="225"/>
      <c r="Z22" s="225"/>
      <c r="AA22" s="225"/>
      <c r="AB22" s="225"/>
      <c r="AC22" s="226"/>
      <c r="AD22" s="935" t="s">
        <v>330</v>
      </c>
      <c r="AE22" s="225"/>
      <c r="AF22" s="225"/>
      <c r="AG22" s="225"/>
      <c r="AH22" s="225"/>
      <c r="AI22" s="225"/>
      <c r="AJ22" s="225"/>
      <c r="AK22" s="225"/>
      <c r="AL22" s="225"/>
      <c r="AM22" s="225"/>
      <c r="AN22" s="225"/>
      <c r="AO22" s="225"/>
      <c r="AP22" s="225"/>
      <c r="AQ22" s="225"/>
      <c r="AR22" s="225"/>
      <c r="AS22" s="225"/>
      <c r="AT22" s="225"/>
      <c r="AU22" s="225"/>
      <c r="AV22" s="225"/>
      <c r="AW22" s="225"/>
      <c r="AX22" s="983"/>
    </row>
    <row r="23" spans="1:50" ht="25.5" customHeight="1" x14ac:dyDescent="0.15">
      <c r="A23" s="977"/>
      <c r="B23" s="978"/>
      <c r="C23" s="978"/>
      <c r="D23" s="978"/>
      <c r="E23" s="978"/>
      <c r="F23" s="979"/>
      <c r="G23" s="971" t="s">
        <v>717</v>
      </c>
      <c r="H23" s="972"/>
      <c r="I23" s="972"/>
      <c r="J23" s="972"/>
      <c r="K23" s="972"/>
      <c r="L23" s="972"/>
      <c r="M23" s="972"/>
      <c r="N23" s="972"/>
      <c r="O23" s="973"/>
      <c r="P23" s="921">
        <v>482</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718</v>
      </c>
      <c r="H24" s="938"/>
      <c r="I24" s="938"/>
      <c r="J24" s="938"/>
      <c r="K24" s="938"/>
      <c r="L24" s="938"/>
      <c r="M24" s="938"/>
      <c r="N24" s="938"/>
      <c r="O24" s="939"/>
      <c r="P24" s="659">
        <v>259</v>
      </c>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719</v>
      </c>
      <c r="H25" s="938"/>
      <c r="I25" s="938"/>
      <c r="J25" s="938"/>
      <c r="K25" s="938"/>
      <c r="L25" s="938"/>
      <c r="M25" s="938"/>
      <c r="N25" s="938"/>
      <c r="O25" s="939"/>
      <c r="P25" s="659">
        <v>75</v>
      </c>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720</v>
      </c>
      <c r="H26" s="938"/>
      <c r="I26" s="938"/>
      <c r="J26" s="938"/>
      <c r="K26" s="938"/>
      <c r="L26" s="938"/>
      <c r="M26" s="938"/>
      <c r="N26" s="938"/>
      <c r="O26" s="939"/>
      <c r="P26" s="659">
        <v>16</v>
      </c>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721</v>
      </c>
      <c r="H27" s="938"/>
      <c r="I27" s="938"/>
      <c r="J27" s="938"/>
      <c r="K27" s="938"/>
      <c r="L27" s="938"/>
      <c r="M27" s="938"/>
      <c r="N27" s="938"/>
      <c r="O27" s="939"/>
      <c r="P27" s="659">
        <v>10</v>
      </c>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335</v>
      </c>
      <c r="H28" s="941"/>
      <c r="I28" s="941"/>
      <c r="J28" s="941"/>
      <c r="K28" s="941"/>
      <c r="L28" s="941"/>
      <c r="M28" s="941"/>
      <c r="N28" s="941"/>
      <c r="O28" s="942"/>
      <c r="P28" s="877">
        <f>P29-SUM(P23:P27)</f>
        <v>2</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332</v>
      </c>
      <c r="H29" s="944"/>
      <c r="I29" s="944"/>
      <c r="J29" s="944"/>
      <c r="K29" s="944"/>
      <c r="L29" s="944"/>
      <c r="M29" s="944"/>
      <c r="N29" s="944"/>
      <c r="O29" s="945"/>
      <c r="P29" s="659">
        <f>AK13</f>
        <v>844</v>
      </c>
      <c r="Q29" s="660"/>
      <c r="R29" s="660"/>
      <c r="S29" s="660"/>
      <c r="T29" s="660"/>
      <c r="U29" s="660"/>
      <c r="V29" s="661"/>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347</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387</v>
      </c>
      <c r="AF30" s="858"/>
      <c r="AG30" s="858"/>
      <c r="AH30" s="859"/>
      <c r="AI30" s="916" t="s">
        <v>409</v>
      </c>
      <c r="AJ30" s="916"/>
      <c r="AK30" s="916"/>
      <c r="AL30" s="857"/>
      <c r="AM30" s="916" t="s">
        <v>506</v>
      </c>
      <c r="AN30" s="916"/>
      <c r="AO30" s="916"/>
      <c r="AP30" s="857"/>
      <c r="AQ30" s="769" t="s">
        <v>232</v>
      </c>
      <c r="AR30" s="770"/>
      <c r="AS30" s="770"/>
      <c r="AT30" s="771"/>
      <c r="AU30" s="776" t="s">
        <v>134</v>
      </c>
      <c r="AV30" s="776"/>
      <c r="AW30" s="776"/>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3" t="s">
        <v>716</v>
      </c>
      <c r="AR31" s="204"/>
      <c r="AS31" s="139" t="s">
        <v>233</v>
      </c>
      <c r="AT31" s="140"/>
      <c r="AU31" s="203">
        <v>3</v>
      </c>
      <c r="AV31" s="203"/>
      <c r="AW31" s="395" t="s">
        <v>179</v>
      </c>
      <c r="AX31" s="396"/>
    </row>
    <row r="32" spans="1:50" ht="60.75" customHeight="1" x14ac:dyDescent="0.15">
      <c r="A32" s="400"/>
      <c r="B32" s="398"/>
      <c r="C32" s="398"/>
      <c r="D32" s="398"/>
      <c r="E32" s="398"/>
      <c r="F32" s="399"/>
      <c r="G32" s="566" t="s">
        <v>722</v>
      </c>
      <c r="H32" s="567"/>
      <c r="I32" s="567"/>
      <c r="J32" s="567"/>
      <c r="K32" s="567"/>
      <c r="L32" s="567"/>
      <c r="M32" s="567"/>
      <c r="N32" s="567"/>
      <c r="O32" s="568"/>
      <c r="P32" s="111" t="s">
        <v>771</v>
      </c>
      <c r="Q32" s="111"/>
      <c r="R32" s="111"/>
      <c r="S32" s="111"/>
      <c r="T32" s="111"/>
      <c r="U32" s="111"/>
      <c r="V32" s="111"/>
      <c r="W32" s="111"/>
      <c r="X32" s="112"/>
      <c r="Y32" s="473" t="s">
        <v>12</v>
      </c>
      <c r="Z32" s="533"/>
      <c r="AA32" s="534"/>
      <c r="AB32" s="463" t="s">
        <v>368</v>
      </c>
      <c r="AC32" s="463"/>
      <c r="AD32" s="463"/>
      <c r="AE32" s="221">
        <v>99.5</v>
      </c>
      <c r="AF32" s="222"/>
      <c r="AG32" s="222"/>
      <c r="AH32" s="222"/>
      <c r="AI32" s="221">
        <v>99.97</v>
      </c>
      <c r="AJ32" s="222"/>
      <c r="AK32" s="222"/>
      <c r="AL32" s="222"/>
      <c r="AM32" s="221"/>
      <c r="AN32" s="222"/>
      <c r="AO32" s="222"/>
      <c r="AP32" s="222"/>
      <c r="AQ32" s="339" t="s">
        <v>716</v>
      </c>
      <c r="AR32" s="211"/>
      <c r="AS32" s="211"/>
      <c r="AT32" s="340"/>
      <c r="AU32" s="339" t="s">
        <v>716</v>
      </c>
      <c r="AV32" s="211"/>
      <c r="AW32" s="211"/>
      <c r="AX32" s="340"/>
    </row>
    <row r="33" spans="1:51" ht="60.7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368</v>
      </c>
      <c r="AC33" s="525"/>
      <c r="AD33" s="525"/>
      <c r="AE33" s="221">
        <v>90</v>
      </c>
      <c r="AF33" s="222"/>
      <c r="AG33" s="222"/>
      <c r="AH33" s="222"/>
      <c r="AI33" s="221">
        <v>90</v>
      </c>
      <c r="AJ33" s="222"/>
      <c r="AK33" s="222"/>
      <c r="AL33" s="222"/>
      <c r="AM33" s="221">
        <v>90</v>
      </c>
      <c r="AN33" s="222"/>
      <c r="AO33" s="222"/>
      <c r="AP33" s="222"/>
      <c r="AQ33" s="339" t="s">
        <v>716</v>
      </c>
      <c r="AR33" s="211"/>
      <c r="AS33" s="211"/>
      <c r="AT33" s="340"/>
      <c r="AU33" s="222">
        <v>90</v>
      </c>
      <c r="AV33" s="222"/>
      <c r="AW33" s="222"/>
      <c r="AX33" s="224"/>
    </row>
    <row r="34" spans="1:51" ht="60.75" customHeight="1" thickBot="1" x14ac:dyDescent="0.2">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110.6</v>
      </c>
      <c r="AF34" s="222"/>
      <c r="AG34" s="222"/>
      <c r="AH34" s="222"/>
      <c r="AI34" s="221">
        <v>111.1</v>
      </c>
      <c r="AJ34" s="222"/>
      <c r="AK34" s="222"/>
      <c r="AL34" s="222"/>
      <c r="AM34" s="221"/>
      <c r="AN34" s="222"/>
      <c r="AO34" s="222"/>
      <c r="AP34" s="222"/>
      <c r="AQ34" s="339" t="s">
        <v>716</v>
      </c>
      <c r="AR34" s="211"/>
      <c r="AS34" s="211"/>
      <c r="AT34" s="340"/>
      <c r="AU34" s="222" t="s">
        <v>716</v>
      </c>
      <c r="AV34" s="222"/>
      <c r="AW34" s="222"/>
      <c r="AX34" s="224"/>
    </row>
    <row r="35" spans="1:51" ht="23.25" hidden="1" customHeight="1" x14ac:dyDescent="0.15">
      <c r="A35" s="231" t="s">
        <v>377</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hidden="1"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2" t="s">
        <v>347</v>
      </c>
      <c r="B37" s="773"/>
      <c r="C37" s="773"/>
      <c r="D37" s="773"/>
      <c r="E37" s="773"/>
      <c r="F37" s="774"/>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387</v>
      </c>
      <c r="AF37" s="250"/>
      <c r="AG37" s="250"/>
      <c r="AH37" s="250"/>
      <c r="AI37" s="250" t="s">
        <v>409</v>
      </c>
      <c r="AJ37" s="250"/>
      <c r="AK37" s="250"/>
      <c r="AL37" s="250"/>
      <c r="AM37" s="250" t="s">
        <v>506</v>
      </c>
      <c r="AN37" s="250"/>
      <c r="AO37" s="250"/>
      <c r="AP37" s="250"/>
      <c r="AQ37" s="157" t="s">
        <v>232</v>
      </c>
      <c r="AR37" s="158"/>
      <c r="AS37" s="158"/>
      <c r="AT37" s="159"/>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377</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2" t="s">
        <v>347</v>
      </c>
      <c r="B44" s="773"/>
      <c r="C44" s="773"/>
      <c r="D44" s="773"/>
      <c r="E44" s="773"/>
      <c r="F44" s="774"/>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387</v>
      </c>
      <c r="AF44" s="250"/>
      <c r="AG44" s="250"/>
      <c r="AH44" s="250"/>
      <c r="AI44" s="250" t="s">
        <v>409</v>
      </c>
      <c r="AJ44" s="250"/>
      <c r="AK44" s="250"/>
      <c r="AL44" s="250"/>
      <c r="AM44" s="250" t="s">
        <v>506</v>
      </c>
      <c r="AN44" s="250"/>
      <c r="AO44" s="250"/>
      <c r="AP44" s="250"/>
      <c r="AQ44" s="157" t="s">
        <v>232</v>
      </c>
      <c r="AR44" s="158"/>
      <c r="AS44" s="158"/>
      <c r="AT44" s="159"/>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377</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387</v>
      </c>
      <c r="AF51" s="250"/>
      <c r="AG51" s="250"/>
      <c r="AH51" s="250"/>
      <c r="AI51" s="250" t="s">
        <v>409</v>
      </c>
      <c r="AJ51" s="250"/>
      <c r="AK51" s="250"/>
      <c r="AL51" s="250"/>
      <c r="AM51" s="250" t="s">
        <v>506</v>
      </c>
      <c r="AN51" s="250"/>
      <c r="AO51" s="250"/>
      <c r="AP51" s="250"/>
      <c r="AQ51" s="157" t="s">
        <v>232</v>
      </c>
      <c r="AR51" s="158"/>
      <c r="AS51" s="158"/>
      <c r="AT51" s="159"/>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377</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387</v>
      </c>
      <c r="AF58" s="250"/>
      <c r="AG58" s="250"/>
      <c r="AH58" s="250"/>
      <c r="AI58" s="250" t="s">
        <v>409</v>
      </c>
      <c r="AJ58" s="250"/>
      <c r="AK58" s="250"/>
      <c r="AL58" s="250"/>
      <c r="AM58" s="250" t="s">
        <v>506</v>
      </c>
      <c r="AN58" s="250"/>
      <c r="AO58" s="250"/>
      <c r="AP58" s="250"/>
      <c r="AQ58" s="157" t="s">
        <v>232</v>
      </c>
      <c r="AR58" s="158"/>
      <c r="AS58" s="158"/>
      <c r="AT58" s="159"/>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377</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348</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343</v>
      </c>
      <c r="X65" s="490"/>
      <c r="Y65" s="493"/>
      <c r="Z65" s="493"/>
      <c r="AA65" s="494"/>
      <c r="AB65" s="244" t="s">
        <v>11</v>
      </c>
      <c r="AC65" s="245"/>
      <c r="AD65" s="246"/>
      <c r="AE65" s="250" t="s">
        <v>387</v>
      </c>
      <c r="AF65" s="250"/>
      <c r="AG65" s="250"/>
      <c r="AH65" s="250"/>
      <c r="AI65" s="250" t="s">
        <v>409</v>
      </c>
      <c r="AJ65" s="250"/>
      <c r="AK65" s="250"/>
      <c r="AL65" s="250"/>
      <c r="AM65" s="250" t="s">
        <v>506</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346</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367</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367</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368</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353</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366</v>
      </c>
      <c r="X70" s="312"/>
      <c r="Y70" s="270" t="s">
        <v>12</v>
      </c>
      <c r="Z70" s="270"/>
      <c r="AA70" s="271"/>
      <c r="AB70" s="272" t="s">
        <v>367</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367</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368</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348</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387</v>
      </c>
      <c r="AF73" s="250"/>
      <c r="AG73" s="250"/>
      <c r="AH73" s="250"/>
      <c r="AI73" s="250" t="s">
        <v>409</v>
      </c>
      <c r="AJ73" s="250"/>
      <c r="AK73" s="250"/>
      <c r="AL73" s="250"/>
      <c r="AM73" s="250" t="s">
        <v>506</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1"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2"/>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3"/>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9"/>
      <c r="AF77" s="890"/>
      <c r="AG77" s="890"/>
      <c r="AH77" s="890"/>
      <c r="AI77" s="889"/>
      <c r="AJ77" s="890"/>
      <c r="AK77" s="890"/>
      <c r="AL77" s="890"/>
      <c r="AM77" s="889"/>
      <c r="AN77" s="890"/>
      <c r="AO77" s="890"/>
      <c r="AP77" s="890"/>
      <c r="AQ77" s="339"/>
      <c r="AR77" s="211"/>
      <c r="AS77" s="211"/>
      <c r="AT77" s="340"/>
      <c r="AU77" s="222"/>
      <c r="AV77" s="222"/>
      <c r="AW77" s="222"/>
      <c r="AX77" s="224"/>
      <c r="AY77">
        <f t="shared" si="9"/>
        <v>0</v>
      </c>
    </row>
    <row r="78" spans="1:51" ht="69.75" hidden="1" customHeight="1" x14ac:dyDescent="0.15">
      <c r="A78" s="332" t="s">
        <v>380</v>
      </c>
      <c r="B78" s="333"/>
      <c r="C78" s="333"/>
      <c r="D78" s="333"/>
      <c r="E78" s="330" t="s">
        <v>326</v>
      </c>
      <c r="F78" s="331"/>
      <c r="G78" s="54" t="s">
        <v>235</v>
      </c>
      <c r="H78" s="589"/>
      <c r="I78" s="590"/>
      <c r="J78" s="590"/>
      <c r="K78" s="590"/>
      <c r="L78" s="590"/>
      <c r="M78" s="590"/>
      <c r="N78" s="590"/>
      <c r="O78" s="591"/>
      <c r="P78" s="153"/>
      <c r="Q78" s="153"/>
      <c r="R78" s="153"/>
      <c r="S78" s="153"/>
      <c r="T78" s="153"/>
      <c r="U78" s="153"/>
      <c r="V78" s="153"/>
      <c r="W78" s="153"/>
      <c r="X78" s="15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342</v>
      </c>
      <c r="AP79" s="277"/>
      <c r="AQ79" s="277"/>
      <c r="AR79" s="76" t="s">
        <v>340</v>
      </c>
      <c r="AS79" s="276"/>
      <c r="AT79" s="277"/>
      <c r="AU79" s="277"/>
      <c r="AV79" s="277"/>
      <c r="AW79" s="277"/>
      <c r="AX79" s="969"/>
      <c r="AY79">
        <f>COUNTIF($AR$79,"☑")</f>
        <v>0</v>
      </c>
    </row>
    <row r="80" spans="1:51" ht="18.75" hidden="1" customHeight="1" x14ac:dyDescent="0.15">
      <c r="A80" s="863"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9"/>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387</v>
      </c>
      <c r="AF85" s="250"/>
      <c r="AG85" s="250"/>
      <c r="AH85" s="250"/>
      <c r="AI85" s="250" t="s">
        <v>409</v>
      </c>
      <c r="AJ85" s="250"/>
      <c r="AK85" s="250"/>
      <c r="AL85" s="250"/>
      <c r="AM85" s="250" t="s">
        <v>506</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4"/>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4"/>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387</v>
      </c>
      <c r="AF90" s="250"/>
      <c r="AG90" s="250"/>
      <c r="AH90" s="250"/>
      <c r="AI90" s="250" t="s">
        <v>409</v>
      </c>
      <c r="AJ90" s="250"/>
      <c r="AK90" s="250"/>
      <c r="AL90" s="250"/>
      <c r="AM90" s="250" t="s">
        <v>506</v>
      </c>
      <c r="AN90" s="250"/>
      <c r="AO90" s="250"/>
      <c r="AP90" s="250"/>
      <c r="AQ90" s="161" t="s">
        <v>232</v>
      </c>
      <c r="AR90" s="136"/>
      <c r="AS90" s="136"/>
      <c r="AT90" s="137"/>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4"/>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4"/>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387</v>
      </c>
      <c r="AF95" s="250"/>
      <c r="AG95" s="250"/>
      <c r="AH95" s="250"/>
      <c r="AI95" s="250" t="s">
        <v>409</v>
      </c>
      <c r="AJ95" s="250"/>
      <c r="AK95" s="250"/>
      <c r="AL95" s="250"/>
      <c r="AM95" s="250" t="s">
        <v>506</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4"/>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4"/>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387</v>
      </c>
      <c r="AF100" s="542"/>
      <c r="AG100" s="542"/>
      <c r="AH100" s="543"/>
      <c r="AI100" s="541" t="s">
        <v>409</v>
      </c>
      <c r="AJ100" s="542"/>
      <c r="AK100" s="542"/>
      <c r="AL100" s="543"/>
      <c r="AM100" s="541" t="s">
        <v>506</v>
      </c>
      <c r="AN100" s="542"/>
      <c r="AO100" s="542"/>
      <c r="AP100" s="543"/>
      <c r="AQ100" s="320" t="s">
        <v>414</v>
      </c>
      <c r="AR100" s="321"/>
      <c r="AS100" s="321"/>
      <c r="AT100" s="322"/>
      <c r="AU100" s="320" t="s">
        <v>538</v>
      </c>
      <c r="AV100" s="321"/>
      <c r="AW100" s="321"/>
      <c r="AX100" s="323"/>
    </row>
    <row r="101" spans="1:60" ht="23.25" customHeight="1" x14ac:dyDescent="0.15">
      <c r="A101" s="421"/>
      <c r="B101" s="422"/>
      <c r="C101" s="422"/>
      <c r="D101" s="422"/>
      <c r="E101" s="422"/>
      <c r="F101" s="423"/>
      <c r="G101" s="111" t="s">
        <v>723</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724</v>
      </c>
      <c r="AC101" s="463"/>
      <c r="AD101" s="463"/>
      <c r="AE101" s="285">
        <v>90382</v>
      </c>
      <c r="AF101" s="285"/>
      <c r="AG101" s="285"/>
      <c r="AH101" s="285"/>
      <c r="AI101" s="285">
        <v>86142</v>
      </c>
      <c r="AJ101" s="285"/>
      <c r="AK101" s="285"/>
      <c r="AL101" s="285"/>
      <c r="AM101" s="285"/>
      <c r="AN101" s="285"/>
      <c r="AO101" s="285"/>
      <c r="AP101" s="285"/>
      <c r="AQ101" s="285" t="s">
        <v>783</v>
      </c>
      <c r="AR101" s="285"/>
      <c r="AS101" s="285"/>
      <c r="AT101" s="285"/>
      <c r="AU101" s="221" t="s">
        <v>783</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724</v>
      </c>
      <c r="AC102" s="463"/>
      <c r="AD102" s="463"/>
      <c r="AE102" s="285">
        <v>78800</v>
      </c>
      <c r="AF102" s="285"/>
      <c r="AG102" s="285"/>
      <c r="AH102" s="285"/>
      <c r="AI102" s="285">
        <v>78800</v>
      </c>
      <c r="AJ102" s="285"/>
      <c r="AK102" s="285"/>
      <c r="AL102" s="285"/>
      <c r="AM102" s="285">
        <v>78800</v>
      </c>
      <c r="AN102" s="285"/>
      <c r="AO102" s="285"/>
      <c r="AP102" s="285"/>
      <c r="AQ102" s="285">
        <v>78800</v>
      </c>
      <c r="AR102" s="285"/>
      <c r="AS102" s="285"/>
      <c r="AT102" s="285"/>
      <c r="AU102" s="228">
        <v>78800</v>
      </c>
      <c r="AV102" s="229"/>
      <c r="AW102" s="229"/>
      <c r="AX102" s="324"/>
    </row>
    <row r="103" spans="1:60" ht="31.5" customHeight="1" x14ac:dyDescent="0.15">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387</v>
      </c>
      <c r="AF103" s="250"/>
      <c r="AG103" s="250"/>
      <c r="AH103" s="250"/>
      <c r="AI103" s="250" t="s">
        <v>409</v>
      </c>
      <c r="AJ103" s="250"/>
      <c r="AK103" s="250"/>
      <c r="AL103" s="250"/>
      <c r="AM103" s="250" t="s">
        <v>506</v>
      </c>
      <c r="AN103" s="250"/>
      <c r="AO103" s="250"/>
      <c r="AP103" s="250"/>
      <c r="AQ103" s="282" t="s">
        <v>414</v>
      </c>
      <c r="AR103" s="283"/>
      <c r="AS103" s="283"/>
      <c r="AT103" s="283"/>
      <c r="AU103" s="282" t="s">
        <v>538</v>
      </c>
      <c r="AV103" s="283"/>
      <c r="AW103" s="283"/>
      <c r="AX103" s="284"/>
      <c r="AY103">
        <f>COUNTA($G$104)</f>
        <v>1</v>
      </c>
    </row>
    <row r="104" spans="1:60" ht="23.25" customHeight="1" x14ac:dyDescent="0.15">
      <c r="A104" s="421"/>
      <c r="B104" s="422"/>
      <c r="C104" s="422"/>
      <c r="D104" s="422"/>
      <c r="E104" s="422"/>
      <c r="F104" s="423"/>
      <c r="G104" s="111" t="s">
        <v>725</v>
      </c>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t="s">
        <v>726</v>
      </c>
      <c r="AC104" s="548"/>
      <c r="AD104" s="549"/>
      <c r="AE104" s="285">
        <v>2019</v>
      </c>
      <c r="AF104" s="285"/>
      <c r="AG104" s="285"/>
      <c r="AH104" s="285"/>
      <c r="AI104" s="285">
        <v>2154</v>
      </c>
      <c r="AJ104" s="285"/>
      <c r="AK104" s="285"/>
      <c r="AL104" s="285"/>
      <c r="AM104" s="285">
        <v>1307</v>
      </c>
      <c r="AN104" s="285"/>
      <c r="AO104" s="285"/>
      <c r="AP104" s="285"/>
      <c r="AQ104" s="285" t="s">
        <v>716</v>
      </c>
      <c r="AR104" s="285"/>
      <c r="AS104" s="285"/>
      <c r="AT104" s="285"/>
      <c r="AU104" s="285" t="s">
        <v>716</v>
      </c>
      <c r="AV104" s="285"/>
      <c r="AW104" s="285"/>
      <c r="AX104" s="286"/>
      <c r="AY104">
        <f>$AY$103</f>
        <v>1</v>
      </c>
    </row>
    <row r="105" spans="1:60" ht="23.25"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t="s">
        <v>726</v>
      </c>
      <c r="AC105" s="471"/>
      <c r="AD105" s="472"/>
      <c r="AE105" s="285">
        <v>3000</v>
      </c>
      <c r="AF105" s="285"/>
      <c r="AG105" s="285"/>
      <c r="AH105" s="285"/>
      <c r="AI105" s="285">
        <v>2000</v>
      </c>
      <c r="AJ105" s="285"/>
      <c r="AK105" s="285"/>
      <c r="AL105" s="285"/>
      <c r="AM105" s="285">
        <v>1000</v>
      </c>
      <c r="AN105" s="285"/>
      <c r="AO105" s="285"/>
      <c r="AP105" s="285"/>
      <c r="AQ105" s="285">
        <v>1000</v>
      </c>
      <c r="AR105" s="285"/>
      <c r="AS105" s="285"/>
      <c r="AT105" s="285"/>
      <c r="AU105" s="285">
        <v>1000</v>
      </c>
      <c r="AV105" s="285"/>
      <c r="AW105" s="285"/>
      <c r="AX105" s="286"/>
      <c r="AY105">
        <f>$AY$103</f>
        <v>1</v>
      </c>
    </row>
    <row r="106" spans="1:60" ht="31.5" hidden="1" customHeight="1" x14ac:dyDescent="0.15">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387</v>
      </c>
      <c r="AF106" s="250"/>
      <c r="AG106" s="250"/>
      <c r="AH106" s="250"/>
      <c r="AI106" s="250" t="s">
        <v>409</v>
      </c>
      <c r="AJ106" s="250"/>
      <c r="AK106" s="250"/>
      <c r="AL106" s="250"/>
      <c r="AM106" s="250" t="s">
        <v>506</v>
      </c>
      <c r="AN106" s="250"/>
      <c r="AO106" s="250"/>
      <c r="AP106" s="250"/>
      <c r="AQ106" s="282" t="s">
        <v>414</v>
      </c>
      <c r="AR106" s="283"/>
      <c r="AS106" s="283"/>
      <c r="AT106" s="283"/>
      <c r="AU106" s="282" t="s">
        <v>538</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387</v>
      </c>
      <c r="AF109" s="250"/>
      <c r="AG109" s="250"/>
      <c r="AH109" s="250"/>
      <c r="AI109" s="250" t="s">
        <v>409</v>
      </c>
      <c r="AJ109" s="250"/>
      <c r="AK109" s="250"/>
      <c r="AL109" s="250"/>
      <c r="AM109" s="250" t="s">
        <v>506</v>
      </c>
      <c r="AN109" s="250"/>
      <c r="AO109" s="250"/>
      <c r="AP109" s="250"/>
      <c r="AQ109" s="282" t="s">
        <v>414</v>
      </c>
      <c r="AR109" s="283"/>
      <c r="AS109" s="283"/>
      <c r="AT109" s="283"/>
      <c r="AU109" s="282" t="s">
        <v>538</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387</v>
      </c>
      <c r="AF112" s="250"/>
      <c r="AG112" s="250"/>
      <c r="AH112" s="250"/>
      <c r="AI112" s="250" t="s">
        <v>409</v>
      </c>
      <c r="AJ112" s="250"/>
      <c r="AK112" s="250"/>
      <c r="AL112" s="250"/>
      <c r="AM112" s="250" t="s">
        <v>506</v>
      </c>
      <c r="AN112" s="250"/>
      <c r="AO112" s="250"/>
      <c r="AP112" s="250"/>
      <c r="AQ112" s="282" t="s">
        <v>414</v>
      </c>
      <c r="AR112" s="283"/>
      <c r="AS112" s="283"/>
      <c r="AT112" s="283"/>
      <c r="AU112" s="282" t="s">
        <v>538</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387</v>
      </c>
      <c r="AF115" s="250"/>
      <c r="AG115" s="250"/>
      <c r="AH115" s="250"/>
      <c r="AI115" s="250" t="s">
        <v>409</v>
      </c>
      <c r="AJ115" s="250"/>
      <c r="AK115" s="250"/>
      <c r="AL115" s="250"/>
      <c r="AM115" s="250" t="s">
        <v>506</v>
      </c>
      <c r="AN115" s="250"/>
      <c r="AO115" s="250"/>
      <c r="AP115" s="250"/>
      <c r="AQ115" s="592" t="s">
        <v>539</v>
      </c>
      <c r="AR115" s="593"/>
      <c r="AS115" s="593"/>
      <c r="AT115" s="593"/>
      <c r="AU115" s="593"/>
      <c r="AV115" s="593"/>
      <c r="AW115" s="593"/>
      <c r="AX115" s="594"/>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5">
        <v>5233</v>
      </c>
      <c r="AF116" s="285"/>
      <c r="AG116" s="285"/>
      <c r="AH116" s="285"/>
      <c r="AI116" s="285">
        <v>6314</v>
      </c>
      <c r="AJ116" s="285"/>
      <c r="AK116" s="285"/>
      <c r="AL116" s="285"/>
      <c r="AM116" s="285"/>
      <c r="AN116" s="285"/>
      <c r="AO116" s="285"/>
      <c r="AP116" s="285"/>
      <c r="AQ116" s="221">
        <v>7465</v>
      </c>
      <c r="AR116" s="222"/>
      <c r="AS116" s="222"/>
      <c r="AT116" s="222"/>
      <c r="AU116" s="222"/>
      <c r="AV116" s="222"/>
      <c r="AW116" s="222"/>
      <c r="AX116" s="224"/>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96" t="s">
        <v>784</v>
      </c>
      <c r="AF117" s="553"/>
      <c r="AG117" s="553"/>
      <c r="AH117" s="553"/>
      <c r="AI117" s="553" t="s">
        <v>730</v>
      </c>
      <c r="AJ117" s="553"/>
      <c r="AK117" s="553"/>
      <c r="AL117" s="553"/>
      <c r="AM117" s="553"/>
      <c r="AN117" s="553"/>
      <c r="AO117" s="553"/>
      <c r="AP117" s="553"/>
      <c r="AQ117" s="596" t="s">
        <v>785</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387</v>
      </c>
      <c r="AF118" s="250"/>
      <c r="AG118" s="250"/>
      <c r="AH118" s="250"/>
      <c r="AI118" s="250" t="s">
        <v>409</v>
      </c>
      <c r="AJ118" s="250"/>
      <c r="AK118" s="250"/>
      <c r="AL118" s="250"/>
      <c r="AM118" s="250" t="s">
        <v>506</v>
      </c>
      <c r="AN118" s="250"/>
      <c r="AO118" s="250"/>
      <c r="AP118" s="250"/>
      <c r="AQ118" s="592" t="s">
        <v>539</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731</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732</v>
      </c>
      <c r="AC119" s="465"/>
      <c r="AD119" s="466"/>
      <c r="AE119" s="285">
        <v>120</v>
      </c>
      <c r="AF119" s="285"/>
      <c r="AG119" s="285"/>
      <c r="AH119" s="285"/>
      <c r="AI119" s="285">
        <v>121</v>
      </c>
      <c r="AJ119" s="285"/>
      <c r="AK119" s="285"/>
      <c r="AL119" s="285"/>
      <c r="AM119" s="285">
        <v>114</v>
      </c>
      <c r="AN119" s="285"/>
      <c r="AO119" s="285"/>
      <c r="AP119" s="285"/>
      <c r="AQ119" s="285">
        <v>173</v>
      </c>
      <c r="AR119" s="285"/>
      <c r="AS119" s="285"/>
      <c r="AT119" s="285"/>
      <c r="AU119" s="285"/>
      <c r="AV119" s="285"/>
      <c r="AW119" s="285"/>
      <c r="AX119" s="286"/>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729</v>
      </c>
      <c r="AC120" s="475"/>
      <c r="AD120" s="476"/>
      <c r="AE120" s="553" t="s">
        <v>733</v>
      </c>
      <c r="AF120" s="553"/>
      <c r="AG120" s="553"/>
      <c r="AH120" s="553"/>
      <c r="AI120" s="553" t="s">
        <v>734</v>
      </c>
      <c r="AJ120" s="553"/>
      <c r="AK120" s="553"/>
      <c r="AL120" s="553"/>
      <c r="AM120" s="553" t="s">
        <v>789</v>
      </c>
      <c r="AN120" s="553"/>
      <c r="AO120" s="553"/>
      <c r="AP120" s="553"/>
      <c r="AQ120" s="553" t="s">
        <v>788</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387</v>
      </c>
      <c r="AF121" s="250"/>
      <c r="AG121" s="250"/>
      <c r="AH121" s="250"/>
      <c r="AI121" s="250" t="s">
        <v>409</v>
      </c>
      <c r="AJ121" s="250"/>
      <c r="AK121" s="250"/>
      <c r="AL121" s="250"/>
      <c r="AM121" s="250" t="s">
        <v>506</v>
      </c>
      <c r="AN121" s="250"/>
      <c r="AO121" s="250"/>
      <c r="AP121" s="250"/>
      <c r="AQ121" s="592" t="s">
        <v>539</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357</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387</v>
      </c>
      <c r="AF124" s="250"/>
      <c r="AG124" s="250"/>
      <c r="AH124" s="250"/>
      <c r="AI124" s="250" t="s">
        <v>409</v>
      </c>
      <c r="AJ124" s="250"/>
      <c r="AK124" s="250"/>
      <c r="AL124" s="250"/>
      <c r="AM124" s="250" t="s">
        <v>506</v>
      </c>
      <c r="AN124" s="250"/>
      <c r="AO124" s="250"/>
      <c r="AP124" s="250"/>
      <c r="AQ124" s="592" t="s">
        <v>539</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357</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50" t="s">
        <v>387</v>
      </c>
      <c r="AF127" s="250"/>
      <c r="AG127" s="250"/>
      <c r="AH127" s="250"/>
      <c r="AI127" s="250" t="s">
        <v>409</v>
      </c>
      <c r="AJ127" s="250"/>
      <c r="AK127" s="250"/>
      <c r="AL127" s="250"/>
      <c r="AM127" s="250" t="s">
        <v>506</v>
      </c>
      <c r="AN127" s="250"/>
      <c r="AO127" s="250"/>
      <c r="AP127" s="250"/>
      <c r="AQ127" s="592" t="s">
        <v>539</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357</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36.75" customHeight="1" x14ac:dyDescent="0.15">
      <c r="A130" s="192" t="s">
        <v>402</v>
      </c>
      <c r="B130" s="189"/>
      <c r="C130" s="188" t="s">
        <v>236</v>
      </c>
      <c r="D130" s="189"/>
      <c r="E130" s="173" t="s">
        <v>265</v>
      </c>
      <c r="F130" s="174"/>
      <c r="G130" s="175" t="s">
        <v>735</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36.75" customHeight="1" x14ac:dyDescent="0.15">
      <c r="A131" s="193"/>
      <c r="B131" s="190"/>
      <c r="C131" s="184"/>
      <c r="D131" s="190"/>
      <c r="E131" s="178" t="s">
        <v>264</v>
      </c>
      <c r="F131" s="179"/>
      <c r="G131" s="116" t="s">
        <v>736</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387</v>
      </c>
      <c r="AF132" s="136"/>
      <c r="AG132" s="136"/>
      <c r="AH132" s="137"/>
      <c r="AI132" s="161" t="s">
        <v>409</v>
      </c>
      <c r="AJ132" s="136"/>
      <c r="AK132" s="136"/>
      <c r="AL132" s="137"/>
      <c r="AM132" s="161" t="s">
        <v>696</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v>2</v>
      </c>
      <c r="AR133" s="203"/>
      <c r="AS133" s="139" t="s">
        <v>233</v>
      </c>
      <c r="AT133" s="140"/>
      <c r="AU133" s="204">
        <v>7</v>
      </c>
      <c r="AV133" s="204"/>
      <c r="AW133" s="139" t="s">
        <v>179</v>
      </c>
      <c r="AX133" s="199"/>
      <c r="AY133">
        <f>$AY$132</f>
        <v>1</v>
      </c>
    </row>
    <row r="134" spans="1:51" ht="39.75" customHeight="1" x14ac:dyDescent="0.15">
      <c r="A134" s="193"/>
      <c r="B134" s="190"/>
      <c r="C134" s="184"/>
      <c r="D134" s="190"/>
      <c r="E134" s="184"/>
      <c r="F134" s="185"/>
      <c r="G134" s="110" t="s">
        <v>737</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368</v>
      </c>
      <c r="AC134" s="209"/>
      <c r="AD134" s="209"/>
      <c r="AE134" s="210">
        <v>6.2</v>
      </c>
      <c r="AF134" s="211"/>
      <c r="AG134" s="211"/>
      <c r="AH134" s="211"/>
      <c r="AI134" s="210">
        <v>7.5</v>
      </c>
      <c r="AJ134" s="211"/>
      <c r="AK134" s="211"/>
      <c r="AL134" s="211"/>
      <c r="AM134" s="210"/>
      <c r="AN134" s="211"/>
      <c r="AO134" s="211"/>
      <c r="AP134" s="211"/>
      <c r="AQ134" s="210" t="s">
        <v>716</v>
      </c>
      <c r="AR134" s="211"/>
      <c r="AS134" s="211"/>
      <c r="AT134" s="211"/>
      <c r="AU134" s="210" t="s">
        <v>716</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368</v>
      </c>
      <c r="AC135" s="217"/>
      <c r="AD135" s="217"/>
      <c r="AE135" s="210">
        <v>5.0999999999999996</v>
      </c>
      <c r="AF135" s="211"/>
      <c r="AG135" s="211"/>
      <c r="AH135" s="211"/>
      <c r="AI135" s="210">
        <v>6.2</v>
      </c>
      <c r="AJ135" s="211"/>
      <c r="AK135" s="211"/>
      <c r="AL135" s="211"/>
      <c r="AM135" s="210">
        <v>13</v>
      </c>
      <c r="AN135" s="211"/>
      <c r="AO135" s="211"/>
      <c r="AP135" s="211"/>
      <c r="AQ135" s="210">
        <v>13</v>
      </c>
      <c r="AR135" s="211"/>
      <c r="AS135" s="211"/>
      <c r="AT135" s="211"/>
      <c r="AU135" s="210">
        <v>30</v>
      </c>
      <c r="AV135" s="211"/>
      <c r="AW135" s="211"/>
      <c r="AX135" s="212"/>
      <c r="AY135">
        <f t="shared" si="13"/>
        <v>1</v>
      </c>
    </row>
    <row r="136" spans="1:51" ht="18.75"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387</v>
      </c>
      <c r="AF136" s="136"/>
      <c r="AG136" s="136"/>
      <c r="AH136" s="137"/>
      <c r="AI136" s="161" t="s">
        <v>409</v>
      </c>
      <c r="AJ136" s="136"/>
      <c r="AK136" s="136"/>
      <c r="AL136" s="137"/>
      <c r="AM136" s="161" t="s">
        <v>696</v>
      </c>
      <c r="AN136" s="136"/>
      <c r="AO136" s="136"/>
      <c r="AP136" s="137"/>
      <c r="AQ136" s="157" t="s">
        <v>232</v>
      </c>
      <c r="AR136" s="158"/>
      <c r="AS136" s="158"/>
      <c r="AT136" s="159"/>
      <c r="AU136" s="200" t="s">
        <v>248</v>
      </c>
      <c r="AV136" s="200"/>
      <c r="AW136" s="200"/>
      <c r="AX136" s="201"/>
      <c r="AY136">
        <f>COUNTA($G$138)</f>
        <v>1</v>
      </c>
    </row>
    <row r="137" spans="1:51" ht="18.75"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v>2</v>
      </c>
      <c r="AR137" s="203"/>
      <c r="AS137" s="139" t="s">
        <v>233</v>
      </c>
      <c r="AT137" s="140"/>
      <c r="AU137" s="204">
        <v>7</v>
      </c>
      <c r="AV137" s="204"/>
      <c r="AW137" s="139" t="s">
        <v>179</v>
      </c>
      <c r="AX137" s="199"/>
      <c r="AY137">
        <f>$AY$136</f>
        <v>1</v>
      </c>
    </row>
    <row r="138" spans="1:51" ht="39.75" customHeight="1" x14ac:dyDescent="0.15">
      <c r="A138" s="193"/>
      <c r="B138" s="190"/>
      <c r="C138" s="184"/>
      <c r="D138" s="190"/>
      <c r="E138" s="184"/>
      <c r="F138" s="185"/>
      <c r="G138" s="110" t="s">
        <v>738</v>
      </c>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t="s">
        <v>726</v>
      </c>
      <c r="AC138" s="209"/>
      <c r="AD138" s="209"/>
      <c r="AE138" s="210">
        <v>3085</v>
      </c>
      <c r="AF138" s="211"/>
      <c r="AG138" s="211"/>
      <c r="AH138" s="211"/>
      <c r="AI138" s="210">
        <v>3312</v>
      </c>
      <c r="AJ138" s="211"/>
      <c r="AK138" s="211"/>
      <c r="AL138" s="211"/>
      <c r="AM138" s="210">
        <v>3548</v>
      </c>
      <c r="AN138" s="211"/>
      <c r="AO138" s="211"/>
      <c r="AP138" s="211"/>
      <c r="AQ138" s="210">
        <v>3548</v>
      </c>
      <c r="AR138" s="211"/>
      <c r="AS138" s="211"/>
      <c r="AT138" s="211"/>
      <c r="AU138" s="210" t="s">
        <v>716</v>
      </c>
      <c r="AV138" s="211"/>
      <c r="AW138" s="211"/>
      <c r="AX138" s="212"/>
      <c r="AY138">
        <f t="shared" ref="AY138:AY139" si="14">$AY$136</f>
        <v>1</v>
      </c>
    </row>
    <row r="139" spans="1:51" ht="39.75"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t="s">
        <v>726</v>
      </c>
      <c r="AC139" s="217"/>
      <c r="AD139" s="217"/>
      <c r="AE139" s="210" t="s">
        <v>716</v>
      </c>
      <c r="AF139" s="211"/>
      <c r="AG139" s="211"/>
      <c r="AH139" s="211"/>
      <c r="AI139" s="210" t="s">
        <v>716</v>
      </c>
      <c r="AJ139" s="211"/>
      <c r="AK139" s="211"/>
      <c r="AL139" s="211"/>
      <c r="AM139" s="210">
        <v>3000</v>
      </c>
      <c r="AN139" s="211"/>
      <c r="AO139" s="211"/>
      <c r="AP139" s="211"/>
      <c r="AQ139" s="210">
        <v>3000</v>
      </c>
      <c r="AR139" s="211"/>
      <c r="AS139" s="211"/>
      <c r="AT139" s="211"/>
      <c r="AU139" s="210">
        <v>4300</v>
      </c>
      <c r="AV139" s="211"/>
      <c r="AW139" s="211"/>
      <c r="AX139" s="212"/>
      <c r="AY139">
        <f t="shared" si="14"/>
        <v>1</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387</v>
      </c>
      <c r="AF140" s="136"/>
      <c r="AG140" s="136"/>
      <c r="AH140" s="137"/>
      <c r="AI140" s="161" t="s">
        <v>409</v>
      </c>
      <c r="AJ140" s="136"/>
      <c r="AK140" s="136"/>
      <c r="AL140" s="137"/>
      <c r="AM140" s="161" t="s">
        <v>696</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387</v>
      </c>
      <c r="AF144" s="136"/>
      <c r="AG144" s="136"/>
      <c r="AH144" s="137"/>
      <c r="AI144" s="161" t="s">
        <v>409</v>
      </c>
      <c r="AJ144" s="136"/>
      <c r="AK144" s="136"/>
      <c r="AL144" s="137"/>
      <c r="AM144" s="161" t="s">
        <v>696</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387</v>
      </c>
      <c r="AF148" s="136"/>
      <c r="AG148" s="136"/>
      <c r="AH148" s="137"/>
      <c r="AI148" s="161" t="s">
        <v>409</v>
      </c>
      <c r="AJ148" s="136"/>
      <c r="AK148" s="136"/>
      <c r="AL148" s="137"/>
      <c r="AM148" s="161" t="s">
        <v>696</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333</v>
      </c>
      <c r="R152" s="136"/>
      <c r="S152" s="136"/>
      <c r="T152" s="136"/>
      <c r="U152" s="136"/>
      <c r="V152" s="136"/>
      <c r="W152" s="136"/>
      <c r="X152" s="136"/>
      <c r="Y152" s="136"/>
      <c r="Z152" s="136"/>
      <c r="AA152" s="136"/>
      <c r="AB152" s="135" t="s">
        <v>334</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333</v>
      </c>
      <c r="R159" s="136"/>
      <c r="S159" s="136"/>
      <c r="T159" s="136"/>
      <c r="U159" s="136"/>
      <c r="V159" s="136"/>
      <c r="W159" s="136"/>
      <c r="X159" s="136"/>
      <c r="Y159" s="136"/>
      <c r="Z159" s="136"/>
      <c r="AA159" s="136"/>
      <c r="AB159" s="135" t="s">
        <v>334</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333</v>
      </c>
      <c r="R166" s="136"/>
      <c r="S166" s="136"/>
      <c r="T166" s="136"/>
      <c r="U166" s="136"/>
      <c r="V166" s="136"/>
      <c r="W166" s="136"/>
      <c r="X166" s="136"/>
      <c r="Y166" s="136"/>
      <c r="Z166" s="136"/>
      <c r="AA166" s="136"/>
      <c r="AB166" s="135" t="s">
        <v>334</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333</v>
      </c>
      <c r="R173" s="136"/>
      <c r="S173" s="136"/>
      <c r="T173" s="136"/>
      <c r="U173" s="136"/>
      <c r="V173" s="136"/>
      <c r="W173" s="136"/>
      <c r="X173" s="136"/>
      <c r="Y173" s="136"/>
      <c r="Z173" s="136"/>
      <c r="AA173" s="136"/>
      <c r="AB173" s="135" t="s">
        <v>334</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333</v>
      </c>
      <c r="R180" s="136"/>
      <c r="S180" s="136"/>
      <c r="T180" s="136"/>
      <c r="U180" s="136"/>
      <c r="V180" s="136"/>
      <c r="W180" s="136"/>
      <c r="X180" s="136"/>
      <c r="Y180" s="136"/>
      <c r="Z180" s="136"/>
      <c r="AA180" s="136"/>
      <c r="AB180" s="135" t="s">
        <v>334</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50.25" customHeight="1" x14ac:dyDescent="0.15">
      <c r="A188" s="193"/>
      <c r="B188" s="190"/>
      <c r="C188" s="184"/>
      <c r="D188" s="190"/>
      <c r="E188" s="131" t="s">
        <v>751</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50.2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387</v>
      </c>
      <c r="AF192" s="136"/>
      <c r="AG192" s="136"/>
      <c r="AH192" s="137"/>
      <c r="AI192" s="161" t="s">
        <v>409</v>
      </c>
      <c r="AJ192" s="136"/>
      <c r="AK192" s="136"/>
      <c r="AL192" s="137"/>
      <c r="AM192" s="161" t="s">
        <v>696</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387</v>
      </c>
      <c r="AF196" s="136"/>
      <c r="AG196" s="136"/>
      <c r="AH196" s="137"/>
      <c r="AI196" s="161" t="s">
        <v>409</v>
      </c>
      <c r="AJ196" s="136"/>
      <c r="AK196" s="136"/>
      <c r="AL196" s="137"/>
      <c r="AM196" s="161" t="s">
        <v>696</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387</v>
      </c>
      <c r="AF200" s="136"/>
      <c r="AG200" s="136"/>
      <c r="AH200" s="137"/>
      <c r="AI200" s="161" t="s">
        <v>409</v>
      </c>
      <c r="AJ200" s="136"/>
      <c r="AK200" s="136"/>
      <c r="AL200" s="137"/>
      <c r="AM200" s="161" t="s">
        <v>696</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387</v>
      </c>
      <c r="AF204" s="136"/>
      <c r="AG204" s="136"/>
      <c r="AH204" s="137"/>
      <c r="AI204" s="161" t="s">
        <v>409</v>
      </c>
      <c r="AJ204" s="136"/>
      <c r="AK204" s="136"/>
      <c r="AL204" s="137"/>
      <c r="AM204" s="161" t="s">
        <v>696</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387</v>
      </c>
      <c r="AF208" s="136"/>
      <c r="AG208" s="136"/>
      <c r="AH208" s="137"/>
      <c r="AI208" s="161" t="s">
        <v>409</v>
      </c>
      <c r="AJ208" s="136"/>
      <c r="AK208" s="136"/>
      <c r="AL208" s="137"/>
      <c r="AM208" s="161" t="s">
        <v>696</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333</v>
      </c>
      <c r="R212" s="136"/>
      <c r="S212" s="136"/>
      <c r="T212" s="136"/>
      <c r="U212" s="136"/>
      <c r="V212" s="136"/>
      <c r="W212" s="136"/>
      <c r="X212" s="136"/>
      <c r="Y212" s="136"/>
      <c r="Z212" s="136"/>
      <c r="AA212" s="136"/>
      <c r="AB212" s="135" t="s">
        <v>334</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333</v>
      </c>
      <c r="R219" s="136"/>
      <c r="S219" s="136"/>
      <c r="T219" s="136"/>
      <c r="U219" s="136"/>
      <c r="V219" s="136"/>
      <c r="W219" s="136"/>
      <c r="X219" s="136"/>
      <c r="Y219" s="136"/>
      <c r="Z219" s="136"/>
      <c r="AA219" s="136"/>
      <c r="AB219" s="135" t="s">
        <v>334</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333</v>
      </c>
      <c r="R226" s="136"/>
      <c r="S226" s="136"/>
      <c r="T226" s="136"/>
      <c r="U226" s="136"/>
      <c r="V226" s="136"/>
      <c r="W226" s="136"/>
      <c r="X226" s="136"/>
      <c r="Y226" s="136"/>
      <c r="Z226" s="136"/>
      <c r="AA226" s="136"/>
      <c r="AB226" s="135" t="s">
        <v>334</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333</v>
      </c>
      <c r="R233" s="136"/>
      <c r="S233" s="136"/>
      <c r="T233" s="136"/>
      <c r="U233" s="136"/>
      <c r="V233" s="136"/>
      <c r="W233" s="136"/>
      <c r="X233" s="136"/>
      <c r="Y233" s="136"/>
      <c r="Z233" s="136"/>
      <c r="AA233" s="136"/>
      <c r="AB233" s="135" t="s">
        <v>334</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333</v>
      </c>
      <c r="R240" s="136"/>
      <c r="S240" s="136"/>
      <c r="T240" s="136"/>
      <c r="U240" s="136"/>
      <c r="V240" s="136"/>
      <c r="W240" s="136"/>
      <c r="X240" s="136"/>
      <c r="Y240" s="136"/>
      <c r="Z240" s="136"/>
      <c r="AA240" s="136"/>
      <c r="AB240" s="135" t="s">
        <v>334</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387</v>
      </c>
      <c r="AF252" s="136"/>
      <c r="AG252" s="136"/>
      <c r="AH252" s="137"/>
      <c r="AI252" s="161" t="s">
        <v>409</v>
      </c>
      <c r="AJ252" s="136"/>
      <c r="AK252" s="136"/>
      <c r="AL252" s="137"/>
      <c r="AM252" s="161" t="s">
        <v>696</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387</v>
      </c>
      <c r="AF256" s="136"/>
      <c r="AG256" s="136"/>
      <c r="AH256" s="137"/>
      <c r="AI256" s="161" t="s">
        <v>409</v>
      </c>
      <c r="AJ256" s="136"/>
      <c r="AK256" s="136"/>
      <c r="AL256" s="137"/>
      <c r="AM256" s="161" t="s">
        <v>696</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387</v>
      </c>
      <c r="AF260" s="136"/>
      <c r="AG260" s="136"/>
      <c r="AH260" s="137"/>
      <c r="AI260" s="161" t="s">
        <v>409</v>
      </c>
      <c r="AJ260" s="136"/>
      <c r="AK260" s="136"/>
      <c r="AL260" s="137"/>
      <c r="AM260" s="161" t="s">
        <v>696</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387</v>
      </c>
      <c r="AF264" s="136"/>
      <c r="AG264" s="136"/>
      <c r="AH264" s="137"/>
      <c r="AI264" s="161" t="s">
        <v>409</v>
      </c>
      <c r="AJ264" s="136"/>
      <c r="AK264" s="136"/>
      <c r="AL264" s="137"/>
      <c r="AM264" s="161" t="s">
        <v>696</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387</v>
      </c>
      <c r="AF268" s="136"/>
      <c r="AG268" s="136"/>
      <c r="AH268" s="137"/>
      <c r="AI268" s="161" t="s">
        <v>409</v>
      </c>
      <c r="AJ268" s="136"/>
      <c r="AK268" s="136"/>
      <c r="AL268" s="137"/>
      <c r="AM268" s="161" t="s">
        <v>696</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333</v>
      </c>
      <c r="R272" s="136"/>
      <c r="S272" s="136"/>
      <c r="T272" s="136"/>
      <c r="U272" s="136"/>
      <c r="V272" s="136"/>
      <c r="W272" s="136"/>
      <c r="X272" s="136"/>
      <c r="Y272" s="136"/>
      <c r="Z272" s="136"/>
      <c r="AA272" s="136"/>
      <c r="AB272" s="135" t="s">
        <v>334</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333</v>
      </c>
      <c r="R279" s="136"/>
      <c r="S279" s="136"/>
      <c r="T279" s="136"/>
      <c r="U279" s="136"/>
      <c r="V279" s="136"/>
      <c r="W279" s="136"/>
      <c r="X279" s="136"/>
      <c r="Y279" s="136"/>
      <c r="Z279" s="136"/>
      <c r="AA279" s="136"/>
      <c r="AB279" s="135" t="s">
        <v>334</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333</v>
      </c>
      <c r="R286" s="136"/>
      <c r="S286" s="136"/>
      <c r="T286" s="136"/>
      <c r="U286" s="136"/>
      <c r="V286" s="136"/>
      <c r="W286" s="136"/>
      <c r="X286" s="136"/>
      <c r="Y286" s="136"/>
      <c r="Z286" s="136"/>
      <c r="AA286" s="136"/>
      <c r="AB286" s="135" t="s">
        <v>334</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333</v>
      </c>
      <c r="R293" s="136"/>
      <c r="S293" s="136"/>
      <c r="T293" s="136"/>
      <c r="U293" s="136"/>
      <c r="V293" s="136"/>
      <c r="W293" s="136"/>
      <c r="X293" s="136"/>
      <c r="Y293" s="136"/>
      <c r="Z293" s="136"/>
      <c r="AA293" s="136"/>
      <c r="AB293" s="135" t="s">
        <v>334</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333</v>
      </c>
      <c r="R300" s="136"/>
      <c r="S300" s="136"/>
      <c r="T300" s="136"/>
      <c r="U300" s="136"/>
      <c r="V300" s="136"/>
      <c r="W300" s="136"/>
      <c r="X300" s="136"/>
      <c r="Y300" s="136"/>
      <c r="Z300" s="136"/>
      <c r="AA300" s="136"/>
      <c r="AB300" s="135" t="s">
        <v>334</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387</v>
      </c>
      <c r="AF312" s="136"/>
      <c r="AG312" s="136"/>
      <c r="AH312" s="137"/>
      <c r="AI312" s="161" t="s">
        <v>409</v>
      </c>
      <c r="AJ312" s="136"/>
      <c r="AK312" s="136"/>
      <c r="AL312" s="137"/>
      <c r="AM312" s="161" t="s">
        <v>696</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387</v>
      </c>
      <c r="AF316" s="136"/>
      <c r="AG316" s="136"/>
      <c r="AH316" s="137"/>
      <c r="AI316" s="161" t="s">
        <v>409</v>
      </c>
      <c r="AJ316" s="136"/>
      <c r="AK316" s="136"/>
      <c r="AL316" s="137"/>
      <c r="AM316" s="161" t="s">
        <v>696</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387</v>
      </c>
      <c r="AF320" s="136"/>
      <c r="AG320" s="136"/>
      <c r="AH320" s="137"/>
      <c r="AI320" s="161" t="s">
        <v>409</v>
      </c>
      <c r="AJ320" s="136"/>
      <c r="AK320" s="136"/>
      <c r="AL320" s="137"/>
      <c r="AM320" s="161" t="s">
        <v>696</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387</v>
      </c>
      <c r="AF324" s="136"/>
      <c r="AG324" s="136"/>
      <c r="AH324" s="137"/>
      <c r="AI324" s="161" t="s">
        <v>409</v>
      </c>
      <c r="AJ324" s="136"/>
      <c r="AK324" s="136"/>
      <c r="AL324" s="137"/>
      <c r="AM324" s="161" t="s">
        <v>696</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387</v>
      </c>
      <c r="AF328" s="136"/>
      <c r="AG328" s="136"/>
      <c r="AH328" s="137"/>
      <c r="AI328" s="161" t="s">
        <v>409</v>
      </c>
      <c r="AJ328" s="136"/>
      <c r="AK328" s="136"/>
      <c r="AL328" s="137"/>
      <c r="AM328" s="161" t="s">
        <v>696</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333</v>
      </c>
      <c r="R332" s="136"/>
      <c r="S332" s="136"/>
      <c r="T332" s="136"/>
      <c r="U332" s="136"/>
      <c r="V332" s="136"/>
      <c r="W332" s="136"/>
      <c r="X332" s="136"/>
      <c r="Y332" s="136"/>
      <c r="Z332" s="136"/>
      <c r="AA332" s="136"/>
      <c r="AB332" s="135" t="s">
        <v>334</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333</v>
      </c>
      <c r="R339" s="136"/>
      <c r="S339" s="136"/>
      <c r="T339" s="136"/>
      <c r="U339" s="136"/>
      <c r="V339" s="136"/>
      <c r="W339" s="136"/>
      <c r="X339" s="136"/>
      <c r="Y339" s="136"/>
      <c r="Z339" s="136"/>
      <c r="AA339" s="136"/>
      <c r="AB339" s="135" t="s">
        <v>334</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333</v>
      </c>
      <c r="R346" s="136"/>
      <c r="S346" s="136"/>
      <c r="T346" s="136"/>
      <c r="U346" s="136"/>
      <c r="V346" s="136"/>
      <c r="W346" s="136"/>
      <c r="X346" s="136"/>
      <c r="Y346" s="136"/>
      <c r="Z346" s="136"/>
      <c r="AA346" s="136"/>
      <c r="AB346" s="135" t="s">
        <v>334</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333</v>
      </c>
      <c r="R353" s="136"/>
      <c r="S353" s="136"/>
      <c r="T353" s="136"/>
      <c r="U353" s="136"/>
      <c r="V353" s="136"/>
      <c r="W353" s="136"/>
      <c r="X353" s="136"/>
      <c r="Y353" s="136"/>
      <c r="Z353" s="136"/>
      <c r="AA353" s="136"/>
      <c r="AB353" s="135" t="s">
        <v>334</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333</v>
      </c>
      <c r="R360" s="136"/>
      <c r="S360" s="136"/>
      <c r="T360" s="136"/>
      <c r="U360" s="136"/>
      <c r="V360" s="136"/>
      <c r="W360" s="136"/>
      <c r="X360" s="136"/>
      <c r="Y360" s="136"/>
      <c r="Z360" s="136"/>
      <c r="AA360" s="136"/>
      <c r="AB360" s="135" t="s">
        <v>334</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387</v>
      </c>
      <c r="AF372" s="136"/>
      <c r="AG372" s="136"/>
      <c r="AH372" s="137"/>
      <c r="AI372" s="161" t="s">
        <v>409</v>
      </c>
      <c r="AJ372" s="136"/>
      <c r="AK372" s="136"/>
      <c r="AL372" s="137"/>
      <c r="AM372" s="161" t="s">
        <v>696</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387</v>
      </c>
      <c r="AF376" s="136"/>
      <c r="AG376" s="136"/>
      <c r="AH376" s="137"/>
      <c r="AI376" s="161" t="s">
        <v>409</v>
      </c>
      <c r="AJ376" s="136"/>
      <c r="AK376" s="136"/>
      <c r="AL376" s="137"/>
      <c r="AM376" s="161" t="s">
        <v>696</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387</v>
      </c>
      <c r="AF380" s="136"/>
      <c r="AG380" s="136"/>
      <c r="AH380" s="137"/>
      <c r="AI380" s="161" t="s">
        <v>409</v>
      </c>
      <c r="AJ380" s="136"/>
      <c r="AK380" s="136"/>
      <c r="AL380" s="137"/>
      <c r="AM380" s="161" t="s">
        <v>696</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387</v>
      </c>
      <c r="AF384" s="136"/>
      <c r="AG384" s="136"/>
      <c r="AH384" s="137"/>
      <c r="AI384" s="161" t="s">
        <v>409</v>
      </c>
      <c r="AJ384" s="136"/>
      <c r="AK384" s="136"/>
      <c r="AL384" s="137"/>
      <c r="AM384" s="161" t="s">
        <v>696</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387</v>
      </c>
      <c r="AF388" s="136"/>
      <c r="AG388" s="136"/>
      <c r="AH388" s="137"/>
      <c r="AI388" s="161" t="s">
        <v>409</v>
      </c>
      <c r="AJ388" s="136"/>
      <c r="AK388" s="136"/>
      <c r="AL388" s="137"/>
      <c r="AM388" s="161" t="s">
        <v>696</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333</v>
      </c>
      <c r="R392" s="136"/>
      <c r="S392" s="136"/>
      <c r="T392" s="136"/>
      <c r="U392" s="136"/>
      <c r="V392" s="136"/>
      <c r="W392" s="136"/>
      <c r="X392" s="136"/>
      <c r="Y392" s="136"/>
      <c r="Z392" s="136"/>
      <c r="AA392" s="136"/>
      <c r="AB392" s="135" t="s">
        <v>334</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333</v>
      </c>
      <c r="R399" s="136"/>
      <c r="S399" s="136"/>
      <c r="T399" s="136"/>
      <c r="U399" s="136"/>
      <c r="V399" s="136"/>
      <c r="W399" s="136"/>
      <c r="X399" s="136"/>
      <c r="Y399" s="136"/>
      <c r="Z399" s="136"/>
      <c r="AA399" s="136"/>
      <c r="AB399" s="135" t="s">
        <v>334</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333</v>
      </c>
      <c r="R406" s="136"/>
      <c r="S406" s="136"/>
      <c r="T406" s="136"/>
      <c r="U406" s="136"/>
      <c r="V406" s="136"/>
      <c r="W406" s="136"/>
      <c r="X406" s="136"/>
      <c r="Y406" s="136"/>
      <c r="Z406" s="136"/>
      <c r="AA406" s="136"/>
      <c r="AB406" s="135" t="s">
        <v>334</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333</v>
      </c>
      <c r="R413" s="136"/>
      <c r="S413" s="136"/>
      <c r="T413" s="136"/>
      <c r="U413" s="136"/>
      <c r="V413" s="136"/>
      <c r="W413" s="136"/>
      <c r="X413" s="136"/>
      <c r="Y413" s="136"/>
      <c r="Z413" s="136"/>
      <c r="AA413" s="136"/>
      <c r="AB413" s="135" t="s">
        <v>334</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333</v>
      </c>
      <c r="R420" s="136"/>
      <c r="S420" s="136"/>
      <c r="T420" s="136"/>
      <c r="U420" s="136"/>
      <c r="V420" s="136"/>
      <c r="W420" s="136"/>
      <c r="X420" s="136"/>
      <c r="Y420" s="136"/>
      <c r="Z420" s="136"/>
      <c r="AA420" s="136"/>
      <c r="AB420" s="135" t="s">
        <v>334</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668</v>
      </c>
      <c r="D430" s="933"/>
      <c r="E430" s="178" t="s">
        <v>396</v>
      </c>
      <c r="F430" s="897"/>
      <c r="G430" s="898" t="s">
        <v>252</v>
      </c>
      <c r="H430" s="129"/>
      <c r="I430" s="129"/>
      <c r="J430" s="899" t="s">
        <v>716</v>
      </c>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540</v>
      </c>
      <c r="AJ431" s="337"/>
      <c r="AK431" s="337"/>
      <c r="AL431" s="161"/>
      <c r="AM431" s="337" t="s">
        <v>541</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716</v>
      </c>
      <c r="AF432" s="204"/>
      <c r="AG432" s="139" t="s">
        <v>233</v>
      </c>
      <c r="AH432" s="140"/>
      <c r="AI432" s="338"/>
      <c r="AJ432" s="338"/>
      <c r="AK432" s="338"/>
      <c r="AL432" s="160"/>
      <c r="AM432" s="338"/>
      <c r="AN432" s="338"/>
      <c r="AO432" s="338"/>
      <c r="AP432" s="160"/>
      <c r="AQ432" s="253" t="s">
        <v>716</v>
      </c>
      <c r="AR432" s="204"/>
      <c r="AS432" s="139" t="s">
        <v>233</v>
      </c>
      <c r="AT432" s="140"/>
      <c r="AU432" s="204" t="s">
        <v>716</v>
      </c>
      <c r="AV432" s="204"/>
      <c r="AW432" s="139" t="s">
        <v>179</v>
      </c>
      <c r="AX432" s="199"/>
      <c r="AY432">
        <f>$AY$431</f>
        <v>1</v>
      </c>
    </row>
    <row r="433" spans="1:51" ht="23.25" customHeight="1" x14ac:dyDescent="0.15">
      <c r="A433" s="193"/>
      <c r="B433" s="190"/>
      <c r="C433" s="184"/>
      <c r="D433" s="190"/>
      <c r="E433" s="341"/>
      <c r="F433" s="342"/>
      <c r="G433" s="110" t="s">
        <v>716</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716</v>
      </c>
      <c r="AC433" s="217"/>
      <c r="AD433" s="217"/>
      <c r="AE433" s="339" t="s">
        <v>716</v>
      </c>
      <c r="AF433" s="211"/>
      <c r="AG433" s="211"/>
      <c r="AH433" s="211"/>
      <c r="AI433" s="339" t="s">
        <v>716</v>
      </c>
      <c r="AJ433" s="211"/>
      <c r="AK433" s="211"/>
      <c r="AL433" s="211"/>
      <c r="AM433" s="339" t="s">
        <v>716</v>
      </c>
      <c r="AN433" s="211"/>
      <c r="AO433" s="211"/>
      <c r="AP433" s="340"/>
      <c r="AQ433" s="339" t="s">
        <v>716</v>
      </c>
      <c r="AR433" s="211"/>
      <c r="AS433" s="211"/>
      <c r="AT433" s="340"/>
      <c r="AU433" s="211" t="s">
        <v>716</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716</v>
      </c>
      <c r="AC434" s="209"/>
      <c r="AD434" s="209"/>
      <c r="AE434" s="339" t="s">
        <v>716</v>
      </c>
      <c r="AF434" s="211"/>
      <c r="AG434" s="211"/>
      <c r="AH434" s="340"/>
      <c r="AI434" s="339" t="s">
        <v>716</v>
      </c>
      <c r="AJ434" s="211"/>
      <c r="AK434" s="211"/>
      <c r="AL434" s="211"/>
      <c r="AM434" s="339" t="s">
        <v>716</v>
      </c>
      <c r="AN434" s="211"/>
      <c r="AO434" s="211"/>
      <c r="AP434" s="340"/>
      <c r="AQ434" s="339" t="s">
        <v>716</v>
      </c>
      <c r="AR434" s="211"/>
      <c r="AS434" s="211"/>
      <c r="AT434" s="340"/>
      <c r="AU434" s="211" t="s">
        <v>716</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t="s">
        <v>716</v>
      </c>
      <c r="AF435" s="211"/>
      <c r="AG435" s="211"/>
      <c r="AH435" s="340"/>
      <c r="AI435" s="339" t="s">
        <v>716</v>
      </c>
      <c r="AJ435" s="211"/>
      <c r="AK435" s="211"/>
      <c r="AL435" s="211"/>
      <c r="AM435" s="339" t="s">
        <v>716</v>
      </c>
      <c r="AN435" s="211"/>
      <c r="AO435" s="211"/>
      <c r="AP435" s="340"/>
      <c r="AQ435" s="339" t="s">
        <v>716</v>
      </c>
      <c r="AR435" s="211"/>
      <c r="AS435" s="211"/>
      <c r="AT435" s="340"/>
      <c r="AU435" s="211" t="s">
        <v>716</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540</v>
      </c>
      <c r="AJ436" s="337"/>
      <c r="AK436" s="337"/>
      <c r="AL436" s="161"/>
      <c r="AM436" s="337" t="s">
        <v>541</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540</v>
      </c>
      <c r="AJ441" s="337"/>
      <c r="AK441" s="337"/>
      <c r="AL441" s="161"/>
      <c r="AM441" s="337" t="s">
        <v>541</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540</v>
      </c>
      <c r="AJ446" s="337"/>
      <c r="AK446" s="337"/>
      <c r="AL446" s="161"/>
      <c r="AM446" s="337" t="s">
        <v>541</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540</v>
      </c>
      <c r="AJ451" s="337"/>
      <c r="AK451" s="337"/>
      <c r="AL451" s="161"/>
      <c r="AM451" s="337" t="s">
        <v>541</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540</v>
      </c>
      <c r="AJ456" s="337"/>
      <c r="AK456" s="337"/>
      <c r="AL456" s="161"/>
      <c r="AM456" s="337" t="s">
        <v>541</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716</v>
      </c>
      <c r="AF457" s="204"/>
      <c r="AG457" s="139" t="s">
        <v>233</v>
      </c>
      <c r="AH457" s="140"/>
      <c r="AI457" s="338"/>
      <c r="AJ457" s="338"/>
      <c r="AK457" s="338"/>
      <c r="AL457" s="160"/>
      <c r="AM457" s="338"/>
      <c r="AN457" s="338"/>
      <c r="AO457" s="338"/>
      <c r="AP457" s="160"/>
      <c r="AQ457" s="253" t="s">
        <v>716</v>
      </c>
      <c r="AR457" s="204"/>
      <c r="AS457" s="139" t="s">
        <v>233</v>
      </c>
      <c r="AT457" s="140"/>
      <c r="AU457" s="204" t="s">
        <v>716</v>
      </c>
      <c r="AV457" s="204"/>
      <c r="AW457" s="139" t="s">
        <v>179</v>
      </c>
      <c r="AX457" s="199"/>
      <c r="AY457">
        <f>$AY$456</f>
        <v>1</v>
      </c>
    </row>
    <row r="458" spans="1:51" ht="23.25" customHeight="1" x14ac:dyDescent="0.15">
      <c r="A458" s="193"/>
      <c r="B458" s="190"/>
      <c r="C458" s="184"/>
      <c r="D458" s="190"/>
      <c r="E458" s="341"/>
      <c r="F458" s="342"/>
      <c r="G458" s="110" t="s">
        <v>716</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716</v>
      </c>
      <c r="AC458" s="217"/>
      <c r="AD458" s="217"/>
      <c r="AE458" s="339" t="s">
        <v>716</v>
      </c>
      <c r="AF458" s="211"/>
      <c r="AG458" s="211"/>
      <c r="AH458" s="211"/>
      <c r="AI458" s="339" t="s">
        <v>716</v>
      </c>
      <c r="AJ458" s="211"/>
      <c r="AK458" s="211"/>
      <c r="AL458" s="211"/>
      <c r="AM458" s="339" t="s">
        <v>716</v>
      </c>
      <c r="AN458" s="211"/>
      <c r="AO458" s="211"/>
      <c r="AP458" s="340"/>
      <c r="AQ458" s="339" t="s">
        <v>716</v>
      </c>
      <c r="AR458" s="211"/>
      <c r="AS458" s="211"/>
      <c r="AT458" s="340"/>
      <c r="AU458" s="211" t="s">
        <v>716</v>
      </c>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716</v>
      </c>
      <c r="AC459" s="209"/>
      <c r="AD459" s="209"/>
      <c r="AE459" s="339" t="s">
        <v>716</v>
      </c>
      <c r="AF459" s="211"/>
      <c r="AG459" s="211"/>
      <c r="AH459" s="340"/>
      <c r="AI459" s="339" t="s">
        <v>716</v>
      </c>
      <c r="AJ459" s="211"/>
      <c r="AK459" s="211"/>
      <c r="AL459" s="211"/>
      <c r="AM459" s="339" t="s">
        <v>716</v>
      </c>
      <c r="AN459" s="211"/>
      <c r="AO459" s="211"/>
      <c r="AP459" s="340"/>
      <c r="AQ459" s="339" t="s">
        <v>716</v>
      </c>
      <c r="AR459" s="211"/>
      <c r="AS459" s="211"/>
      <c r="AT459" s="340"/>
      <c r="AU459" s="211" t="s">
        <v>716</v>
      </c>
      <c r="AV459" s="211"/>
      <c r="AW459" s="211"/>
      <c r="AX459" s="212"/>
      <c r="AY459">
        <f t="shared" si="68"/>
        <v>1</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t="s">
        <v>716</v>
      </c>
      <c r="AF460" s="211"/>
      <c r="AG460" s="211"/>
      <c r="AH460" s="340"/>
      <c r="AI460" s="339" t="s">
        <v>716</v>
      </c>
      <c r="AJ460" s="211"/>
      <c r="AK460" s="211"/>
      <c r="AL460" s="211"/>
      <c r="AM460" s="339" t="s">
        <v>716</v>
      </c>
      <c r="AN460" s="211"/>
      <c r="AO460" s="211"/>
      <c r="AP460" s="340"/>
      <c r="AQ460" s="339" t="s">
        <v>716</v>
      </c>
      <c r="AR460" s="211"/>
      <c r="AS460" s="211"/>
      <c r="AT460" s="340"/>
      <c r="AU460" s="211" t="s">
        <v>716</v>
      </c>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540</v>
      </c>
      <c r="AJ461" s="337"/>
      <c r="AK461" s="337"/>
      <c r="AL461" s="161"/>
      <c r="AM461" s="337" t="s">
        <v>541</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540</v>
      </c>
      <c r="AJ466" s="337"/>
      <c r="AK466" s="337"/>
      <c r="AL466" s="161"/>
      <c r="AM466" s="337" t="s">
        <v>541</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540</v>
      </c>
      <c r="AJ471" s="337"/>
      <c r="AK471" s="337"/>
      <c r="AL471" s="161"/>
      <c r="AM471" s="337" t="s">
        <v>541</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540</v>
      </c>
      <c r="AJ476" s="337"/>
      <c r="AK476" s="337"/>
      <c r="AL476" s="161"/>
      <c r="AM476" s="337" t="s">
        <v>541</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404</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752</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399</v>
      </c>
      <c r="F484" s="179"/>
      <c r="G484" s="898" t="s">
        <v>252</v>
      </c>
      <c r="H484" s="129"/>
      <c r="I484" s="129"/>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540</v>
      </c>
      <c r="AJ485" s="337"/>
      <c r="AK485" s="337"/>
      <c r="AL485" s="161"/>
      <c r="AM485" s="337" t="s">
        <v>541</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540</v>
      </c>
      <c r="AJ490" s="337"/>
      <c r="AK490" s="337"/>
      <c r="AL490" s="161"/>
      <c r="AM490" s="337" t="s">
        <v>541</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540</v>
      </c>
      <c r="AJ495" s="337"/>
      <c r="AK495" s="337"/>
      <c r="AL495" s="161"/>
      <c r="AM495" s="337" t="s">
        <v>541</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540</v>
      </c>
      <c r="AJ500" s="337"/>
      <c r="AK500" s="337"/>
      <c r="AL500" s="161"/>
      <c r="AM500" s="337" t="s">
        <v>541</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540</v>
      </c>
      <c r="AJ505" s="337"/>
      <c r="AK505" s="337"/>
      <c r="AL505" s="161"/>
      <c r="AM505" s="337" t="s">
        <v>541</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540</v>
      </c>
      <c r="AJ510" s="337"/>
      <c r="AK510" s="337"/>
      <c r="AL510" s="161"/>
      <c r="AM510" s="337" t="s">
        <v>541</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540</v>
      </c>
      <c r="AJ515" s="337"/>
      <c r="AK515" s="337"/>
      <c r="AL515" s="161"/>
      <c r="AM515" s="337" t="s">
        <v>541</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540</v>
      </c>
      <c r="AJ520" s="337"/>
      <c r="AK520" s="337"/>
      <c r="AL520" s="161"/>
      <c r="AM520" s="337" t="s">
        <v>541</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540</v>
      </c>
      <c r="AJ525" s="337"/>
      <c r="AK525" s="337"/>
      <c r="AL525" s="161"/>
      <c r="AM525" s="337" t="s">
        <v>541</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540</v>
      </c>
      <c r="AJ530" s="337"/>
      <c r="AK530" s="337"/>
      <c r="AL530" s="161"/>
      <c r="AM530" s="337" t="s">
        <v>541</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405</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400</v>
      </c>
      <c r="F538" s="179"/>
      <c r="G538" s="898" t="s">
        <v>252</v>
      </c>
      <c r="H538" s="129"/>
      <c r="I538" s="129"/>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540</v>
      </c>
      <c r="AJ539" s="337"/>
      <c r="AK539" s="337"/>
      <c r="AL539" s="161"/>
      <c r="AM539" s="337" t="s">
        <v>541</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540</v>
      </c>
      <c r="AJ544" s="337"/>
      <c r="AK544" s="337"/>
      <c r="AL544" s="161"/>
      <c r="AM544" s="337" t="s">
        <v>541</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540</v>
      </c>
      <c r="AJ549" s="337"/>
      <c r="AK549" s="337"/>
      <c r="AL549" s="161"/>
      <c r="AM549" s="337" t="s">
        <v>541</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540</v>
      </c>
      <c r="AJ554" s="337"/>
      <c r="AK554" s="337"/>
      <c r="AL554" s="161"/>
      <c r="AM554" s="337" t="s">
        <v>541</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540</v>
      </c>
      <c r="AJ559" s="337"/>
      <c r="AK559" s="337"/>
      <c r="AL559" s="161"/>
      <c r="AM559" s="337" t="s">
        <v>541</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540</v>
      </c>
      <c r="AJ564" s="337"/>
      <c r="AK564" s="337"/>
      <c r="AL564" s="161"/>
      <c r="AM564" s="337" t="s">
        <v>541</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540</v>
      </c>
      <c r="AJ569" s="337"/>
      <c r="AK569" s="337"/>
      <c r="AL569" s="161"/>
      <c r="AM569" s="337" t="s">
        <v>541</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540</v>
      </c>
      <c r="AJ574" s="337"/>
      <c r="AK574" s="337"/>
      <c r="AL574" s="161"/>
      <c r="AM574" s="337" t="s">
        <v>541</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540</v>
      </c>
      <c r="AJ579" s="337"/>
      <c r="AK579" s="337"/>
      <c r="AL579" s="161"/>
      <c r="AM579" s="337" t="s">
        <v>541</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540</v>
      </c>
      <c r="AJ584" s="337"/>
      <c r="AK584" s="337"/>
      <c r="AL584" s="161"/>
      <c r="AM584" s="337" t="s">
        <v>541</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405</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399</v>
      </c>
      <c r="F592" s="179"/>
      <c r="G592" s="898" t="s">
        <v>252</v>
      </c>
      <c r="H592" s="129"/>
      <c r="I592" s="129"/>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540</v>
      </c>
      <c r="AJ593" s="337"/>
      <c r="AK593" s="337"/>
      <c r="AL593" s="161"/>
      <c r="AM593" s="337" t="s">
        <v>541</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540</v>
      </c>
      <c r="AJ598" s="337"/>
      <c r="AK598" s="337"/>
      <c r="AL598" s="161"/>
      <c r="AM598" s="337" t="s">
        <v>541</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540</v>
      </c>
      <c r="AJ603" s="337"/>
      <c r="AK603" s="337"/>
      <c r="AL603" s="161"/>
      <c r="AM603" s="337" t="s">
        <v>541</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540</v>
      </c>
      <c r="AJ608" s="337"/>
      <c r="AK608" s="337"/>
      <c r="AL608" s="161"/>
      <c r="AM608" s="337" t="s">
        <v>541</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540</v>
      </c>
      <c r="AJ613" s="337"/>
      <c r="AK613" s="337"/>
      <c r="AL613" s="161"/>
      <c r="AM613" s="337" t="s">
        <v>541</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540</v>
      </c>
      <c r="AJ618" s="337"/>
      <c r="AK618" s="337"/>
      <c r="AL618" s="161"/>
      <c r="AM618" s="337" t="s">
        <v>541</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540</v>
      </c>
      <c r="AJ623" s="337"/>
      <c r="AK623" s="337"/>
      <c r="AL623" s="161"/>
      <c r="AM623" s="337" t="s">
        <v>541</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540</v>
      </c>
      <c r="AJ628" s="337"/>
      <c r="AK628" s="337"/>
      <c r="AL628" s="161"/>
      <c r="AM628" s="337" t="s">
        <v>541</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540</v>
      </c>
      <c r="AJ633" s="337"/>
      <c r="AK633" s="337"/>
      <c r="AL633" s="161"/>
      <c r="AM633" s="337" t="s">
        <v>541</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540</v>
      </c>
      <c r="AJ638" s="337"/>
      <c r="AK638" s="337"/>
      <c r="AL638" s="161"/>
      <c r="AM638" s="337" t="s">
        <v>541</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405</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400</v>
      </c>
      <c r="F646" s="179"/>
      <c r="G646" s="898" t="s">
        <v>252</v>
      </c>
      <c r="H646" s="129"/>
      <c r="I646" s="129"/>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540</v>
      </c>
      <c r="AJ647" s="337"/>
      <c r="AK647" s="337"/>
      <c r="AL647" s="161"/>
      <c r="AM647" s="337" t="s">
        <v>541</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540</v>
      </c>
      <c r="AJ652" s="337"/>
      <c r="AK652" s="337"/>
      <c r="AL652" s="161"/>
      <c r="AM652" s="337" t="s">
        <v>541</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540</v>
      </c>
      <c r="AJ657" s="337"/>
      <c r="AK657" s="337"/>
      <c r="AL657" s="161"/>
      <c r="AM657" s="337" t="s">
        <v>541</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540</v>
      </c>
      <c r="AJ662" s="337"/>
      <c r="AK662" s="337"/>
      <c r="AL662" s="161"/>
      <c r="AM662" s="337" t="s">
        <v>541</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540</v>
      </c>
      <c r="AJ667" s="337"/>
      <c r="AK667" s="337"/>
      <c r="AL667" s="161"/>
      <c r="AM667" s="337" t="s">
        <v>541</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540</v>
      </c>
      <c r="AJ672" s="337"/>
      <c r="AK672" s="337"/>
      <c r="AL672" s="161"/>
      <c r="AM672" s="337" t="s">
        <v>541</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540</v>
      </c>
      <c r="AJ677" s="337"/>
      <c r="AK677" s="337"/>
      <c r="AL677" s="161"/>
      <c r="AM677" s="337" t="s">
        <v>541</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540</v>
      </c>
      <c r="AJ682" s="337"/>
      <c r="AK682" s="337"/>
      <c r="AL682" s="161"/>
      <c r="AM682" s="337" t="s">
        <v>541</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540</v>
      </c>
      <c r="AJ687" s="337"/>
      <c r="AK687" s="337"/>
      <c r="AL687" s="161"/>
      <c r="AM687" s="337" t="s">
        <v>541</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540</v>
      </c>
      <c r="AJ692" s="337"/>
      <c r="AK692" s="337"/>
      <c r="AL692" s="161"/>
      <c r="AM692" s="337" t="s">
        <v>541</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405</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4"/>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1" ht="79.900000000000006"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750</v>
      </c>
      <c r="AE702" s="345"/>
      <c r="AF702" s="345"/>
      <c r="AG702" s="382" t="s">
        <v>762</v>
      </c>
      <c r="AH702" s="383"/>
      <c r="AI702" s="383"/>
      <c r="AJ702" s="383"/>
      <c r="AK702" s="383"/>
      <c r="AL702" s="383"/>
      <c r="AM702" s="383"/>
      <c r="AN702" s="383"/>
      <c r="AO702" s="383"/>
      <c r="AP702" s="383"/>
      <c r="AQ702" s="383"/>
      <c r="AR702" s="383"/>
      <c r="AS702" s="383"/>
      <c r="AT702" s="383"/>
      <c r="AU702" s="383"/>
      <c r="AV702" s="383"/>
      <c r="AW702" s="383"/>
      <c r="AX702" s="384"/>
    </row>
    <row r="703" spans="1:51" ht="54.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5" t="s">
        <v>750</v>
      </c>
      <c r="AE703" s="326"/>
      <c r="AF703" s="326"/>
      <c r="AG703" s="107" t="s">
        <v>763</v>
      </c>
      <c r="AH703" s="108"/>
      <c r="AI703" s="108"/>
      <c r="AJ703" s="108"/>
      <c r="AK703" s="108"/>
      <c r="AL703" s="108"/>
      <c r="AM703" s="108"/>
      <c r="AN703" s="108"/>
      <c r="AO703" s="108"/>
      <c r="AP703" s="108"/>
      <c r="AQ703" s="108"/>
      <c r="AR703" s="108"/>
      <c r="AS703" s="108"/>
      <c r="AT703" s="108"/>
      <c r="AU703" s="108"/>
      <c r="AV703" s="108"/>
      <c r="AW703" s="108"/>
      <c r="AX703" s="109"/>
    </row>
    <row r="704" spans="1:51" ht="38.450000000000003"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750</v>
      </c>
      <c r="AE704" s="785"/>
      <c r="AF704" s="785"/>
      <c r="AG704" s="171" t="s">
        <v>764</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750</v>
      </c>
      <c r="AE705" s="717"/>
      <c r="AF705" s="717"/>
      <c r="AG705" s="131" t="s">
        <v>761</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4"/>
      <c r="B706" s="645"/>
      <c r="C706" s="796"/>
      <c r="D706" s="797"/>
      <c r="E706" s="732" t="s">
        <v>378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5" t="s">
        <v>796</v>
      </c>
      <c r="AE706" s="326"/>
      <c r="AF706" s="665"/>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765</v>
      </c>
      <c r="AE707" s="835"/>
      <c r="AF707" s="835"/>
      <c r="AG707" s="171"/>
      <c r="AH707" s="114"/>
      <c r="AI707" s="114"/>
      <c r="AJ707" s="114"/>
      <c r="AK707" s="114"/>
      <c r="AL707" s="114"/>
      <c r="AM707" s="114"/>
      <c r="AN707" s="114"/>
      <c r="AO707" s="114"/>
      <c r="AP707" s="114"/>
      <c r="AQ707" s="114"/>
      <c r="AR707" s="114"/>
      <c r="AS707" s="114"/>
      <c r="AT707" s="114"/>
      <c r="AU707" s="114"/>
      <c r="AV707" s="114"/>
      <c r="AW707" s="114"/>
      <c r="AX707" s="172"/>
    </row>
    <row r="708" spans="1:50" ht="31.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766</v>
      </c>
      <c r="AE708" s="607"/>
      <c r="AF708" s="607"/>
      <c r="AG708" s="744" t="s">
        <v>767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c r="AE709" s="326"/>
      <c r="AF709" s="326"/>
      <c r="AG709" s="107"/>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768</v>
      </c>
      <c r="AE710" s="326"/>
      <c r="AF710" s="326"/>
      <c r="AG710" s="107" t="s">
        <v>769</v>
      </c>
      <c r="AH710" s="108"/>
      <c r="AI710" s="108"/>
      <c r="AJ710" s="108"/>
      <c r="AK710" s="108"/>
      <c r="AL710" s="108"/>
      <c r="AM710" s="108"/>
      <c r="AN710" s="108"/>
      <c r="AO710" s="108"/>
      <c r="AP710" s="108"/>
      <c r="AQ710" s="108"/>
      <c r="AR710" s="108"/>
      <c r="AS710" s="108"/>
      <c r="AT710" s="108"/>
      <c r="AU710" s="108"/>
      <c r="AV710" s="108"/>
      <c r="AW710" s="108"/>
      <c r="AX710" s="109"/>
    </row>
    <row r="711" spans="1:50" ht="51.75"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5" t="s">
        <v>750</v>
      </c>
      <c r="AE711" s="326"/>
      <c r="AF711" s="326"/>
      <c r="AG711" s="107" t="s">
        <v>770</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4"/>
      <c r="B712" s="646"/>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4"/>
      <c r="AE712" s="785"/>
      <c r="AF712" s="785"/>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345</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5"/>
      <c r="AE713" s="326"/>
      <c r="AF713" s="665"/>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7"/>
      <c r="B714" s="648"/>
      <c r="C714" s="649" t="s">
        <v>323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768</v>
      </c>
      <c r="AE714" s="807"/>
      <c r="AF714" s="808"/>
      <c r="AG714" s="738" t="s">
        <v>716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c r="AE716" s="629"/>
      <c r="AF716" s="629"/>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c r="AE717" s="326"/>
      <c r="AF717" s="326"/>
      <c r="AG717" s="107" t="s">
        <v>786</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c r="AE718" s="326"/>
      <c r="AF718" s="326"/>
      <c r="AG718" s="133"/>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750</v>
      </c>
      <c r="AE719" s="607"/>
      <c r="AF719" s="607"/>
      <c r="AG719" s="131" t="s">
        <v>787</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0"/>
      <c r="B720" s="781"/>
      <c r="C720" s="302" t="s">
        <v>337</v>
      </c>
      <c r="D720" s="300"/>
      <c r="E720" s="300"/>
      <c r="F720" s="303"/>
      <c r="G720" s="299" t="s">
        <v>338</v>
      </c>
      <c r="H720" s="300"/>
      <c r="I720" s="300"/>
      <c r="J720" s="300"/>
      <c r="K720" s="300"/>
      <c r="L720" s="300"/>
      <c r="M720" s="300"/>
      <c r="N720" s="299" t="s">
        <v>341</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1" customHeight="1" x14ac:dyDescent="0.15">
      <c r="A721" s="780"/>
      <c r="B721" s="781"/>
      <c r="C721" s="296" t="s">
        <v>707</v>
      </c>
      <c r="D721" s="297"/>
      <c r="E721" s="297"/>
      <c r="F721" s="298"/>
      <c r="G721" s="287"/>
      <c r="H721" s="288"/>
      <c r="I721" s="77" t="str">
        <f>IF(OR(G721="　", G721=""), "", "-")</f>
        <v/>
      </c>
      <c r="J721" s="291">
        <v>547</v>
      </c>
      <c r="K721" s="291"/>
      <c r="L721" s="77" t="str">
        <f>IF(M721="","","-")</f>
        <v/>
      </c>
      <c r="M721" s="78"/>
      <c r="N721" s="304" t="s">
        <v>739</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1" customHeight="1" x14ac:dyDescent="0.15">
      <c r="A722" s="780"/>
      <c r="B722" s="781"/>
      <c r="C722" s="296" t="s">
        <v>707</v>
      </c>
      <c r="D722" s="297"/>
      <c r="E722" s="297"/>
      <c r="F722" s="298"/>
      <c r="G722" s="287"/>
      <c r="H722" s="288"/>
      <c r="I722" s="77" t="str">
        <f t="shared" ref="I722:I725" si="113">IF(OR(G722="　", G722=""), "", "-")</f>
        <v/>
      </c>
      <c r="J722" s="291">
        <v>549</v>
      </c>
      <c r="K722" s="291"/>
      <c r="L722" s="77" t="str">
        <f t="shared" ref="L722:L725" si="114">IF(M722="","","-")</f>
        <v/>
      </c>
      <c r="M722" s="78"/>
      <c r="N722" s="304" t="s">
        <v>740</v>
      </c>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1" customHeight="1" x14ac:dyDescent="0.15">
      <c r="A723" s="780"/>
      <c r="B723" s="781"/>
      <c r="C723" s="296" t="s">
        <v>707</v>
      </c>
      <c r="D723" s="297"/>
      <c r="E723" s="297"/>
      <c r="F723" s="298"/>
      <c r="G723" s="287"/>
      <c r="H723" s="288"/>
      <c r="I723" s="77" t="str">
        <f t="shared" si="113"/>
        <v/>
      </c>
      <c r="J723" s="291">
        <v>550</v>
      </c>
      <c r="K723" s="291"/>
      <c r="L723" s="77" t="str">
        <f t="shared" si="114"/>
        <v/>
      </c>
      <c r="M723" s="78"/>
      <c r="N723" s="304" t="s">
        <v>741</v>
      </c>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1" customHeight="1" x14ac:dyDescent="0.15">
      <c r="A724" s="780"/>
      <c r="B724" s="781"/>
      <c r="C724" s="296" t="s">
        <v>707</v>
      </c>
      <c r="D724" s="297"/>
      <c r="E724" s="297"/>
      <c r="F724" s="298"/>
      <c r="G724" s="287"/>
      <c r="H724" s="288"/>
      <c r="I724" s="77" t="str">
        <f t="shared" si="113"/>
        <v/>
      </c>
      <c r="J724" s="291">
        <v>551</v>
      </c>
      <c r="K724" s="291"/>
      <c r="L724" s="77" t="str">
        <f t="shared" si="114"/>
        <v/>
      </c>
      <c r="M724" s="78"/>
      <c r="N724" s="304" t="s">
        <v>772</v>
      </c>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1" customHeight="1" x14ac:dyDescent="0.15">
      <c r="A725" s="782"/>
      <c r="B725" s="783"/>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2" t="s">
        <v>48</v>
      </c>
      <c r="B726" s="801"/>
      <c r="C726" s="814" t="s">
        <v>53</v>
      </c>
      <c r="D726" s="836"/>
      <c r="E726" s="836"/>
      <c r="F726" s="837"/>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43.5" customHeight="1" thickBot="1" x14ac:dyDescent="0.2">
      <c r="A729" s="636" t="s">
        <v>794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43.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43.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43.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669</v>
      </c>
      <c r="B737" s="214"/>
      <c r="C737" s="214"/>
      <c r="D737" s="215"/>
      <c r="E737" s="956" t="s">
        <v>716</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4" t="s">
        <v>394</v>
      </c>
      <c r="B738" s="364"/>
      <c r="C738" s="364"/>
      <c r="D738" s="364"/>
      <c r="E738" s="956" t="s">
        <v>742</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4" t="s">
        <v>393</v>
      </c>
      <c r="B739" s="364"/>
      <c r="C739" s="364"/>
      <c r="D739" s="364"/>
      <c r="E739" s="956" t="s">
        <v>743</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4" t="s">
        <v>392</v>
      </c>
      <c r="B740" s="364"/>
      <c r="C740" s="364"/>
      <c r="D740" s="364"/>
      <c r="E740" s="956" t="s">
        <v>744</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4" t="s">
        <v>391</v>
      </c>
      <c r="B741" s="364"/>
      <c r="C741" s="364"/>
      <c r="D741" s="364"/>
      <c r="E741" s="956" t="s">
        <v>745</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4" t="s">
        <v>390</v>
      </c>
      <c r="B742" s="364"/>
      <c r="C742" s="364"/>
      <c r="D742" s="364"/>
      <c r="E742" s="956" t="s">
        <v>746</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4" t="s">
        <v>389</v>
      </c>
      <c r="B743" s="364"/>
      <c r="C743" s="364"/>
      <c r="D743" s="364"/>
      <c r="E743" s="956" t="s">
        <v>747</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4" t="s">
        <v>388</v>
      </c>
      <c r="B744" s="364"/>
      <c r="C744" s="364"/>
      <c r="D744" s="364"/>
      <c r="E744" s="956" t="s">
        <v>748</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4" t="s">
        <v>387</v>
      </c>
      <c r="B745" s="364"/>
      <c r="C745" s="364"/>
      <c r="D745" s="364"/>
      <c r="E745" s="993" t="s">
        <v>749</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4" t="s">
        <v>542</v>
      </c>
      <c r="B746" s="364"/>
      <c r="C746" s="364"/>
      <c r="D746" s="364"/>
      <c r="E746" s="962" t="s">
        <v>707</v>
      </c>
      <c r="F746" s="960"/>
      <c r="G746" s="960"/>
      <c r="H746" s="100" t="str">
        <f>IF(E746="","","-")</f>
        <v>-</v>
      </c>
      <c r="I746" s="960"/>
      <c r="J746" s="960"/>
      <c r="K746" s="100" t="str">
        <f>IF(I746="","","-")</f>
        <v/>
      </c>
      <c r="L746" s="961">
        <v>488</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4" t="s">
        <v>506</v>
      </c>
      <c r="B747" s="364"/>
      <c r="C747" s="364"/>
      <c r="D747" s="364"/>
      <c r="E747" s="962" t="s">
        <v>707</v>
      </c>
      <c r="F747" s="960"/>
      <c r="G747" s="960"/>
      <c r="H747" s="100" t="str">
        <f>IF(E747="","","-")</f>
        <v>-</v>
      </c>
      <c r="I747" s="960"/>
      <c r="J747" s="960"/>
      <c r="K747" s="100" t="str">
        <f>IF(I747="","","-")</f>
        <v/>
      </c>
      <c r="L747" s="961">
        <v>489</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381</v>
      </c>
      <c r="B748" s="617"/>
      <c r="C748" s="617"/>
      <c r="D748" s="617"/>
      <c r="E748" s="617"/>
      <c r="F748" s="618"/>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customHeight="1" thickBot="1" x14ac:dyDescent="0.2">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383</v>
      </c>
      <c r="B787" s="631"/>
      <c r="C787" s="631"/>
      <c r="D787" s="631"/>
      <c r="E787" s="631"/>
      <c r="F787" s="632"/>
      <c r="G787" s="597" t="s">
        <v>358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754</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7" customHeight="1" x14ac:dyDescent="0.15">
      <c r="A789" s="633"/>
      <c r="B789" s="634"/>
      <c r="C789" s="634"/>
      <c r="D789" s="634"/>
      <c r="E789" s="634"/>
      <c r="F789" s="635"/>
      <c r="G789" s="672"/>
      <c r="H789" s="673"/>
      <c r="I789" s="673"/>
      <c r="J789" s="673"/>
      <c r="K789" s="674"/>
      <c r="L789" s="666"/>
      <c r="M789" s="667"/>
      <c r="N789" s="667"/>
      <c r="O789" s="667"/>
      <c r="P789" s="667"/>
      <c r="Q789" s="667"/>
      <c r="R789" s="667"/>
      <c r="S789" s="667"/>
      <c r="T789" s="667"/>
      <c r="U789" s="667"/>
      <c r="V789" s="667"/>
      <c r="W789" s="667"/>
      <c r="X789" s="668"/>
      <c r="Y789" s="385"/>
      <c r="Z789" s="386"/>
      <c r="AA789" s="386"/>
      <c r="AB789" s="804"/>
      <c r="AC789" s="672" t="s">
        <v>755</v>
      </c>
      <c r="AD789" s="673"/>
      <c r="AE789" s="673"/>
      <c r="AF789" s="673"/>
      <c r="AG789" s="674"/>
      <c r="AH789" s="666" t="s">
        <v>757</v>
      </c>
      <c r="AI789" s="667"/>
      <c r="AJ789" s="667"/>
      <c r="AK789" s="667"/>
      <c r="AL789" s="667"/>
      <c r="AM789" s="667"/>
      <c r="AN789" s="667"/>
      <c r="AO789" s="667"/>
      <c r="AP789" s="667"/>
      <c r="AQ789" s="667"/>
      <c r="AR789" s="667"/>
      <c r="AS789" s="667"/>
      <c r="AT789" s="668"/>
      <c r="AU789" s="385">
        <v>62</v>
      </c>
      <c r="AV789" s="386"/>
      <c r="AW789" s="386"/>
      <c r="AX789" s="387"/>
    </row>
    <row r="790" spans="1:51" ht="27"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t="s">
        <v>756</v>
      </c>
      <c r="AD790" s="609"/>
      <c r="AE790" s="609"/>
      <c r="AF790" s="609"/>
      <c r="AG790" s="610"/>
      <c r="AH790" s="600" t="s">
        <v>758</v>
      </c>
      <c r="AI790" s="601"/>
      <c r="AJ790" s="601"/>
      <c r="AK790" s="601"/>
      <c r="AL790" s="601"/>
      <c r="AM790" s="601"/>
      <c r="AN790" s="601"/>
      <c r="AO790" s="601"/>
      <c r="AP790" s="601"/>
      <c r="AQ790" s="601"/>
      <c r="AR790" s="601"/>
      <c r="AS790" s="601"/>
      <c r="AT790" s="602"/>
      <c r="AU790" s="603">
        <v>60</v>
      </c>
      <c r="AV790" s="604"/>
      <c r="AW790" s="604"/>
      <c r="AX790" s="605"/>
    </row>
    <row r="791" spans="1:51" ht="27"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t="s">
        <v>797</v>
      </c>
      <c r="AD791" s="609"/>
      <c r="AE791" s="609"/>
      <c r="AF791" s="609"/>
      <c r="AG791" s="610"/>
      <c r="AH791" s="600"/>
      <c r="AI791" s="601"/>
      <c r="AJ791" s="601"/>
      <c r="AK791" s="601"/>
      <c r="AL791" s="601"/>
      <c r="AM791" s="601"/>
      <c r="AN791" s="601"/>
      <c r="AO791" s="601"/>
      <c r="AP791" s="601"/>
      <c r="AQ791" s="601"/>
      <c r="AR791" s="601"/>
      <c r="AS791" s="601"/>
      <c r="AT791" s="602"/>
      <c r="AU791" s="603">
        <v>12</v>
      </c>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t="s">
        <v>798</v>
      </c>
      <c r="AD792" s="609"/>
      <c r="AE792" s="609"/>
      <c r="AF792" s="609"/>
      <c r="AG792" s="610"/>
      <c r="AH792" s="600"/>
      <c r="AI792" s="601"/>
      <c r="AJ792" s="601"/>
      <c r="AK792" s="601"/>
      <c r="AL792" s="601"/>
      <c r="AM792" s="601"/>
      <c r="AN792" s="601"/>
      <c r="AO792" s="601"/>
      <c r="AP792" s="601"/>
      <c r="AQ792" s="601"/>
      <c r="AR792" s="601"/>
      <c r="AS792" s="601"/>
      <c r="AT792" s="602"/>
      <c r="AU792" s="603">
        <v>14</v>
      </c>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148</v>
      </c>
      <c r="AV799" s="831"/>
      <c r="AW799" s="831"/>
      <c r="AX799" s="833"/>
    </row>
    <row r="800" spans="1:51" ht="24.75" customHeight="1" x14ac:dyDescent="0.15">
      <c r="A800" s="633"/>
      <c r="B800" s="634"/>
      <c r="C800" s="634"/>
      <c r="D800" s="634"/>
      <c r="E800" s="634"/>
      <c r="F800" s="635"/>
      <c r="G800" s="597" t="s">
        <v>776</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773</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2</v>
      </c>
    </row>
    <row r="801" spans="1:51" ht="24.75"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2</v>
      </c>
    </row>
    <row r="802" spans="1:51" ht="27" customHeight="1" x14ac:dyDescent="0.15">
      <c r="A802" s="633"/>
      <c r="B802" s="634"/>
      <c r="C802" s="634"/>
      <c r="D802" s="634"/>
      <c r="E802" s="634"/>
      <c r="F802" s="635"/>
      <c r="G802" s="672" t="s">
        <v>755</v>
      </c>
      <c r="H802" s="673"/>
      <c r="I802" s="673"/>
      <c r="J802" s="673"/>
      <c r="K802" s="674"/>
      <c r="L802" s="666" t="s">
        <v>778</v>
      </c>
      <c r="M802" s="667"/>
      <c r="N802" s="667"/>
      <c r="O802" s="667"/>
      <c r="P802" s="667"/>
      <c r="Q802" s="667"/>
      <c r="R802" s="667"/>
      <c r="S802" s="667"/>
      <c r="T802" s="667"/>
      <c r="U802" s="667"/>
      <c r="V802" s="667"/>
      <c r="W802" s="667"/>
      <c r="X802" s="668"/>
      <c r="Y802" s="385">
        <v>4</v>
      </c>
      <c r="Z802" s="386"/>
      <c r="AA802" s="386"/>
      <c r="AB802" s="804"/>
      <c r="AC802" s="672" t="s">
        <v>774</v>
      </c>
      <c r="AD802" s="673"/>
      <c r="AE802" s="673"/>
      <c r="AF802" s="673"/>
      <c r="AG802" s="674"/>
      <c r="AH802" s="666" t="s">
        <v>775</v>
      </c>
      <c r="AI802" s="667"/>
      <c r="AJ802" s="667"/>
      <c r="AK802" s="667"/>
      <c r="AL802" s="667"/>
      <c r="AM802" s="667"/>
      <c r="AN802" s="667"/>
      <c r="AO802" s="667"/>
      <c r="AP802" s="667"/>
      <c r="AQ802" s="667"/>
      <c r="AR802" s="667"/>
      <c r="AS802" s="667"/>
      <c r="AT802" s="668"/>
      <c r="AU802" s="385">
        <v>17</v>
      </c>
      <c r="AV802" s="386"/>
      <c r="AW802" s="386"/>
      <c r="AX802" s="387"/>
      <c r="AY802">
        <f t="shared" ref="AY802:AY812" si="115">$AY$800</f>
        <v>2</v>
      </c>
    </row>
    <row r="803" spans="1:51" ht="27" customHeight="1" x14ac:dyDescent="0.15">
      <c r="A803" s="633"/>
      <c r="B803" s="634"/>
      <c r="C803" s="634"/>
      <c r="D803" s="634"/>
      <c r="E803" s="634"/>
      <c r="F803" s="635"/>
      <c r="G803" s="608" t="s">
        <v>756</v>
      </c>
      <c r="H803" s="609"/>
      <c r="I803" s="609"/>
      <c r="J803" s="609"/>
      <c r="K803" s="610"/>
      <c r="L803" s="600" t="s">
        <v>777</v>
      </c>
      <c r="M803" s="601"/>
      <c r="N803" s="601"/>
      <c r="O803" s="601"/>
      <c r="P803" s="601"/>
      <c r="Q803" s="601"/>
      <c r="R803" s="601"/>
      <c r="S803" s="601"/>
      <c r="T803" s="601"/>
      <c r="U803" s="601"/>
      <c r="V803" s="601"/>
      <c r="W803" s="601"/>
      <c r="X803" s="602"/>
      <c r="Y803" s="603">
        <v>12</v>
      </c>
      <c r="Z803" s="604"/>
      <c r="AA803" s="604"/>
      <c r="AB803" s="614"/>
      <c r="AC803" s="608" t="s">
        <v>797</v>
      </c>
      <c r="AD803" s="609"/>
      <c r="AE803" s="609"/>
      <c r="AF803" s="609"/>
      <c r="AG803" s="610"/>
      <c r="AH803" s="600"/>
      <c r="AI803" s="601"/>
      <c r="AJ803" s="601"/>
      <c r="AK803" s="601"/>
      <c r="AL803" s="601"/>
      <c r="AM803" s="601"/>
      <c r="AN803" s="601"/>
      <c r="AO803" s="601"/>
      <c r="AP803" s="601"/>
      <c r="AQ803" s="601"/>
      <c r="AR803" s="601"/>
      <c r="AS803" s="601"/>
      <c r="AT803" s="602"/>
      <c r="AU803" s="603">
        <v>2</v>
      </c>
      <c r="AV803" s="604"/>
      <c r="AW803" s="604"/>
      <c r="AX803" s="605"/>
      <c r="AY803">
        <f t="shared" si="115"/>
        <v>2</v>
      </c>
    </row>
    <row r="804" spans="1:51" ht="27" customHeight="1" x14ac:dyDescent="0.15">
      <c r="A804" s="633"/>
      <c r="B804" s="634"/>
      <c r="C804" s="634"/>
      <c r="D804" s="634"/>
      <c r="E804" s="634"/>
      <c r="F804" s="635"/>
      <c r="G804" s="608" t="s">
        <v>797</v>
      </c>
      <c r="H804" s="609"/>
      <c r="I804" s="609"/>
      <c r="J804" s="609"/>
      <c r="K804" s="610"/>
      <c r="L804" s="600"/>
      <c r="M804" s="601"/>
      <c r="N804" s="601"/>
      <c r="O804" s="601"/>
      <c r="P804" s="601"/>
      <c r="Q804" s="601"/>
      <c r="R804" s="601"/>
      <c r="S804" s="601"/>
      <c r="T804" s="601"/>
      <c r="U804" s="601"/>
      <c r="V804" s="601"/>
      <c r="W804" s="601"/>
      <c r="X804" s="602"/>
      <c r="Y804" s="603">
        <v>1</v>
      </c>
      <c r="Z804" s="604"/>
      <c r="AA804" s="604"/>
      <c r="AB804" s="614"/>
      <c r="AC804" s="608" t="s">
        <v>798</v>
      </c>
      <c r="AD804" s="609"/>
      <c r="AE804" s="609"/>
      <c r="AF804" s="609"/>
      <c r="AG804" s="610"/>
      <c r="AH804" s="600"/>
      <c r="AI804" s="601"/>
      <c r="AJ804" s="601"/>
      <c r="AK804" s="601"/>
      <c r="AL804" s="601"/>
      <c r="AM804" s="601"/>
      <c r="AN804" s="601"/>
      <c r="AO804" s="601"/>
      <c r="AP804" s="601"/>
      <c r="AQ804" s="601"/>
      <c r="AR804" s="601"/>
      <c r="AS804" s="601"/>
      <c r="AT804" s="602"/>
      <c r="AU804" s="603">
        <v>2</v>
      </c>
      <c r="AV804" s="604"/>
      <c r="AW804" s="604"/>
      <c r="AX804" s="605"/>
      <c r="AY804">
        <f t="shared" si="115"/>
        <v>2</v>
      </c>
    </row>
    <row r="805" spans="1:51" ht="24.75" customHeight="1" x14ac:dyDescent="0.15">
      <c r="A805" s="633"/>
      <c r="B805" s="634"/>
      <c r="C805" s="634"/>
      <c r="D805" s="634"/>
      <c r="E805" s="634"/>
      <c r="F805" s="635"/>
      <c r="G805" s="608" t="s">
        <v>798</v>
      </c>
      <c r="H805" s="609"/>
      <c r="I805" s="609"/>
      <c r="J805" s="609"/>
      <c r="K805" s="610"/>
      <c r="L805" s="600"/>
      <c r="M805" s="601"/>
      <c r="N805" s="601"/>
      <c r="O805" s="601"/>
      <c r="P805" s="601"/>
      <c r="Q805" s="601"/>
      <c r="R805" s="601"/>
      <c r="S805" s="601"/>
      <c r="T805" s="601"/>
      <c r="U805" s="601"/>
      <c r="V805" s="601"/>
      <c r="W805" s="601"/>
      <c r="X805" s="602"/>
      <c r="Y805" s="603">
        <v>2</v>
      </c>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x14ac:dyDescent="0.15">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19</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21</v>
      </c>
      <c r="AV812" s="831"/>
      <c r="AW812" s="831"/>
      <c r="AX812" s="833"/>
      <c r="AY812">
        <f t="shared" si="115"/>
        <v>2</v>
      </c>
    </row>
    <row r="813" spans="1:51" ht="24.75" hidden="1" customHeight="1" x14ac:dyDescent="0.15">
      <c r="A813" s="633"/>
      <c r="B813" s="634"/>
      <c r="C813" s="634"/>
      <c r="D813" s="634"/>
      <c r="E813" s="634"/>
      <c r="F813" s="635"/>
      <c r="G813" s="597" t="s">
        <v>318</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319</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5"/>
      <c r="Z815" s="386"/>
      <c r="AA815" s="386"/>
      <c r="AB815" s="804"/>
      <c r="AC815" s="672"/>
      <c r="AD815" s="673"/>
      <c r="AE815" s="673"/>
      <c r="AF815" s="673"/>
      <c r="AG815" s="674"/>
      <c r="AH815" s="666"/>
      <c r="AI815" s="667"/>
      <c r="AJ815" s="667"/>
      <c r="AK815" s="667"/>
      <c r="AL815" s="667"/>
      <c r="AM815" s="667"/>
      <c r="AN815" s="667"/>
      <c r="AO815" s="667"/>
      <c r="AP815" s="667"/>
      <c r="AQ815" s="667"/>
      <c r="AR815" s="667"/>
      <c r="AS815" s="667"/>
      <c r="AT815" s="668"/>
      <c r="AU815" s="385"/>
      <c r="AV815" s="386"/>
      <c r="AW815" s="386"/>
      <c r="AX815" s="387"/>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5"/>
      <c r="Z828" s="386"/>
      <c r="AA828" s="386"/>
      <c r="AB828" s="804"/>
      <c r="AC828" s="672"/>
      <c r="AD828" s="673"/>
      <c r="AE828" s="673"/>
      <c r="AF828" s="673"/>
      <c r="AG828" s="674"/>
      <c r="AH828" s="666"/>
      <c r="AI828" s="667"/>
      <c r="AJ828" s="667"/>
      <c r="AK828" s="667"/>
      <c r="AL828" s="667"/>
      <c r="AM828" s="667"/>
      <c r="AN828" s="667"/>
      <c r="AO828" s="667"/>
      <c r="AP828" s="667"/>
      <c r="AQ828" s="667"/>
      <c r="AR828" s="667"/>
      <c r="AS828" s="667"/>
      <c r="AT828" s="668"/>
      <c r="AU828" s="385"/>
      <c r="AV828" s="386"/>
      <c r="AW828" s="386"/>
      <c r="AX828" s="387"/>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8" t="s">
        <v>342</v>
      </c>
      <c r="AM839" s="279"/>
      <c r="AN839" s="279"/>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336</v>
      </c>
      <c r="AD844" s="155"/>
      <c r="AE844" s="155"/>
      <c r="AF844" s="155"/>
      <c r="AG844" s="155"/>
      <c r="AH844" s="365" t="s">
        <v>364</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4"/>
      <c r="AE845" s="354"/>
      <c r="AF845" s="354"/>
      <c r="AG845" s="354"/>
      <c r="AH845" s="369"/>
      <c r="AI845" s="370"/>
      <c r="AJ845" s="370"/>
      <c r="AK845" s="370"/>
      <c r="AL845" s="357"/>
      <c r="AM845" s="358"/>
      <c r="AN845" s="358"/>
      <c r="AO845" s="359"/>
      <c r="AP845" s="360"/>
      <c r="AQ845" s="360"/>
      <c r="AR845" s="360"/>
      <c r="AS845" s="360"/>
      <c r="AT845" s="360"/>
      <c r="AU845" s="360"/>
      <c r="AV845" s="360"/>
      <c r="AW845" s="360"/>
      <c r="AX845" s="360"/>
    </row>
    <row r="846" spans="1:51" ht="30"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15.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336</v>
      </c>
      <c r="AD877" s="155"/>
      <c r="AE877" s="155"/>
      <c r="AF877" s="155"/>
      <c r="AG877" s="155"/>
      <c r="AH877" s="365" t="s">
        <v>364</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41.25" customHeight="1" x14ac:dyDescent="0.15">
      <c r="A878" s="373">
        <v>1</v>
      </c>
      <c r="B878" s="373">
        <v>1</v>
      </c>
      <c r="C878" s="361" t="s">
        <v>759</v>
      </c>
      <c r="D878" s="346"/>
      <c r="E878" s="346"/>
      <c r="F878" s="346"/>
      <c r="G878" s="346"/>
      <c r="H878" s="346"/>
      <c r="I878" s="346"/>
      <c r="J878" s="347">
        <v>1010001067359</v>
      </c>
      <c r="K878" s="348"/>
      <c r="L878" s="348"/>
      <c r="M878" s="348"/>
      <c r="N878" s="348"/>
      <c r="O878" s="348"/>
      <c r="P878" s="909" t="s">
        <v>760</v>
      </c>
      <c r="Q878" s="910"/>
      <c r="R878" s="910"/>
      <c r="S878" s="910"/>
      <c r="T878" s="910"/>
      <c r="U878" s="910"/>
      <c r="V878" s="910"/>
      <c r="W878" s="910"/>
      <c r="X878" s="910"/>
      <c r="Y878" s="350">
        <v>148</v>
      </c>
      <c r="Z878" s="351"/>
      <c r="AA878" s="351"/>
      <c r="AB878" s="352"/>
      <c r="AC878" s="353" t="s">
        <v>370</v>
      </c>
      <c r="AD878" s="354"/>
      <c r="AE878" s="354"/>
      <c r="AF878" s="354"/>
      <c r="AG878" s="354"/>
      <c r="AH878" s="369">
        <v>1</v>
      </c>
      <c r="AI878" s="370"/>
      <c r="AJ878" s="370"/>
      <c r="AK878" s="370"/>
      <c r="AL878" s="357">
        <v>80.13</v>
      </c>
      <c r="AM878" s="358"/>
      <c r="AN878" s="358"/>
      <c r="AO878" s="359"/>
      <c r="AP878" s="360" t="s">
        <v>795</v>
      </c>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13.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336</v>
      </c>
      <c r="AD910" s="155"/>
      <c r="AE910" s="155"/>
      <c r="AF910" s="155"/>
      <c r="AG910" s="155"/>
      <c r="AH910" s="365" t="s">
        <v>364</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42" customHeight="1" x14ac:dyDescent="0.15">
      <c r="A911" s="373">
        <v>1</v>
      </c>
      <c r="B911" s="373">
        <v>1</v>
      </c>
      <c r="C911" s="361" t="s">
        <v>779</v>
      </c>
      <c r="D911" s="346"/>
      <c r="E911" s="346"/>
      <c r="F911" s="346"/>
      <c r="G911" s="346"/>
      <c r="H911" s="346"/>
      <c r="I911" s="346"/>
      <c r="J911" s="347">
        <v>3010401011971</v>
      </c>
      <c r="K911" s="348"/>
      <c r="L911" s="348"/>
      <c r="M911" s="348"/>
      <c r="N911" s="348"/>
      <c r="O911" s="348"/>
      <c r="P911" s="362" t="s">
        <v>780</v>
      </c>
      <c r="Q911" s="349"/>
      <c r="R911" s="349"/>
      <c r="S911" s="349"/>
      <c r="T911" s="349"/>
      <c r="U911" s="349"/>
      <c r="V911" s="349"/>
      <c r="W911" s="349"/>
      <c r="X911" s="349"/>
      <c r="Y911" s="350">
        <v>19</v>
      </c>
      <c r="Z911" s="351"/>
      <c r="AA911" s="351"/>
      <c r="AB911" s="352"/>
      <c r="AC911" s="353" t="s">
        <v>370</v>
      </c>
      <c r="AD911" s="354"/>
      <c r="AE911" s="354"/>
      <c r="AF911" s="354"/>
      <c r="AG911" s="354"/>
      <c r="AH911" s="369">
        <v>4</v>
      </c>
      <c r="AI911" s="370"/>
      <c r="AJ911" s="370"/>
      <c r="AK911" s="370"/>
      <c r="AL911" s="357">
        <v>55.41</v>
      </c>
      <c r="AM911" s="358"/>
      <c r="AN911" s="358"/>
      <c r="AO911" s="359"/>
      <c r="AP911" s="360" t="s">
        <v>795</v>
      </c>
      <c r="AQ911" s="360"/>
      <c r="AR911" s="360"/>
      <c r="AS911" s="360"/>
      <c r="AT911" s="360"/>
      <c r="AU911" s="360"/>
      <c r="AV911" s="360"/>
      <c r="AW911" s="360"/>
      <c r="AX911" s="360"/>
      <c r="AY911">
        <f t="shared" si="119"/>
        <v>1</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10.5"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1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336</v>
      </c>
      <c r="AD943" s="155"/>
      <c r="AE943" s="155"/>
      <c r="AF943" s="155"/>
      <c r="AG943" s="155"/>
      <c r="AH943" s="365" t="s">
        <v>364</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1</v>
      </c>
    </row>
    <row r="944" spans="1:51" ht="42" customHeight="1" x14ac:dyDescent="0.15">
      <c r="A944" s="373">
        <v>1</v>
      </c>
      <c r="B944" s="373">
        <v>1</v>
      </c>
      <c r="C944" s="361" t="s">
        <v>781</v>
      </c>
      <c r="D944" s="346"/>
      <c r="E944" s="346"/>
      <c r="F944" s="346"/>
      <c r="G944" s="346"/>
      <c r="H944" s="346"/>
      <c r="I944" s="346"/>
      <c r="J944" s="347">
        <v>3120001071843</v>
      </c>
      <c r="K944" s="348"/>
      <c r="L944" s="348"/>
      <c r="M944" s="348"/>
      <c r="N944" s="348"/>
      <c r="O944" s="348"/>
      <c r="P944" s="362" t="s">
        <v>782</v>
      </c>
      <c r="Q944" s="349"/>
      <c r="R944" s="349"/>
      <c r="S944" s="349"/>
      <c r="T944" s="349"/>
      <c r="U944" s="349"/>
      <c r="V944" s="349"/>
      <c r="W944" s="349"/>
      <c r="X944" s="349"/>
      <c r="Y944" s="350">
        <v>21</v>
      </c>
      <c r="Z944" s="351"/>
      <c r="AA944" s="351"/>
      <c r="AB944" s="352"/>
      <c r="AC944" s="353" t="s">
        <v>370</v>
      </c>
      <c r="AD944" s="354"/>
      <c r="AE944" s="354"/>
      <c r="AF944" s="354"/>
      <c r="AG944" s="354"/>
      <c r="AH944" s="369">
        <v>3</v>
      </c>
      <c r="AI944" s="370"/>
      <c r="AJ944" s="370"/>
      <c r="AK944" s="370"/>
      <c r="AL944" s="357">
        <v>70.39</v>
      </c>
      <c r="AM944" s="358"/>
      <c r="AN944" s="358"/>
      <c r="AO944" s="359"/>
      <c r="AP944" s="360" t="s">
        <v>795</v>
      </c>
      <c r="AQ944" s="360"/>
      <c r="AR944" s="360"/>
      <c r="AS944" s="360"/>
      <c r="AT944" s="360"/>
      <c r="AU944" s="360"/>
      <c r="AV944" s="360"/>
      <c r="AW944" s="360"/>
      <c r="AX944" s="360"/>
      <c r="AY944">
        <f t="shared" si="120"/>
        <v>1</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336</v>
      </c>
      <c r="AD976" s="155"/>
      <c r="AE976" s="155"/>
      <c r="AF976" s="155"/>
      <c r="AG976" s="155"/>
      <c r="AH976" s="365" t="s">
        <v>364</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336</v>
      </c>
      <c r="AD1009" s="155"/>
      <c r="AE1009" s="155"/>
      <c r="AF1009" s="155"/>
      <c r="AG1009" s="155"/>
      <c r="AH1009" s="365" t="s">
        <v>364</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336</v>
      </c>
      <c r="AD1042" s="155"/>
      <c r="AE1042" s="155"/>
      <c r="AF1042" s="155"/>
      <c r="AG1042" s="155"/>
      <c r="AH1042" s="365" t="s">
        <v>364</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336</v>
      </c>
      <c r="AD1075" s="155"/>
      <c r="AE1075" s="155"/>
      <c r="AF1075" s="155"/>
      <c r="AG1075" s="155"/>
      <c r="AH1075" s="365" t="s">
        <v>364</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342</v>
      </c>
      <c r="AM1106" s="281"/>
      <c r="AN1106" s="281"/>
      <c r="AO1106" s="76"/>
      <c r="AP1106" s="66"/>
      <c r="AQ1106" s="66"/>
      <c r="AR1106" s="66"/>
      <c r="AS1106" s="66"/>
      <c r="AT1106" s="66"/>
      <c r="AU1106" s="66"/>
      <c r="AV1106" s="66"/>
      <c r="AW1106" s="66"/>
      <c r="AX1106" s="67"/>
      <c r="AY1106">
        <f>COUNTIF($AO$1106,"☑")</f>
        <v>0</v>
      </c>
    </row>
    <row r="1107" spans="1:51" ht="1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328</v>
      </c>
      <c r="AQ1109" s="368"/>
      <c r="AR1109" s="368"/>
      <c r="AS1109" s="368"/>
      <c r="AT1109" s="368"/>
      <c r="AU1109" s="368"/>
      <c r="AV1109" s="368"/>
      <c r="AW1109" s="368"/>
      <c r="AX1109" s="368"/>
    </row>
    <row r="1110" spans="1:51" ht="30" customHeight="1" x14ac:dyDescent="0.15">
      <c r="A1110" s="373">
        <v>1</v>
      </c>
      <c r="B1110" s="373">
        <v>1</v>
      </c>
      <c r="C1110" s="371"/>
      <c r="D1110" s="371"/>
      <c r="E1110" s="105" t="s">
        <v>792</v>
      </c>
      <c r="F1110" s="104"/>
      <c r="G1110" s="104"/>
      <c r="H1110" s="104"/>
      <c r="I1110" s="106"/>
      <c r="J1110" s="347" t="s">
        <v>792</v>
      </c>
      <c r="K1110" s="348"/>
      <c r="L1110" s="348"/>
      <c r="M1110" s="348"/>
      <c r="N1110" s="348"/>
      <c r="O1110" s="348"/>
      <c r="P1110" s="362" t="s">
        <v>792</v>
      </c>
      <c r="Q1110" s="349"/>
      <c r="R1110" s="349"/>
      <c r="S1110" s="349"/>
      <c r="T1110" s="349"/>
      <c r="U1110" s="349"/>
      <c r="V1110" s="349"/>
      <c r="W1110" s="349"/>
      <c r="X1110" s="349"/>
      <c r="Y1110" s="350" t="s">
        <v>792</v>
      </c>
      <c r="Z1110" s="351"/>
      <c r="AA1110" s="351"/>
      <c r="AB1110" s="352"/>
      <c r="AC1110" s="353"/>
      <c r="AD1110" s="354"/>
      <c r="AE1110" s="354"/>
      <c r="AF1110" s="354"/>
      <c r="AG1110" s="354"/>
      <c r="AH1110" s="355" t="s">
        <v>792</v>
      </c>
      <c r="AI1110" s="356"/>
      <c r="AJ1110" s="356"/>
      <c r="AK1110" s="356"/>
      <c r="AL1110" s="357" t="s">
        <v>792</v>
      </c>
      <c r="AM1110" s="358"/>
      <c r="AN1110" s="358"/>
      <c r="AO1110" s="359"/>
      <c r="AP1110" s="360" t="s">
        <v>792</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AU32">
    <cfRule type="expression" dxfId="2739" priority="13441">
      <formula>IF(RIGHT(TEXT(AQ32,"0.#"),1)=".",FALSE,TRUE)</formula>
    </cfRule>
    <cfRule type="expression" dxfId="2738" priority="13442">
      <formula>IF(RIGHT(TEXT(AQ32,"0.#"),1)=".",TRUE,FALSE)</formula>
    </cfRule>
  </conditionalFormatting>
  <conditionalFormatting sqref="AU33:AU34">
    <cfRule type="expression" dxfId="2737" priority="13439">
      <formula>IF(RIGHT(TEXT(AU33,"0.#"),1)=".",FALSE,TRUE)</formula>
    </cfRule>
    <cfRule type="expression" dxfId="2736" priority="13440">
      <formula>IF(RIGHT(TEXT(AU33,"0.#"),1)=".",TRUE,FALSE)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4"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40" sqref="F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750</v>
      </c>
      <c r="M2" s="13" t="str">
        <f>IF(L2="","",K2)</f>
        <v>社会保障</v>
      </c>
      <c r="N2" s="13" t="str">
        <f>IF(M2="","",IF(N1&lt;&gt;"",CONCATENATE(N1,"、",M2),M2))</f>
        <v>社会保障</v>
      </c>
      <c r="O2" s="13"/>
      <c r="P2" s="12" t="s">
        <v>74</v>
      </c>
      <c r="Q2" s="17" t="s">
        <v>750</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750</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t="s">
        <v>750</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
      </c>
      <c r="K10" s="14" t="s">
        <v>329</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t="s">
        <v>750</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t="s">
        <v>750</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750</v>
      </c>
      <c r="H14" s="13" t="str">
        <f t="shared" si="1"/>
        <v>労働保険特別会計雇用勘定</v>
      </c>
      <c r="I14" s="13" t="str">
        <f t="shared" si="5"/>
        <v>労働保険特別会計雇用勘定</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t="s">
        <v>750</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高齢社会対策、子ども・若者育成支援、少子化社会対策、男女共同参画</v>
      </c>
      <c r="F24" s="18" t="s">
        <v>406</v>
      </c>
      <c r="G24" s="17"/>
      <c r="H24" s="13" t="str">
        <f t="shared" si="1"/>
        <v/>
      </c>
      <c r="I24" s="13" t="str">
        <f t="shared" si="5"/>
        <v>労働保険特別会計雇用勘定</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労働保険特別会計雇用勘定</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8"/>
      <c r="AA2" s="829"/>
      <c r="AB2" s="1026" t="s">
        <v>11</v>
      </c>
      <c r="AC2" s="1027"/>
      <c r="AD2" s="1028"/>
      <c r="AE2" s="1032" t="s">
        <v>387</v>
      </c>
      <c r="AF2" s="1032"/>
      <c r="AG2" s="1032"/>
      <c r="AH2" s="1032"/>
      <c r="AI2" s="1032" t="s">
        <v>409</v>
      </c>
      <c r="AJ2" s="1032"/>
      <c r="AK2" s="1032"/>
      <c r="AL2" s="559"/>
      <c r="AM2" s="1032" t="s">
        <v>506</v>
      </c>
      <c r="AN2" s="1032"/>
      <c r="AO2" s="1032"/>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11"/>
      <c r="Q4" s="1007"/>
      <c r="R4" s="1007"/>
      <c r="S4" s="1007"/>
      <c r="T4" s="1007"/>
      <c r="U4" s="1007"/>
      <c r="V4" s="1007"/>
      <c r="W4" s="1007"/>
      <c r="X4" s="1008"/>
      <c r="Y4" s="1017" t="s">
        <v>12</v>
      </c>
      <c r="Z4" s="1018"/>
      <c r="AA4" s="1019"/>
      <c r="AB4" s="463"/>
      <c r="AC4" s="1021"/>
      <c r="AD4" s="1021"/>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377</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8"/>
      <c r="AA9" s="829"/>
      <c r="AB9" s="1026" t="s">
        <v>11</v>
      </c>
      <c r="AC9" s="1027"/>
      <c r="AD9" s="1028"/>
      <c r="AE9" s="1032" t="s">
        <v>387</v>
      </c>
      <c r="AF9" s="1032"/>
      <c r="AG9" s="1032"/>
      <c r="AH9" s="1032"/>
      <c r="AI9" s="1032" t="s">
        <v>409</v>
      </c>
      <c r="AJ9" s="1032"/>
      <c r="AK9" s="1032"/>
      <c r="AL9" s="559"/>
      <c r="AM9" s="1032" t="s">
        <v>506</v>
      </c>
      <c r="AN9" s="1032"/>
      <c r="AO9" s="1032"/>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11"/>
      <c r="Q11" s="1007"/>
      <c r="R11" s="1007"/>
      <c r="S11" s="1007"/>
      <c r="T11" s="1007"/>
      <c r="U11" s="1007"/>
      <c r="V11" s="1007"/>
      <c r="W11" s="1007"/>
      <c r="X11" s="1008"/>
      <c r="Y11" s="1017" t="s">
        <v>12</v>
      </c>
      <c r="Z11" s="1018"/>
      <c r="AA11" s="1019"/>
      <c r="AB11" s="463"/>
      <c r="AC11" s="1021"/>
      <c r="AD11" s="1021"/>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377</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8"/>
      <c r="AA16" s="829"/>
      <c r="AB16" s="1026" t="s">
        <v>11</v>
      </c>
      <c r="AC16" s="1027"/>
      <c r="AD16" s="1028"/>
      <c r="AE16" s="1032" t="s">
        <v>387</v>
      </c>
      <c r="AF16" s="1032"/>
      <c r="AG16" s="1032"/>
      <c r="AH16" s="1032"/>
      <c r="AI16" s="1032" t="s">
        <v>409</v>
      </c>
      <c r="AJ16" s="1032"/>
      <c r="AK16" s="1032"/>
      <c r="AL16" s="559"/>
      <c r="AM16" s="1032" t="s">
        <v>506</v>
      </c>
      <c r="AN16" s="1032"/>
      <c r="AO16" s="1032"/>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11"/>
      <c r="Q18" s="1007"/>
      <c r="R18" s="1007"/>
      <c r="S18" s="1007"/>
      <c r="T18" s="1007"/>
      <c r="U18" s="1007"/>
      <c r="V18" s="1007"/>
      <c r="W18" s="1007"/>
      <c r="X18" s="1008"/>
      <c r="Y18" s="1017" t="s">
        <v>12</v>
      </c>
      <c r="Z18" s="1018"/>
      <c r="AA18" s="1019"/>
      <c r="AB18" s="463"/>
      <c r="AC18" s="1021"/>
      <c r="AD18" s="1021"/>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377</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8"/>
      <c r="AA23" s="829"/>
      <c r="AB23" s="1026" t="s">
        <v>11</v>
      </c>
      <c r="AC23" s="1027"/>
      <c r="AD23" s="1028"/>
      <c r="AE23" s="1032" t="s">
        <v>387</v>
      </c>
      <c r="AF23" s="1032"/>
      <c r="AG23" s="1032"/>
      <c r="AH23" s="1032"/>
      <c r="AI23" s="1032" t="s">
        <v>409</v>
      </c>
      <c r="AJ23" s="1032"/>
      <c r="AK23" s="1032"/>
      <c r="AL23" s="559"/>
      <c r="AM23" s="1032" t="s">
        <v>506</v>
      </c>
      <c r="AN23" s="1032"/>
      <c r="AO23" s="1032"/>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11"/>
      <c r="Q25" s="1007"/>
      <c r="R25" s="1007"/>
      <c r="S25" s="1007"/>
      <c r="T25" s="1007"/>
      <c r="U25" s="1007"/>
      <c r="V25" s="1007"/>
      <c r="W25" s="1007"/>
      <c r="X25" s="1008"/>
      <c r="Y25" s="1017" t="s">
        <v>12</v>
      </c>
      <c r="Z25" s="1018"/>
      <c r="AA25" s="1019"/>
      <c r="AB25" s="463"/>
      <c r="AC25" s="1021"/>
      <c r="AD25" s="1021"/>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377</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8"/>
      <c r="AA30" s="829"/>
      <c r="AB30" s="1026" t="s">
        <v>11</v>
      </c>
      <c r="AC30" s="1027"/>
      <c r="AD30" s="1028"/>
      <c r="AE30" s="1032" t="s">
        <v>387</v>
      </c>
      <c r="AF30" s="1032"/>
      <c r="AG30" s="1032"/>
      <c r="AH30" s="1032"/>
      <c r="AI30" s="1032" t="s">
        <v>409</v>
      </c>
      <c r="AJ30" s="1032"/>
      <c r="AK30" s="1032"/>
      <c r="AL30" s="559"/>
      <c r="AM30" s="1032" t="s">
        <v>506</v>
      </c>
      <c r="AN30" s="1032"/>
      <c r="AO30" s="1032"/>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11"/>
      <c r="Q32" s="1007"/>
      <c r="R32" s="1007"/>
      <c r="S32" s="1007"/>
      <c r="T32" s="1007"/>
      <c r="U32" s="1007"/>
      <c r="V32" s="1007"/>
      <c r="W32" s="1007"/>
      <c r="X32" s="1008"/>
      <c r="Y32" s="1017" t="s">
        <v>12</v>
      </c>
      <c r="Z32" s="1018"/>
      <c r="AA32" s="1019"/>
      <c r="AB32" s="463"/>
      <c r="AC32" s="1021"/>
      <c r="AD32" s="1021"/>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377</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8"/>
      <c r="AA37" s="829"/>
      <c r="AB37" s="1026" t="s">
        <v>11</v>
      </c>
      <c r="AC37" s="1027"/>
      <c r="AD37" s="1028"/>
      <c r="AE37" s="1032" t="s">
        <v>387</v>
      </c>
      <c r="AF37" s="1032"/>
      <c r="AG37" s="1032"/>
      <c r="AH37" s="1032"/>
      <c r="AI37" s="1032" t="s">
        <v>409</v>
      </c>
      <c r="AJ37" s="1032"/>
      <c r="AK37" s="1032"/>
      <c r="AL37" s="559"/>
      <c r="AM37" s="1032" t="s">
        <v>506</v>
      </c>
      <c r="AN37" s="1032"/>
      <c r="AO37" s="1032"/>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11"/>
      <c r="Q39" s="1007"/>
      <c r="R39" s="1007"/>
      <c r="S39" s="1007"/>
      <c r="T39" s="1007"/>
      <c r="U39" s="1007"/>
      <c r="V39" s="1007"/>
      <c r="W39" s="1007"/>
      <c r="X39" s="1008"/>
      <c r="Y39" s="1017" t="s">
        <v>12</v>
      </c>
      <c r="Z39" s="1018"/>
      <c r="AA39" s="1019"/>
      <c r="AB39" s="463"/>
      <c r="AC39" s="1021"/>
      <c r="AD39" s="1021"/>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377</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8"/>
      <c r="AA44" s="829"/>
      <c r="AB44" s="1026" t="s">
        <v>11</v>
      </c>
      <c r="AC44" s="1027"/>
      <c r="AD44" s="1028"/>
      <c r="AE44" s="1032" t="s">
        <v>387</v>
      </c>
      <c r="AF44" s="1032"/>
      <c r="AG44" s="1032"/>
      <c r="AH44" s="1032"/>
      <c r="AI44" s="1032" t="s">
        <v>409</v>
      </c>
      <c r="AJ44" s="1032"/>
      <c r="AK44" s="1032"/>
      <c r="AL44" s="559"/>
      <c r="AM44" s="1032" t="s">
        <v>506</v>
      </c>
      <c r="AN44" s="1032"/>
      <c r="AO44" s="1032"/>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11"/>
      <c r="Q46" s="1007"/>
      <c r="R46" s="1007"/>
      <c r="S46" s="1007"/>
      <c r="T46" s="1007"/>
      <c r="U46" s="1007"/>
      <c r="V46" s="1007"/>
      <c r="W46" s="1007"/>
      <c r="X46" s="1008"/>
      <c r="Y46" s="1017" t="s">
        <v>12</v>
      </c>
      <c r="Z46" s="1018"/>
      <c r="AA46" s="1019"/>
      <c r="AB46" s="463"/>
      <c r="AC46" s="1021"/>
      <c r="AD46" s="1021"/>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377</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8"/>
      <c r="AA51" s="829"/>
      <c r="AB51" s="559" t="s">
        <v>11</v>
      </c>
      <c r="AC51" s="1027"/>
      <c r="AD51" s="1028"/>
      <c r="AE51" s="1032" t="s">
        <v>387</v>
      </c>
      <c r="AF51" s="1032"/>
      <c r="AG51" s="1032"/>
      <c r="AH51" s="1032"/>
      <c r="AI51" s="1032" t="s">
        <v>409</v>
      </c>
      <c r="AJ51" s="1032"/>
      <c r="AK51" s="1032"/>
      <c r="AL51" s="559"/>
      <c r="AM51" s="1032" t="s">
        <v>506</v>
      </c>
      <c r="AN51" s="1032"/>
      <c r="AO51" s="1032"/>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11"/>
      <c r="Q53" s="1007"/>
      <c r="R53" s="1007"/>
      <c r="S53" s="1007"/>
      <c r="T53" s="1007"/>
      <c r="U53" s="1007"/>
      <c r="V53" s="1007"/>
      <c r="W53" s="1007"/>
      <c r="X53" s="1008"/>
      <c r="Y53" s="1017" t="s">
        <v>12</v>
      </c>
      <c r="Z53" s="1018"/>
      <c r="AA53" s="1019"/>
      <c r="AB53" s="463"/>
      <c r="AC53" s="1021"/>
      <c r="AD53" s="1021"/>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377</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8"/>
      <c r="AA58" s="829"/>
      <c r="AB58" s="1026" t="s">
        <v>11</v>
      </c>
      <c r="AC58" s="1027"/>
      <c r="AD58" s="1028"/>
      <c r="AE58" s="1032" t="s">
        <v>387</v>
      </c>
      <c r="AF58" s="1032"/>
      <c r="AG58" s="1032"/>
      <c r="AH58" s="1032"/>
      <c r="AI58" s="1032" t="s">
        <v>409</v>
      </c>
      <c r="AJ58" s="1032"/>
      <c r="AK58" s="1032"/>
      <c r="AL58" s="559"/>
      <c r="AM58" s="1032" t="s">
        <v>506</v>
      </c>
      <c r="AN58" s="1032"/>
      <c r="AO58" s="1032"/>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11"/>
      <c r="Q60" s="1007"/>
      <c r="R60" s="1007"/>
      <c r="S60" s="1007"/>
      <c r="T60" s="1007"/>
      <c r="U60" s="1007"/>
      <c r="V60" s="1007"/>
      <c r="W60" s="1007"/>
      <c r="X60" s="1008"/>
      <c r="Y60" s="1017" t="s">
        <v>12</v>
      </c>
      <c r="Z60" s="1018"/>
      <c r="AA60" s="1019"/>
      <c r="AB60" s="463"/>
      <c r="AC60" s="1021"/>
      <c r="AD60" s="1021"/>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377</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8"/>
      <c r="AA65" s="829"/>
      <c r="AB65" s="1026" t="s">
        <v>11</v>
      </c>
      <c r="AC65" s="1027"/>
      <c r="AD65" s="1028"/>
      <c r="AE65" s="1032" t="s">
        <v>387</v>
      </c>
      <c r="AF65" s="1032"/>
      <c r="AG65" s="1032"/>
      <c r="AH65" s="1032"/>
      <c r="AI65" s="1032" t="s">
        <v>409</v>
      </c>
      <c r="AJ65" s="1032"/>
      <c r="AK65" s="1032"/>
      <c r="AL65" s="559"/>
      <c r="AM65" s="1032" t="s">
        <v>506</v>
      </c>
      <c r="AN65" s="1032"/>
      <c r="AO65" s="1032"/>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11"/>
      <c r="Q67" s="1007"/>
      <c r="R67" s="1007"/>
      <c r="S67" s="1007"/>
      <c r="T67" s="1007"/>
      <c r="U67" s="1007"/>
      <c r="V67" s="1007"/>
      <c r="W67" s="1007"/>
      <c r="X67" s="1008"/>
      <c r="Y67" s="1017" t="s">
        <v>12</v>
      </c>
      <c r="Z67" s="1018"/>
      <c r="AA67" s="1019"/>
      <c r="AB67" s="463"/>
      <c r="AC67" s="1021"/>
      <c r="AD67" s="1021"/>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377</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363</v>
      </c>
      <c r="H2" s="598"/>
      <c r="I2" s="598"/>
      <c r="J2" s="598"/>
      <c r="K2" s="598"/>
      <c r="L2" s="598"/>
      <c r="M2" s="598"/>
      <c r="N2" s="598"/>
      <c r="O2" s="598"/>
      <c r="P2" s="598"/>
      <c r="Q2" s="598"/>
      <c r="R2" s="598"/>
      <c r="S2" s="598"/>
      <c r="T2" s="598"/>
      <c r="U2" s="598"/>
      <c r="V2" s="598"/>
      <c r="W2" s="598"/>
      <c r="X2" s="598"/>
      <c r="Y2" s="598"/>
      <c r="Z2" s="598"/>
      <c r="AA2" s="598"/>
      <c r="AB2" s="599"/>
      <c r="AC2" s="597" t="s">
        <v>365</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5"/>
      <c r="Z4" s="386"/>
      <c r="AA4" s="386"/>
      <c r="AB4" s="804"/>
      <c r="AC4" s="672"/>
      <c r="AD4" s="673"/>
      <c r="AE4" s="673"/>
      <c r="AF4" s="673"/>
      <c r="AG4" s="674"/>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5"/>
      <c r="Z17" s="386"/>
      <c r="AA17" s="386"/>
      <c r="AB17" s="804"/>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5"/>
      <c r="Z30" s="386"/>
      <c r="AA30" s="386"/>
      <c r="AB30" s="804"/>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5"/>
      <c r="Z43" s="386"/>
      <c r="AA43" s="386"/>
      <c r="AB43" s="804"/>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5"/>
      <c r="Z57" s="386"/>
      <c r="AA57" s="386"/>
      <c r="AB57" s="804"/>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5"/>
      <c r="Z70" s="386"/>
      <c r="AA70" s="386"/>
      <c r="AB70" s="804"/>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5"/>
      <c r="Z83" s="386"/>
      <c r="AA83" s="386"/>
      <c r="AB83" s="804"/>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5"/>
      <c r="Z96" s="386"/>
      <c r="AA96" s="386"/>
      <c r="AB96" s="804"/>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4"/>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4"/>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4"/>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4"/>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4"/>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4"/>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4"/>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4"/>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4"/>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4"/>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4"/>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4"/>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351</v>
      </c>
      <c r="Z3" s="366"/>
      <c r="AA3" s="366"/>
      <c r="AB3" s="366"/>
      <c r="AC3" s="155" t="s">
        <v>336</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351</v>
      </c>
      <c r="Z36" s="366"/>
      <c r="AA36" s="366"/>
      <c r="AB36" s="366"/>
      <c r="AC36" s="155" t="s">
        <v>336</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351</v>
      </c>
      <c r="Z69" s="366"/>
      <c r="AA69" s="366"/>
      <c r="AB69" s="366"/>
      <c r="AC69" s="155" t="s">
        <v>336</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351</v>
      </c>
      <c r="Z102" s="366"/>
      <c r="AA102" s="366"/>
      <c r="AB102" s="366"/>
      <c r="AC102" s="155" t="s">
        <v>336</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351</v>
      </c>
      <c r="Z135" s="366"/>
      <c r="AA135" s="366"/>
      <c r="AB135" s="366"/>
      <c r="AC135" s="155" t="s">
        <v>336</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351</v>
      </c>
      <c r="Z168" s="366"/>
      <c r="AA168" s="366"/>
      <c r="AB168" s="366"/>
      <c r="AC168" s="155" t="s">
        <v>336</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351</v>
      </c>
      <c r="Z201" s="366"/>
      <c r="AA201" s="366"/>
      <c r="AB201" s="366"/>
      <c r="AC201" s="155" t="s">
        <v>336</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351</v>
      </c>
      <c r="Z234" s="366"/>
      <c r="AA234" s="366"/>
      <c r="AB234" s="366"/>
      <c r="AC234" s="155" t="s">
        <v>336</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351</v>
      </c>
      <c r="Z267" s="366"/>
      <c r="AA267" s="366"/>
      <c r="AB267" s="366"/>
      <c r="AC267" s="155" t="s">
        <v>336</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351</v>
      </c>
      <c r="Z300" s="366"/>
      <c r="AA300" s="366"/>
      <c r="AB300" s="366"/>
      <c r="AC300" s="155" t="s">
        <v>336</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351</v>
      </c>
      <c r="Z333" s="366"/>
      <c r="AA333" s="366"/>
      <c r="AB333" s="366"/>
      <c r="AC333" s="155" t="s">
        <v>336</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351</v>
      </c>
      <c r="Z366" s="366"/>
      <c r="AA366" s="366"/>
      <c r="AB366" s="366"/>
      <c r="AC366" s="155" t="s">
        <v>336</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351</v>
      </c>
      <c r="Z399" s="366"/>
      <c r="AA399" s="366"/>
      <c r="AB399" s="366"/>
      <c r="AC399" s="155" t="s">
        <v>336</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351</v>
      </c>
      <c r="Z432" s="366"/>
      <c r="AA432" s="366"/>
      <c r="AB432" s="366"/>
      <c r="AC432" s="155" t="s">
        <v>336</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351</v>
      </c>
      <c r="Z465" s="366"/>
      <c r="AA465" s="366"/>
      <c r="AB465" s="366"/>
      <c r="AC465" s="155" t="s">
        <v>336</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351</v>
      </c>
      <c r="Z498" s="366"/>
      <c r="AA498" s="366"/>
      <c r="AB498" s="366"/>
      <c r="AC498" s="155" t="s">
        <v>336</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351</v>
      </c>
      <c r="Z531" s="366"/>
      <c r="AA531" s="366"/>
      <c r="AB531" s="366"/>
      <c r="AC531" s="155" t="s">
        <v>336</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351</v>
      </c>
      <c r="Z564" s="366"/>
      <c r="AA564" s="366"/>
      <c r="AB564" s="366"/>
      <c r="AC564" s="155" t="s">
        <v>336</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351</v>
      </c>
      <c r="Z597" s="366"/>
      <c r="AA597" s="366"/>
      <c r="AB597" s="366"/>
      <c r="AC597" s="155" t="s">
        <v>336</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351</v>
      </c>
      <c r="Z630" s="366"/>
      <c r="AA630" s="366"/>
      <c r="AB630" s="366"/>
      <c r="AC630" s="155" t="s">
        <v>336</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351</v>
      </c>
      <c r="Z663" s="366"/>
      <c r="AA663" s="366"/>
      <c r="AB663" s="366"/>
      <c r="AC663" s="155" t="s">
        <v>336</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351</v>
      </c>
      <c r="Z696" s="366"/>
      <c r="AA696" s="366"/>
      <c r="AB696" s="366"/>
      <c r="AC696" s="155" t="s">
        <v>336</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351</v>
      </c>
      <c r="Z729" s="366"/>
      <c r="AA729" s="366"/>
      <c r="AB729" s="366"/>
      <c r="AC729" s="155" t="s">
        <v>336</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351</v>
      </c>
      <c r="Z762" s="366"/>
      <c r="AA762" s="366"/>
      <c r="AB762" s="366"/>
      <c r="AC762" s="155" t="s">
        <v>336</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351</v>
      </c>
      <c r="Z795" s="366"/>
      <c r="AA795" s="366"/>
      <c r="AB795" s="366"/>
      <c r="AC795" s="155" t="s">
        <v>336</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351</v>
      </c>
      <c r="Z828" s="366"/>
      <c r="AA828" s="366"/>
      <c r="AB828" s="366"/>
      <c r="AC828" s="155" t="s">
        <v>336</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351</v>
      </c>
      <c r="Z861" s="366"/>
      <c r="AA861" s="366"/>
      <c r="AB861" s="366"/>
      <c r="AC861" s="155" t="s">
        <v>336</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351</v>
      </c>
      <c r="Z894" s="366"/>
      <c r="AA894" s="366"/>
      <c r="AB894" s="366"/>
      <c r="AC894" s="155" t="s">
        <v>336</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351</v>
      </c>
      <c r="Z927" s="366"/>
      <c r="AA927" s="366"/>
      <c r="AB927" s="366"/>
      <c r="AC927" s="155" t="s">
        <v>336</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351</v>
      </c>
      <c r="Z960" s="366"/>
      <c r="AA960" s="366"/>
      <c r="AB960" s="366"/>
      <c r="AC960" s="155" t="s">
        <v>336</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351</v>
      </c>
      <c r="Z993" s="366"/>
      <c r="AA993" s="366"/>
      <c r="AB993" s="366"/>
      <c r="AC993" s="155" t="s">
        <v>336</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351</v>
      </c>
      <c r="Z1026" s="366"/>
      <c r="AA1026" s="366"/>
      <c r="AB1026" s="366"/>
      <c r="AC1026" s="155" t="s">
        <v>336</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351</v>
      </c>
      <c r="Z1059" s="366"/>
      <c r="AA1059" s="366"/>
      <c r="AB1059" s="366"/>
      <c r="AC1059" s="155" t="s">
        <v>336</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351</v>
      </c>
      <c r="Z1092" s="366"/>
      <c r="AA1092" s="366"/>
      <c r="AB1092" s="366"/>
      <c r="AC1092" s="155" t="s">
        <v>336</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351</v>
      </c>
      <c r="Z1125" s="366"/>
      <c r="AA1125" s="366"/>
      <c r="AB1125" s="366"/>
      <c r="AC1125" s="155" t="s">
        <v>336</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351</v>
      </c>
      <c r="Z1158" s="366"/>
      <c r="AA1158" s="366"/>
      <c r="AB1158" s="366"/>
      <c r="AC1158" s="155" t="s">
        <v>336</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351</v>
      </c>
      <c r="Z1191" s="366"/>
      <c r="AA1191" s="366"/>
      <c r="AB1191" s="366"/>
      <c r="AC1191" s="155" t="s">
        <v>336</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351</v>
      </c>
      <c r="Z1224" s="366"/>
      <c r="AA1224" s="366"/>
      <c r="AB1224" s="366"/>
      <c r="AC1224" s="155" t="s">
        <v>336</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351</v>
      </c>
      <c r="Z1257" s="366"/>
      <c r="AA1257" s="366"/>
      <c r="AB1257" s="366"/>
      <c r="AC1257" s="155" t="s">
        <v>336</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351</v>
      </c>
      <c r="Z1290" s="366"/>
      <c r="AA1290" s="366"/>
      <c r="AB1290" s="366"/>
      <c r="AC1290" s="155" t="s">
        <v>336</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2021-06-16T02:44:37Z</cp:lastPrinted>
  <dcterms:created xsi:type="dcterms:W3CDTF">2012-03-13T00:50:25Z</dcterms:created>
  <dcterms:modified xsi:type="dcterms:W3CDTF">2021-06-16T07:57:47Z</dcterms:modified>
</cp:coreProperties>
</file>