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<sst xmlns="http://schemas.openxmlformats.org/spreadsheetml/2006/main" count="3085" uniqueCount="788">
  <si>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</si>
  <si>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</si>
  <si>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</si>
  <si>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</si>
  <si>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</si>
  <si>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</si>
  <si>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</si>
  <si>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</si>
  <si>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</si>
  <si>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</si>
  <si>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</si>
  <si>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</si>
  <si>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</si>
  <si>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</si>
  <si>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</si>
  <si>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</si>
  <si>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</si>
  <si>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</si>
  <si>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</si>
  <si>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</si>
  <si>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</si>
  <si>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</si>
  <si>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</si>
  <si>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</si>
  <si>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</si>
  <si>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</si>
  <si>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</si>
  <si>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</si>
  <si>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</si>
  <si>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</si>
  <si>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</si>
  <si>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</si>
  <si>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</si>
  <si>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</si>
  <si>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</si>
  <si>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</si>
  <si>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</si>
  <si>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</si>
  <si>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</si>
  <si>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</si>
  <si>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</si>
  <si>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</si>
  <si>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</si>
  <si>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</si>
  <si>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</si>
  <si>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</si>
  <si>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</si>
  <si>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</si>
  <si>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</si>
  <si>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</si>
  <si>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</si>
  <si>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</si>
  <si>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</si>
  <si>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</si>
  <si>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</si>
  <si>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</si>
  <si>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</si>
  <si>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</si>
  <si>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</si>
  <si>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</si>
  <si>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</si>
  <si>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</si>
  <si>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</si>
  <si>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</si>
  <si>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</si>
  <si>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</si>
  <si>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</si>
  <si>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</si>
  <si>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</si>
  <si>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</si>
  <si>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</si>
  <si>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</si>
  <si>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</si>
  <si>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</si>
  <si>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</si>
  <si>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</si>
  <si>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</si>
  <si>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</si>
  <si>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</si>
  <si>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</si>
  <si>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</si>
  <si>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</si>
  <si>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</si>
  <si>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</si>
  <si>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</si>
  <si>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</si>
  <si>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</si>
  <si>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</si>
  <si>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</si>
  <si>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</si>
  <si>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</si>
  <si>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</si>
  <si>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</si>
  <si>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</si>
  <si>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</si>
  <si>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</si>
  <si>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</si>
  <si>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</si>
  <si>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</si>
  <si>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</si>
  <si>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</si>
  <si>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</si>
  <si>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</si>
  <si>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</si>
  <si>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</si>
  <si>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</si>
  <si>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</si>
  <si>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</si>
  <si>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</si>
  <si>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</si>
  <si>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</si>
  <si>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</si>
  <si>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</si>
  <si>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</si>
  <si>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</si>
  <si>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</si>
  <si>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</si>
  <si>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</si>
  <si>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</si>
  <si>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</si>
  <si>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</si>
  <si>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</si>
  <si>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</si>
  <si>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</si>
  <si>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</si>
  <si>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</si>
  <si>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</si>
  <si>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</si>
  <si>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</si>
  <si>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</si>
  <si>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</si>
  <si>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</si>
  <si>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</si>
  <si>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</si>
  <si>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</si>
  <si>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</si>
  <si>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</si>
  <si>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</si>
  <si>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</si>
  <si>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</si>
  <si>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</si>
  <si>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</si>
  <si>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</si>
  <si>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</si>
  <si>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</si>
  <si>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</si>
  <si>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</si>
  <si>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</si>
  <si>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</si>
  <si>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</si>
  <si>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</si>
  <si>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</si>
  <si>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</si>
  <si>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</si>
  <si>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</si>
  <si>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</si>
  <si>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</si>
  <si>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</si>
  <si>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</si>
  <si>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</si>
  <si>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</si>
  <si>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</si>
  <si>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</si>
  <si>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</si>
  <si>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</si>
  <si>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</si>
  <si>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</si>
  <si>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</si>
  <si>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</si>
  <si>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</si>
  <si>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</si>
  <si>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</si>
  <si>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</si>
  <si>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</si>
  <si>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</si>
  <si>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</si>
  <si>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</si>
  <si>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</si>
  <si>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</si>
  <si>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</si>
  <si>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</si>
  <si>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</si>
  <si>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</si>
  <si>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</si>
  <si>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</si>
  <si>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</si>
  <si>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</si>
  <si>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</si>
  <si>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</si>
  <si>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</si>
  <si>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</si>
  <si>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</si>
  <si>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</si>
  <si>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</si>
  <si>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</si>
  <si>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</si>
  <si>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</si>
  <si>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</si>
  <si>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</si>
  <si>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</si>
  <si>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</si>
  <si>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</si>
  <si>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</si>
  <si>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</si>
  <si>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</si>
  <si>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</si>
  <si>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</si>
  <si>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</si>
  <si>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</si>
  <si>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</si>
  <si>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</si>
  <si>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</si>
  <si>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</si>
  <si>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</si>
  <si>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</si>
  <si>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</si>
  <si>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</si>
  <si>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</si>
  <si>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</si>
  <si>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</si>
  <si>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</si>
  <si>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</si>
  <si>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</si>
  <si>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</si>
  <si>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</si>
  <si>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</si>
  <si>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</si>
  <si>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</si>
  <si>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</si>
  <si>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</si>
  <si>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</si>
  <si>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</si>
  <si>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</si>
  <si>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</si>
  <si>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</si>
  <si>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</si>
  <si>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</si>
  <si>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</si>
  <si>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</si>
  <si>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</si>
  <si>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</si>
  <si>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</si>
  <si>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</si>
  <si>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</si>
  <si>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</si>
  <si>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</si>
  <si>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</si>
  <si>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</si>
  <si>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</si>
  <si>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</si>
  <si>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</si>
  <si>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</si>
  <si>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</si>
  <si>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</si>
  <si>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</si>
  <si>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</si>
  <si>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</si>
  <si>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</si>
  <si>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</si>
  <si>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</si>
  <si>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</si>
  <si>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</si>
  <si>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</si>
  <si>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</si>
  <si>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</si>
  <si>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</si>
  <si>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</si>
  <si>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</si>
  <si>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</si>
  <si>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</si>
  <si>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</si>
  <si>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</si>
  <si>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</si>
  <si>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</si>
  <si>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</si>
  <si>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</si>
  <si>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</si>
  <si>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</si>
  <si>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</si>
  <si>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</si>
  <si>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</si>
  <si>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</si>
  <si>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</si>
  <si>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</si>
  <si>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</si>
  <si>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</si>
  <si>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</si>
  <si>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</si>
  <si>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</si>
  <si>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</si>
  <si>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</si>
  <si>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</si>
  <si>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</si>
  <si>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</si>
  <si>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</si>
  <si>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</si>
  <si>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</si>
  <si>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</si>
  <si>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</si>
  <si>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</si>
  <si>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</si>
  <si>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</si>
  <si>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</si>
  <si>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</si>
  <si>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</si>
  <si>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</si>
  <si>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</si>
  <si>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</si>
  <si>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</si>
  <si>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</si>
  <si>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</si>
  <si>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</si>
  <si>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</si>
  <si>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</si>
  <si>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</si>
  <si>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</si>
  <si>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</si>
  <si>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</si>
  <si>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</si>
  <si>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</si>
  <si>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</si>
  <si>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</si>
  <si>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</si>
  <si>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</si>
  <si>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</si>
  <si>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</si>
  <si>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</si>
  <si>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</si>
  <si>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</si>
  <si>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</si>
  <si>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</si>
  <si>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</si>
  <si>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</si>
  <si>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</si>
  <si>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</si>
  <si>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</si>
  <si>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</si>
  <si>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</si>
  <si>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</si>
  <si>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</si>
  <si>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</si>
  <si>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</si>
  <si>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</si>
  <si>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</si>
  <si>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</si>
  <si>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</si>
  <si>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</si>
  <si>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</si>
  <si>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</si>
  <si>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</si>
  <si>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</si>
  <si>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</si>
  <si>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</si>
  <si>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</si>
  <si>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</si>
  <si>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</si>
  <si>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</si>
  <si>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</si>
  <si>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</si>
  <si>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</si>
  <si>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</si>
  <si>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</si>
  <si>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</si>
  <si>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</si>
  <si>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</si>
  <si>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</si>
  <si>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</si>
  <si>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</si>
  <si>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</si>
  <si>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</si>
  <si>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</si>
  <si>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</si>
  <si>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</si>
  <si>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</si>
  <si>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</si>
  <si>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</si>
  <si>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</si>
  <si>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</si>
  <si>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</si>
  <si>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</si>
  <si>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</si>
  <si>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</si>
  <si>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</si>
  <si>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</si>
  <si>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</si>
  <si>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</si>
  <si>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</si>
  <si>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</si>
  <si>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</si>
  <si>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</si>
  <si>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</si>
  <si>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</si>
  <si>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</si>
  <si>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</si>
  <si>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</si>
  <si>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</si>
  <si>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</si>
  <si>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</si>
  <si>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</si>
  <si>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</si>
  <si>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</si>
  <si>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</si>
  <si>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</si>
  <si>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</si>
  <si>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</si>
  <si>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</si>
  <si>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</si>
  <si>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</si>
  <si>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</si>
  <si>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</si>
  <si>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</si>
  <si>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</si>
  <si>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</si>
  <si>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</si>
  <si>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</si>
  <si>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</si>
  <si>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</si>
  <si>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</si>
  <si>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</si>
  <si>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</si>
  <si>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</si>
  <si>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</si>
  <si>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</si>
  <si>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</si>
  <si>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</si>
  <si>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</si>
  <si>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</si>
  <si>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</si>
  <si>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</si>
  <si>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</si>
  <si>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</si>
  <si>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</si>
  <si>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</si>
  <si>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</si>
  <si>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</si>
  <si>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</si>
  <si>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</si>
  <si>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</si>
  <si>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</si>
  <si>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</si>
  <si>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</si>
  <si>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</si>
  <si>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</si>
  <si>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</si>
  <si>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</si>
  <si>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</si>
  <si>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</si>
  <si>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</si>
  <si>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</si>
  <si>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</si>
  <si>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</si>
  <si>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</si>
  <si>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</si>
  <si>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</si>
  <si>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</si>
  <si>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</si>
  <si>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</si>
  <si>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</si>
  <si>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</si>
  <si>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</si>
  <si>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</si>
  <si>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</si>
  <si>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</si>
  <si>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</si>
  <si>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</si>
  <si>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</si>
  <si>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</si>
  <si>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</si>
  <si>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</si>
  <si>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</si>
  <si>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</si>
  <si>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</si>
  <si>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</si>
  <si>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</si>
  <si>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</si>
  <si>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</si>
  <si>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</si>
  <si>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</si>
  <si>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</si>
  <si>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</si>
  <si>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</si>
  <si>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</si>
  <si>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</si>
  <si>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</si>
  <si>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</si>
  <si>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</si>
  <si>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</si>
  <si>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</si>
  <si>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</si>
  <si>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</si>
  <si>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</si>
  <si>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</si>
  <si>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</si>
  <si>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</si>
  <si>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</si>
  <si>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</si>
  <si>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</si>
  <si>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</si>
  <si>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</si>
  <si>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</si>
  <si>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</si>
  <si>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</si>
  <si>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</si>
  <si>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</si>
  <si>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</si>
  <si>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</si>
  <si>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</si>
  <si>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</si>
  <si>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</si>
  <si>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</si>
  <si>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</si>
  <si>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</si>
  <si>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</si>
  <si>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</si>
  <si>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</si>
  <si>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</si>
  <si>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</si>
  <si>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</si>
  <si>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</si>
  <si>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</si>
  <si>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</si>
  <si>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</si>
  <si>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</si>
  <si>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</si>
  <si>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</si>
  <si>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</si>
  <si>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</si>
  <si>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</si>
  <si>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</si>
  <si>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</si>
  <si>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</si>
  <si>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</si>
  <si>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</si>
  <si>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</si>
  <si>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</si>
  <si>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</si>
  <si>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</si>
  <si>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</si>
  <si>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</si>
  <si>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</si>
  <si>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</si>
  <si>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</si>
  <si>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</si>
  <si>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</si>
  <si>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</si>
  <si>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</si>
  <si>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</si>
  <si>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</si>
  <si>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</si>
  <si>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</si>
  <si>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</si>
  <si>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</si>
  <si>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</si>
  <si>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</si>
  <si>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</si>
  <si>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</si>
  <si>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</si>
  <si>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</si>
  <si>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</si>
  <si>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</si>
  <si>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</si>
  <si>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</si>
  <si>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</si>
  <si>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</si>
  <si>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</si>
  <si>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</si>
  <si>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</si>
  <si>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</si>
  <si>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</si>
  <si>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</si>
  <si>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</si>
  <si>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</si>
  <si>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</si>
  <si>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</si>
  <si>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</si>
  <si>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</si>
  <si>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</si>
  <si>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</si>
  <si>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</si>
  <si>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</si>
  <si>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</si>
  <si>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</si>
  <si>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</si>
  <si>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</si>
  <si>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</si>
  <si>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</si>
  <si>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</si>
  <si>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</si>
  <si>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</si>
  <si>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</si>
  <si>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</si>
  <si>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</si>
  <si>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</si>
  <si>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</si>
  <si>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</si>
  <si>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</si>
  <si>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</si>
  <si>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</si>
  <si>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</si>
  <si>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</si>
  <si>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</si>
  <si>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</si>
  <si>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</si>
  <si>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</si>
  <si>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</si>
  <si>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</si>
  <si>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</si>
  <si>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</si>
  <si>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</si>
  <si>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</si>
  <si>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</si>
  <si>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</si>
  <si>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</si>
  <si>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</si>
  <si>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</si>
  <si>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</si>
  <si>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</si>
  <si>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</si>
  <si>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</si>
  <si>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</si>
  <si>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</si>
  <si>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</si>
  <si>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</si>
  <si>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</si>
  <si>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</si>
  <si>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</si>
  <si>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</si>
  <si>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</si>
  <si>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</si>
  <si>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</si>
  <si>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</si>
  <si>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</si>
  <si>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</si>
  <si>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</si>
  <si>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</si>
  <si>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</si>
  <si>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</si>
  <si>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</si>
  <si>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</si>
  <si>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</si>
  <si>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</si>
  <si>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</si>
  <si>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</si>
  <si>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</si>
  <si>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</si>
  <si>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</si>
  <si>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</si>
  <si>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</si>
  <si>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</si>
  <si>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</si>
  <si>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</si>
  <si>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</si>
  <si>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</si>
  <si>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</si>
  <si>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</si>
  <si>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</si>
  <si>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</si>
  <si>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</si>
  <si>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</si>
  <si>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</si>
  <si>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</si>
  <si>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</si>
  <si>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</si>
  <si>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</si>
  <si>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</si>
  <si>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</si>
  <si>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</si>
  <si>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</si>
  <si>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</si>
  <si>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</si>
  <si>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</si>
  <si>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</si>
  <si>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</si>
  <si>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</si>
  <si>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</si>
  <si>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</si>
  <si>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</si>
  <si>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</si>
  <si>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</si>
  <si>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</si>
  <si>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</si>
  <si>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</si>
  <si>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</si>
  <si>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</si>
  <si>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</si>
  <si>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</si>
  <si>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</si>
  <si>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</si>
  <si>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</si>
  <si>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</si>
  <si>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</si>
  <si>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</si>
  <si>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</si>
  <si>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</si>
  <si>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</si>
  <si>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</si>
  <si>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</si>
  <si>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</si>
  <si>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</si>
  <si>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</si>
  <si>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</si>
  <si>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</si>
  <si>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</si>
  <si>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</si>
  <si>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</si>
  <si>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</si>
  <si>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</si>
  <si>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</si>
  <si>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</si>
  <si>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</si>
  <si>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</si>
  <si>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在宅就業者支援事業</t>
  </si>
  <si>
    <t>雇用環境・均等局</t>
  </si>
  <si>
    <t>在宅労働課長
宮下　雅行</t>
  </si>
  <si>
    <t>平成12年度</t>
  </si>
  <si>
    <t>終了予定なし</t>
  </si>
  <si>
    <t>在宅労働課</t>
  </si>
  <si>
    <t>雇用保険法第62条第1項第5号</t>
  </si>
  <si>
    <t>「新たな情報通信技術戦略」（平成22年5月11日高度情報通信ネットワーク社会推進戦略本部決定）、「世界最先端IT国家創造宣言」（平成29年5月30日閣議決定）</t>
  </si>
  <si>
    <t>育児や介護等により働く場所や時間に制約のある者にとって、仕事と生活の調和を図りやすい働き方である在宅就業について、その就業環境を良好なものとすることにより、多様な働き方が選択できる社会を実現することを目的とする。</t>
  </si>
  <si>
    <t>在宅就業者及び在宅就業を始めようとする者並びに在宅就業の発注者・仲介機関等を対象に、（１）インターネットの活用等による在宅就業者及び発注者への支援として、①インターネットを通じた在宅就業に係る情報提供の実施、②在宅就業者及び発注者等に対する相談対応等を行う。</t>
  </si>
  <si>
    <t>-</t>
  </si>
  <si>
    <t>仕事と家庭両立支援事業等委託費</t>
  </si>
  <si>
    <t>庁費</t>
  </si>
  <si>
    <t>労働条件研究調査等委託費</t>
  </si>
  <si>
    <t>再就職セミナーを受講した者に対するアンケート</t>
  </si>
  <si>
    <t>e-ラーニングを受講した者に対するアンケート</t>
  </si>
  <si>
    <t>在宅就業者支援サイト「Home Worker's Web」のアクセス件数</t>
  </si>
  <si>
    <t>件</t>
  </si>
  <si>
    <t>執行額(X)／在宅就業者支援サイト「Home Worker's Web」のアクセス件数(Y)　　　　　　　　　　　　</t>
    <phoneticPr fontId="5"/>
  </si>
  <si>
    <t>円</t>
  </si>
  <si>
    <t>　　X/Y</t>
    <phoneticPr fontId="5"/>
  </si>
  <si>
    <t>Ⅳ－１　　男女労働者の均等な機会と待遇の確保対策、女性の活躍推進、仕事と家庭の両立支援等を推進すること</t>
  </si>
  <si>
    <t>Ⅳ－１－１　男女労働者の均等な機会と待遇の確保対策、女性の活躍推進、仕事と家庭の両立支援等を推進すること</t>
  </si>
  <si>
    <t>－</t>
  </si>
  <si>
    <t>952</t>
  </si>
  <si>
    <t>822</t>
  </si>
  <si>
    <t>723</t>
  </si>
  <si>
    <t>624</t>
  </si>
  <si>
    <t>639</t>
  </si>
  <si>
    <t>637</t>
  </si>
  <si>
    <t>627</t>
  </si>
  <si>
    <t>619</t>
  </si>
  <si>
    <t>475</t>
  </si>
  <si>
    <t>○</t>
  </si>
  <si>
    <t>厚労</t>
  </si>
  <si>
    <t>再就職セミナーを受講しアンケートに回答した者のうち「役に立った」と回答した者の割合
（計算式）
「役に立った」と回答した人数／アンケート回答者数</t>
    <phoneticPr fontId="5"/>
  </si>
  <si>
    <t>再就職セミナーを受講した者のうち「役に立った」と回答した者の割合95％以上
(29年度まで)</t>
    <phoneticPr fontId="5"/>
  </si>
  <si>
    <t>e-ラーニングの受講が「再就職に向けて役に立った」と回答した者の割合
（計算式）
「役に立った」と回答した人数／アンケート回答者数</t>
    <phoneticPr fontId="5"/>
  </si>
  <si>
    <t>13,078,540/
429,334</t>
    <phoneticPr fontId="5"/>
  </si>
  <si>
    <t>在宅就業者及び在宅就業を始めようとする者並びに在宅就業の仲介機関等発注者を対象に、インターネット等を活用した在宅就業者及び発注者への情報提供等を総合的に実施し、併せて在宅就業の環境整備に向けた施策の検討等を行う。
在宅就業者及び発注者への情報提供や、在宅就業施策の検討等を行うことにより、在宅就業を良好な就業形態として確立するための環境整備に寄与する。</t>
    <phoneticPr fontId="5"/>
  </si>
  <si>
    <t>A.株式会社キャリア・マム</t>
    <rPh sb="2" eb="6">
      <t>カブシキガイシャ</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</si>
  <si>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</si>
  <si>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</si>
  <si>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</si>
  <si>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インターネットサイト及び相談窓口運営費</t>
    <phoneticPr fontId="5"/>
  </si>
  <si>
    <t>B.株式会社あーす</t>
    <rPh sb="2" eb="6">
      <t>カブシキガイシャ</t>
    </rPh>
    <phoneticPr fontId="5"/>
  </si>
  <si>
    <t>印刷製本費</t>
    <rPh sb="0" eb="2">
      <t>インサツ</t>
    </rPh>
    <rPh sb="2" eb="4">
      <t>セイホン</t>
    </rPh>
    <rPh sb="4" eb="5">
      <t>ヒ</t>
    </rPh>
    <phoneticPr fontId="5"/>
  </si>
  <si>
    <t>パンフレット等の印刷</t>
    <rPh sb="6" eb="7">
      <t>トウ</t>
    </rPh>
    <rPh sb="8" eb="10">
      <t>インサツ</t>
    </rPh>
    <phoneticPr fontId="5"/>
  </si>
  <si>
    <t>株式会社キャリア・マム</t>
    <rPh sb="0" eb="2">
      <t>カブシキ</t>
    </rPh>
    <rPh sb="2" eb="4">
      <t>カイシャ</t>
    </rPh>
    <phoneticPr fontId="5"/>
  </si>
  <si>
    <t>在宅就業者を対象にした、インターネットを通じた在宅就業に係る情報提供の実施等</t>
    <phoneticPr fontId="5"/>
  </si>
  <si>
    <t>株式会社あーす</t>
    <phoneticPr fontId="5"/>
  </si>
  <si>
    <t>パンフレット等の委託発送</t>
    <rPh sb="6" eb="7">
      <t>トウ</t>
    </rPh>
    <rPh sb="8" eb="10">
      <t>イタク</t>
    </rPh>
    <rPh sb="10" eb="12">
      <t>ハッソウ</t>
    </rPh>
    <phoneticPr fontId="5"/>
  </si>
  <si>
    <t>-</t>
    <phoneticPr fontId="5"/>
  </si>
  <si>
    <t>情報通信機器の発達・普及に伴い在宅就業者数は増加しており、育児や介護等により働く場所や時間に制約のある者に就業機会を提供する事業として、広く国民のニーズがある事業である。</t>
    <phoneticPr fontId="5"/>
  </si>
  <si>
    <t>働き方改革実行計画（平成29年3月28日働き方改革実現会議決定）において、ガイドラインの周知・啓発等がうたわれていることなどから、国が実施すべき事業である。</t>
    <phoneticPr fontId="5"/>
  </si>
  <si>
    <t>本事業は、育児や介護等により働く場所や時間に制約のある者に就業機会を提供する事業であり、テレワークの推進に向けて、優先度の高い事業である。</t>
    <phoneticPr fontId="5"/>
  </si>
  <si>
    <t>有</t>
  </si>
  <si>
    <t>無</t>
  </si>
  <si>
    <t>委託事業は一般競争入札（総合評価方式）で調達しており、競争性は確保されている。一者応札について、十分な公示期間を確保するとともに業者に声かけを実施し、改善する取組を行っている。
随意契約はあるが、少額随契であり、会計法令に則ったものである。</t>
    <phoneticPr fontId="5"/>
  </si>
  <si>
    <t>‐</t>
  </si>
  <si>
    <t>本事業は、一般会計等を財源に、その負担者である在宅就業者、仲介機関を支援するものであり妥当である。</t>
    <phoneticPr fontId="5"/>
  </si>
  <si>
    <t>在宅就業者支援サイト「Home Worker's Web」の年度内アクセス件数1件当たりの額は、施策の進捗状況に応じた事業内容の見直しを踏まえた在宅就業者、仲介機関の支援のための適切な金額である。</t>
    <phoneticPr fontId="5"/>
  </si>
  <si>
    <t>本事業は、在宅就業の健全な発展のために在宅就業者、仲介機関の支援をするためのサイトを活用した情報発信、相談体制の整備等の経費で構成されており、必要最低限のものとなっている。</t>
    <phoneticPr fontId="5"/>
  </si>
  <si>
    <t>一般競争入札の実施により、支出が抑えられたものであり、適正である。</t>
    <phoneticPr fontId="5"/>
  </si>
  <si>
    <t>成果目標を達成しており、見合ったものになっている。</t>
    <phoneticPr fontId="5"/>
  </si>
  <si>
    <t>活動実績は見込みを上回っている。</t>
    <phoneticPr fontId="5"/>
  </si>
  <si>
    <t>在宅就業者、仲介機関の支援をするための在宅就業者支援サイトを活用した情報発信、相談等については、在宅就業者、仲介機関に対し効果的な情報提供等をできる事業内容であり、在宅就業者、仲介機関に適切に活用されている。</t>
    <phoneticPr fontId="5"/>
  </si>
  <si>
    <t>本事業（所管：雇用環境・均等局）は、在宅就業をより良好な就業形態とするため、広く在宅就業者・発注者等に向けて情報発信、セミナーの開催等を行っているものであるが、その一方、在宅就業者支援事業（所管：子ども家庭局）は、「ひとり親家庭等の在宅支援事業」の事業実績を分析するなど、調査研究を行うものである。
上記のとおり、両事業は施策の目的が異なっており、実施内容も異なるため、重複はしておらず、適切な役割分担となっている。</t>
    <phoneticPr fontId="5"/>
  </si>
  <si>
    <t>本事業は、活動実績及び成果実績ともに目標を上回っており、在宅就業環境の向上という観点から、効果的に事業を実施できている。</t>
    <phoneticPr fontId="5"/>
  </si>
  <si>
    <t>引き続き高水準な成果目標及び活動指標を設定した上で事業を実施していく。</t>
    <phoneticPr fontId="5"/>
  </si>
  <si>
    <t>e-ラーニングの受講が「再就職に向けて役に立った」と回答した者の割合85%</t>
    <phoneticPr fontId="5"/>
  </si>
  <si>
    <t>29,725,358/
276,709</t>
    <phoneticPr fontId="5"/>
  </si>
  <si>
    <t>12,909,160/
556,014</t>
    <phoneticPr fontId="5"/>
  </si>
  <si>
    <t>16,158,000/556,014</t>
    <phoneticPr fontId="5"/>
  </si>
  <si>
    <t>各種一般管理費</t>
    <rPh sb="0" eb="2">
      <t>カクシュ</t>
    </rPh>
    <rPh sb="2" eb="4">
      <t>イッパン</t>
    </rPh>
    <rPh sb="4" eb="7">
      <t>カンリヒ</t>
    </rPh>
    <phoneticPr fontId="5"/>
  </si>
  <si>
    <t>-</t>
    <phoneticPr fontId="5"/>
  </si>
  <si>
    <t>大東コーポレートサービス株式会社</t>
    <rPh sb="0" eb="2">
      <t>ダイトウ</t>
    </rPh>
    <rPh sb="12" eb="1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</si>
</sst>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173935</xdr:colOff>
      <xdr:row>748</xdr:row>
      <xdr:rowOff>115956</xdr:rowOff>
    </xdr:from>
    <xdr:to>
      <xdr:col>43</xdr:col>
      <xdr:colOff>33576</xdr:colOff>
      <xdr:row>761</xdr:row>
      <xdr:rowOff>77856</xdr:rowOff>
    </xdr:to>
    <xdr:grpSp>
      <xdr:nvGrpSpPr>
        <xdr:cNvPr id="16" name="グループ化 15"/>
        <xdr:cNvGrpSpPr/>
      </xdr:nvGrpSpPr>
      <xdr:grpSpPr>
        <a:xfrm>
          <a:off x="2796111" y="45040338"/>
          <a:ext cx="5910818" cy="4477871"/>
          <a:chOff x="3578087" y="49654239"/>
          <a:chExt cx="5823119" cy="4591878"/>
        </a:xfrm>
      </xdr:grpSpPr>
      <xdr:sp macro="" textlink="">
        <xdr:nvSpPr>
          <xdr:cNvPr id="6" name="テキスト ボックス 5"/>
          <xdr:cNvSpPr txBox="1"/>
        </xdr:nvSpPr>
        <xdr:spPr>
          <a:xfrm>
            <a:off x="4831983" y="49654239"/>
            <a:ext cx="3045238" cy="6812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latin typeface="+mn-ea"/>
                <a:ea typeface="+mn-ea"/>
              </a:rPr>
              <a:t>厚生労働省</a:t>
            </a:r>
            <a:r>
              <a:rPr kumimoji="1" lang="ja-JP" altLang="en-US" sz="1600">
                <a:solidFill>
                  <a:schemeClr val="tx1"/>
                </a:solidFill>
                <a:latin typeface="+mn-ea"/>
                <a:ea typeface="+mn-ea"/>
              </a:rPr>
              <a:t>　　</a:t>
            </a:r>
            <a:endParaRPr kumimoji="1" lang="en-US" altLang="ja-JP" sz="1600">
              <a:solidFill>
                <a:schemeClr val="tx1"/>
              </a:solidFill>
              <a:latin typeface="+mn-ea"/>
              <a:ea typeface="+mn-ea"/>
            </a:endParaRPr>
          </a:p>
          <a:p>
            <a:pPr algn="ctr"/>
            <a:r>
              <a:rPr kumimoji="1" lang="en-US" altLang="ja-JP" sz="1200">
                <a:solidFill>
                  <a:schemeClr val="tx1"/>
                </a:solidFill>
                <a:latin typeface="+mn-ea"/>
                <a:ea typeface="+mn-ea"/>
              </a:rPr>
              <a:t>12.9</a:t>
            </a:r>
            <a:r>
              <a:rPr kumimoji="1" lang="ja-JP" altLang="en-US" sz="1200">
                <a:solidFill>
                  <a:schemeClr val="tx1"/>
                </a:solidFill>
                <a:latin typeface="+mn-ea"/>
                <a:ea typeface="+mn-ea"/>
              </a:rPr>
              <a:t>百</a:t>
            </a:r>
            <a:r>
              <a:rPr kumimoji="1" lang="ja-JP" altLang="en-US" sz="1200">
                <a:solidFill>
                  <a:schemeClr val="tx1"/>
                </a:solidFill>
              </a:rPr>
              <a:t>万円</a:t>
            </a:r>
            <a:endParaRPr kumimoji="1" lang="en-US" altLang="ja-JP" sz="1200">
              <a:solidFill>
                <a:schemeClr val="tx1"/>
              </a:solidFill>
            </a:endParaRPr>
          </a:p>
          <a:p>
            <a:pPr algn="ctr"/>
            <a:endParaRPr kumimoji="1" lang="en-US" altLang="ja-JP" sz="1200">
              <a:solidFill>
                <a:schemeClr val="tx1"/>
              </a:solidFill>
            </a:endParaRPr>
          </a:p>
        </xdr:txBody>
      </xdr:sp>
      <xdr:sp macro="" textlink="">
        <xdr:nvSpPr>
          <xdr:cNvPr id="7" name="テキスト ボックス 6"/>
          <xdr:cNvSpPr txBox="1"/>
        </xdr:nvSpPr>
        <xdr:spPr>
          <a:xfrm>
            <a:off x="5399507" y="50377749"/>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　事業管理、受託団体の指導　</a:t>
            </a:r>
            <a:r>
              <a:rPr kumimoji="1" lang="en-US" altLang="ja-JP" sz="1100"/>
              <a:t>〕</a:t>
            </a:r>
          </a:p>
        </xdr:txBody>
      </xdr:sp>
      <xdr:sp macro="" textlink="">
        <xdr:nvSpPr>
          <xdr:cNvPr id="8" name="テキスト ボックス 7"/>
          <xdr:cNvSpPr txBox="1"/>
        </xdr:nvSpPr>
        <xdr:spPr>
          <a:xfrm>
            <a:off x="3743253" y="52503456"/>
            <a:ext cx="2162247"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latin typeface="+mn-ea"/>
                <a:ea typeface="+mn-ea"/>
              </a:rPr>
              <a:t>A.</a:t>
            </a:r>
            <a:r>
              <a:rPr kumimoji="1" lang="ja-JP" altLang="en-US" sz="1200">
                <a:latin typeface="+mn-ea"/>
                <a:ea typeface="+mn-ea"/>
              </a:rPr>
              <a:t>株式会社キャリア・マム</a:t>
            </a:r>
            <a:endParaRPr kumimoji="1" lang="en-US" altLang="ja-JP" sz="1200">
              <a:latin typeface="+mn-ea"/>
              <a:ea typeface="+mn-ea"/>
            </a:endParaRPr>
          </a:p>
          <a:p>
            <a:pPr algn="ctr"/>
            <a:r>
              <a:rPr kumimoji="1" lang="en-US" altLang="ja-JP" sz="1200">
                <a:solidFill>
                  <a:sysClr val="windowText" lastClr="000000"/>
                </a:solidFill>
                <a:latin typeface="+mn-ea"/>
                <a:ea typeface="+mn-ea"/>
              </a:rPr>
              <a:t>11.8</a:t>
            </a:r>
            <a:r>
              <a:rPr kumimoji="1" lang="ja-JP" altLang="en-US" sz="1200">
                <a:solidFill>
                  <a:sysClr val="windowText" lastClr="000000"/>
                </a:solidFill>
                <a:latin typeface="+mn-ea"/>
                <a:ea typeface="+mn-ea"/>
              </a:rPr>
              <a:t>百</a:t>
            </a:r>
            <a:r>
              <a:rPr kumimoji="1" lang="ja-JP" altLang="en-US" sz="1200"/>
              <a:t>万円</a:t>
            </a:r>
            <a:endParaRPr kumimoji="1" lang="en-US" altLang="ja-JP" sz="1200"/>
          </a:p>
        </xdr:txBody>
      </xdr:sp>
      <xdr:sp macro="" textlink="">
        <xdr:nvSpPr>
          <xdr:cNvPr id="9" name="テキスト ボックス 8"/>
          <xdr:cNvSpPr txBox="1"/>
        </xdr:nvSpPr>
        <xdr:spPr>
          <a:xfrm>
            <a:off x="7034591" y="52514662"/>
            <a:ext cx="2366615" cy="8355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chemeClr val="tx1"/>
                </a:solidFill>
                <a:latin typeface="+mn-ea"/>
                <a:ea typeface="+mn-ea"/>
              </a:rPr>
              <a:t>B. </a:t>
            </a:r>
            <a:r>
              <a:rPr kumimoji="1" lang="ja-JP" altLang="en-US" sz="1200">
                <a:solidFill>
                  <a:schemeClr val="tx1"/>
                </a:solidFill>
                <a:latin typeface="+mn-ea"/>
                <a:ea typeface="+mn-ea"/>
              </a:rPr>
              <a:t>民間会社（</a:t>
            </a:r>
            <a:r>
              <a:rPr kumimoji="1" lang="en-US" altLang="ja-JP" sz="1200">
                <a:solidFill>
                  <a:schemeClr val="tx1"/>
                </a:solidFill>
                <a:latin typeface="+mn-ea"/>
                <a:ea typeface="+mn-ea"/>
              </a:rPr>
              <a:t>2</a:t>
            </a:r>
            <a:r>
              <a:rPr kumimoji="1" lang="ja-JP" altLang="en-US" sz="1200">
                <a:solidFill>
                  <a:schemeClr val="tx1"/>
                </a:solidFill>
                <a:latin typeface="+mn-ea"/>
                <a:ea typeface="+mn-ea"/>
              </a:rPr>
              <a:t>社）</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1.1</a:t>
            </a:r>
            <a:r>
              <a:rPr kumimoji="1" lang="ja-JP" altLang="en-US" sz="12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0" name="テキスト ボックス 9"/>
          <xdr:cNvSpPr txBox="1"/>
        </xdr:nvSpPr>
        <xdr:spPr>
          <a:xfrm>
            <a:off x="3611770" y="52203333"/>
            <a:ext cx="238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sp macro="" textlink="">
        <xdr:nvSpPr>
          <xdr:cNvPr id="11" name="テキスト ボックス 10"/>
          <xdr:cNvSpPr txBox="1"/>
        </xdr:nvSpPr>
        <xdr:spPr>
          <a:xfrm>
            <a:off x="7462038" y="5219212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sp macro="" textlink="">
        <xdr:nvSpPr>
          <xdr:cNvPr id="12" name="大かっこ 11"/>
          <xdr:cNvSpPr/>
        </xdr:nvSpPr>
        <xdr:spPr>
          <a:xfrm>
            <a:off x="3578087" y="53484702"/>
            <a:ext cx="2172419" cy="7614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・在宅就業者、仲介機関の支援をするためのサイトを活用した情報発信</a:t>
            </a:r>
            <a:endParaRPr kumimoji="1" lang="en-US" altLang="ja-JP" sz="1100">
              <a:solidFill>
                <a:schemeClr val="tx1"/>
              </a:solidFill>
              <a:latin typeface="+mn-lt"/>
              <a:ea typeface="+mn-ea"/>
              <a:cs typeface="+mn-cs"/>
            </a:endParaRPr>
          </a:p>
          <a:p>
            <a:pPr>
              <a:lnSpc>
                <a:spcPts val="1300"/>
              </a:lnSpc>
            </a:pPr>
            <a:r>
              <a:rPr kumimoji="1" lang="ja-JP" altLang="ja-JP" sz="1100">
                <a:solidFill>
                  <a:schemeClr val="tx1"/>
                </a:solidFill>
                <a:latin typeface="+mn-lt"/>
                <a:ea typeface="+mn-ea"/>
                <a:cs typeface="+mn-cs"/>
              </a:rPr>
              <a:t>・相談体制の整備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xnSp macro="">
        <xdr:nvCxnSpPr>
          <xdr:cNvPr id="13" name="直線矢印コネクタ 12"/>
          <xdr:cNvCxnSpPr/>
        </xdr:nvCxnSpPr>
        <xdr:spPr>
          <a:xfrm rot="5400000">
            <a:off x="4834388" y="51467108"/>
            <a:ext cx="1275913"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rot="5400000">
            <a:off x="6745637" y="51442833"/>
            <a:ext cx="1272186"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7160657" y="53469760"/>
            <a:ext cx="2172419" cy="7763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ハンドブックの印刷・委託発送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4" zoomScale="85" zoomScaleNormal="75" zoomScaleSheetLayoutView="85" zoomScalePageLayoutView="85" workbookViewId="0">
      <selection activeCell="BF754" sqref="BF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745</v>
      </c>
      <c r="AK2" s="941"/>
      <c r="AL2" s="941"/>
      <c r="AM2" s="941"/>
      <c r="AN2" s="98" t="s">
        <v>406</v>
      </c>
      <c r="AO2" s="941">
        <v>20</v>
      </c>
      <c r="AP2" s="941"/>
      <c r="AQ2" s="941"/>
      <c r="AR2" s="99" t="s">
        <v>709</v>
      </c>
      <c r="AS2" s="947">
        <v>543</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2"/>
      <c r="AA5" s="542"/>
      <c r="AB5" s="542"/>
      <c r="AC5" s="542"/>
      <c r="AD5" s="543"/>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89" t="str">
        <f>入力規則等!F39</f>
        <v>一般会計、労働保険特別会計雇用勘定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9" t="s">
        <v>389</v>
      </c>
      <c r="Z7" s="439"/>
      <c r="AA7" s="439"/>
      <c r="AB7" s="439"/>
      <c r="AC7" s="439"/>
      <c r="AD7" s="920"/>
      <c r="AE7" s="908" t="s">
        <v>718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少子化社会対策、男女共同参画、ＩＴ戦略</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36</v>
      </c>
      <c r="Q13" s="657"/>
      <c r="R13" s="657"/>
      <c r="S13" s="657"/>
      <c r="T13" s="657"/>
      <c r="U13" s="657"/>
      <c r="V13" s="658"/>
      <c r="W13" s="656">
        <v>16</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721</v>
      </c>
      <c r="AE14" s="657"/>
      <c r="AF14" s="657"/>
      <c r="AG14" s="657"/>
      <c r="AH14" s="657"/>
      <c r="AI14" s="657"/>
      <c r="AJ14" s="658"/>
      <c r="AK14" s="656" t="s">
        <v>721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721</v>
      </c>
      <c r="AE15" s="657"/>
      <c r="AF15" s="657"/>
      <c r="AG15" s="657"/>
      <c r="AH15" s="657"/>
      <c r="AI15" s="657"/>
      <c r="AJ15" s="658"/>
      <c r="AK15" s="656" t="s">
        <v>721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721</v>
      </c>
      <c r="X16" s="657"/>
      <c r="Y16" s="657"/>
      <c r="Z16" s="657"/>
      <c r="AA16" s="657"/>
      <c r="AB16" s="657"/>
      <c r="AC16" s="658"/>
      <c r="AD16" s="656" t="s">
        <v>721</v>
      </c>
      <c r="AE16" s="657"/>
      <c r="AF16" s="657"/>
      <c r="AG16" s="657"/>
      <c r="AH16" s="657"/>
      <c r="AI16" s="657"/>
      <c r="AJ16" s="658"/>
      <c r="AK16" s="656" t="s">
        <v>721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721</v>
      </c>
      <c r="AE17" s="657"/>
      <c r="AF17" s="657"/>
      <c r="AG17" s="657"/>
      <c r="AH17" s="657"/>
      <c r="AI17" s="657"/>
      <c r="AJ17" s="658"/>
      <c r="AK17" s="656" t="s">
        <v>721</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36</v>
      </c>
      <c r="Q18" s="875"/>
      <c r="R18" s="875"/>
      <c r="S18" s="875"/>
      <c r="T18" s="875"/>
      <c r="U18" s="875"/>
      <c r="V18" s="876"/>
      <c r="W18" s="874">
        <f>SUM(W13:AC17)</f>
        <v>16</v>
      </c>
      <c r="X18" s="875"/>
      <c r="Y18" s="875"/>
      <c r="Z18" s="875"/>
      <c r="AA18" s="875"/>
      <c r="AB18" s="875"/>
      <c r="AC18" s="876"/>
      <c r="AD18" s="874">
        <f>SUM(AD13:AJ17)</f>
        <v>16</v>
      </c>
      <c r="AE18" s="875"/>
      <c r="AF18" s="875"/>
      <c r="AG18" s="875"/>
      <c r="AH18" s="875"/>
      <c r="AI18" s="875"/>
      <c r="AJ18" s="876"/>
      <c r="AK18" s="874">
        <f>SUM(AK13:AQ17)</f>
        <v>16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30</v>
      </c>
      <c r="Q19" s="657"/>
      <c r="R19" s="657"/>
      <c r="S19" s="657"/>
      <c r="T19" s="657"/>
      <c r="U19" s="657"/>
      <c r="V19" s="658"/>
      <c r="W19" s="656">
        <v>13</v>
      </c>
      <c r="X19" s="657"/>
      <c r="Y19" s="657"/>
      <c r="Z19" s="657"/>
      <c r="AA19" s="657"/>
      <c r="AB19" s="657"/>
      <c r="AC19" s="658"/>
      <c r="AD19" s="656">
        <v>13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0.83333333333333337</v>
      </c>
      <c r="Q20" s="316"/>
      <c r="R20" s="316"/>
      <c r="S20" s="316"/>
      <c r="T20" s="316"/>
      <c r="U20" s="316"/>
      <c r="V20" s="316"/>
      <c r="W20" s="316">
        <f t="shared" ref="W20" si="0">IF(W18=0, "-", SUM(W19)/W18)</f>
        <v>0.8125</v>
      </c>
      <c r="X20" s="316"/>
      <c r="Y20" s="316"/>
      <c r="Z20" s="316"/>
      <c r="AA20" s="316"/>
      <c r="AB20" s="316"/>
      <c r="AC20" s="316"/>
      <c r="AD20" s="316">
        <f t="shared" ref="AD20" si="1">IF(AD18=0, "-", SUM(AD19)/AD18)</f>
        <v>0.8125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0.8125</v>
      </c>
      <c r="X21" s="316"/>
      <c r="Y21" s="316"/>
      <c r="Z21" s="316"/>
      <c r="AA21" s="316"/>
      <c r="AB21" s="316"/>
      <c r="AC21" s="316"/>
      <c r="AD21" s="316">
        <f t="shared" ref="AD21" si="3">IF(AD19=0, "-", SUM(AD19)/SUM(AD13,AD14))</f>
        <v>0.8125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707</v>
      </c>
      <c r="B22" s="970"/>
      <c r="C22" s="970"/>
      <c r="D22" s="970"/>
      <c r="E22" s="970"/>
      <c r="F22" s="971"/>
      <c r="G22" s="965" t="s">
        <v>333</v>
      </c>
      <c r="H22" s="222"/>
      <c r="I22" s="222"/>
      <c r="J22" s="222"/>
      <c r="K22" s="222"/>
      <c r="L22" s="222"/>
      <c r="M22" s="222"/>
      <c r="N22" s="222"/>
      <c r="O22" s="223"/>
      <c r="P22" s="930" t="s">
        <v>705</v>
      </c>
      <c r="Q22" s="222"/>
      <c r="R22" s="222"/>
      <c r="S22" s="222"/>
      <c r="T22" s="222"/>
      <c r="U22" s="222"/>
      <c r="V22" s="223"/>
      <c r="W22" s="930" t="s">
        <v>706</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722</v>
      </c>
      <c r="H23" s="967"/>
      <c r="I23" s="967"/>
      <c r="J23" s="967"/>
      <c r="K23" s="967"/>
      <c r="L23" s="967"/>
      <c r="M23" s="967"/>
      <c r="N23" s="967"/>
      <c r="O23" s="968"/>
      <c r="P23" s="916">
        <v>11</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723</v>
      </c>
      <c r="H24" s="933"/>
      <c r="I24" s="933"/>
      <c r="J24" s="933"/>
      <c r="K24" s="933"/>
      <c r="L24" s="933"/>
      <c r="M24" s="933"/>
      <c r="N24" s="933"/>
      <c r="O24" s="934"/>
      <c r="P24" s="656">
        <v>4</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724</v>
      </c>
      <c r="H25" s="933"/>
      <c r="I25" s="933"/>
      <c r="J25" s="933"/>
      <c r="K25" s="933"/>
      <c r="L25" s="933"/>
      <c r="M25" s="933"/>
      <c r="N25" s="933"/>
      <c r="O25" s="934"/>
      <c r="P25" s="656">
        <v>1</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948">
        <f>AK13</f>
        <v>16</v>
      </c>
      <c r="Q29" s="949"/>
      <c r="R29" s="949"/>
      <c r="S29" s="949"/>
      <c r="T29" s="949"/>
      <c r="U29" s="949"/>
      <c r="V29" s="950"/>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hidden="1"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721</v>
      </c>
      <c r="AR31" s="201"/>
      <c r="AS31" s="136" t="s">
        <v>233</v>
      </c>
      <c r="AT31" s="137"/>
      <c r="AU31" s="200" t="s">
        <v>721</v>
      </c>
      <c r="AV31" s="200"/>
      <c r="AW31" s="392" t="s">
        <v>179</v>
      </c>
      <c r="AX31" s="393"/>
    </row>
    <row r="32" spans="1:50" ht="23.25" hidden="1" customHeight="1" x14ac:dyDescent="0.15">
      <c r="A32" s="397"/>
      <c r="B32" s="395"/>
      <c r="C32" s="395"/>
      <c r="D32" s="395"/>
      <c r="E32" s="395"/>
      <c r="F32" s="396"/>
      <c r="G32" s="563" t="s">
        <v>747</v>
      </c>
      <c r="H32" s="564"/>
      <c r="I32" s="564"/>
      <c r="J32" s="564"/>
      <c r="K32" s="564"/>
      <c r="L32" s="564"/>
      <c r="M32" s="564"/>
      <c r="N32" s="564"/>
      <c r="O32" s="565"/>
      <c r="P32" s="108" t="s">
        <v>746</v>
      </c>
      <c r="Q32" s="108"/>
      <c r="R32" s="108"/>
      <c r="S32" s="108"/>
      <c r="T32" s="108"/>
      <c r="U32" s="108"/>
      <c r="V32" s="108"/>
      <c r="W32" s="108"/>
      <c r="X32" s="109"/>
      <c r="Y32" s="470" t="s">
        <v>12</v>
      </c>
      <c r="Z32" s="530"/>
      <c r="AA32" s="531"/>
      <c r="AB32" s="460" t="s">
        <v>371</v>
      </c>
      <c r="AC32" s="460"/>
      <c r="AD32" s="460"/>
      <c r="AE32" s="218" t="s">
        <v>721</v>
      </c>
      <c r="AF32" s="219"/>
      <c r="AG32" s="219"/>
      <c r="AH32" s="219"/>
      <c r="AI32" s="218" t="s">
        <v>721</v>
      </c>
      <c r="AJ32" s="219"/>
      <c r="AK32" s="219"/>
      <c r="AL32" s="219"/>
      <c r="AM32" s="218" t="s">
        <v>763</v>
      </c>
      <c r="AN32" s="219"/>
      <c r="AO32" s="219"/>
      <c r="AP32" s="219"/>
      <c r="AQ32" s="336" t="s">
        <v>721</v>
      </c>
      <c r="AR32" s="208"/>
      <c r="AS32" s="208"/>
      <c r="AT32" s="337"/>
      <c r="AU32" s="219" t="s">
        <v>721</v>
      </c>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t="s">
        <v>721</v>
      </c>
      <c r="AF33" s="219"/>
      <c r="AG33" s="219"/>
      <c r="AH33" s="219"/>
      <c r="AI33" s="218" t="s">
        <v>721</v>
      </c>
      <c r="AJ33" s="219"/>
      <c r="AK33" s="219"/>
      <c r="AL33" s="219"/>
      <c r="AM33" s="218" t="s">
        <v>763</v>
      </c>
      <c r="AN33" s="219"/>
      <c r="AO33" s="219"/>
      <c r="AP33" s="219"/>
      <c r="AQ33" s="336" t="s">
        <v>721</v>
      </c>
      <c r="AR33" s="208"/>
      <c r="AS33" s="208"/>
      <c r="AT33" s="337"/>
      <c r="AU33" s="219" t="s">
        <v>721</v>
      </c>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763</v>
      </c>
      <c r="AN34" s="219"/>
      <c r="AO34" s="219"/>
      <c r="AP34" s="219"/>
      <c r="AQ34" s="336" t="s">
        <v>721</v>
      </c>
      <c r="AR34" s="208"/>
      <c r="AS34" s="208"/>
      <c r="AT34" s="337"/>
      <c r="AU34" s="219" t="s">
        <v>721</v>
      </c>
      <c r="AV34" s="219"/>
      <c r="AW34" s="219"/>
      <c r="AX34" s="221"/>
    </row>
    <row r="35" spans="1:51" ht="23.25" hidden="1"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721</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781</v>
      </c>
      <c r="H39" s="564"/>
      <c r="I39" s="564"/>
      <c r="J39" s="564"/>
      <c r="K39" s="564"/>
      <c r="L39" s="564"/>
      <c r="M39" s="564"/>
      <c r="N39" s="564"/>
      <c r="O39" s="565"/>
      <c r="P39" s="108" t="s">
        <v>748</v>
      </c>
      <c r="Q39" s="108"/>
      <c r="R39" s="108"/>
      <c r="S39" s="108"/>
      <c r="T39" s="108"/>
      <c r="U39" s="108"/>
      <c r="V39" s="108"/>
      <c r="W39" s="108"/>
      <c r="X39" s="109"/>
      <c r="Y39" s="470" t="s">
        <v>12</v>
      </c>
      <c r="Z39" s="530"/>
      <c r="AA39" s="531"/>
      <c r="AB39" s="460" t="s">
        <v>371</v>
      </c>
      <c r="AC39" s="460"/>
      <c r="AD39" s="460"/>
      <c r="AE39" s="218">
        <v>88.1</v>
      </c>
      <c r="AF39" s="219"/>
      <c r="AG39" s="219"/>
      <c r="AH39" s="219"/>
      <c r="AI39" s="218">
        <v>93.6</v>
      </c>
      <c r="AJ39" s="219"/>
      <c r="AK39" s="219"/>
      <c r="AL39" s="219"/>
      <c r="AM39" s="218">
        <v>96.1</v>
      </c>
      <c r="AN39" s="219"/>
      <c r="AO39" s="219"/>
      <c r="AP39" s="219"/>
      <c r="AQ39" s="336" t="s">
        <v>721</v>
      </c>
      <c r="AR39" s="208"/>
      <c r="AS39" s="208"/>
      <c r="AT39" s="337"/>
      <c r="AU39" s="219" t="s">
        <v>721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85</v>
      </c>
      <c r="AF40" s="219"/>
      <c r="AG40" s="219"/>
      <c r="AH40" s="219"/>
      <c r="AI40" s="218">
        <v>85</v>
      </c>
      <c r="AJ40" s="219"/>
      <c r="AK40" s="219"/>
      <c r="AL40" s="219"/>
      <c r="AM40" s="218">
        <v>85</v>
      </c>
      <c r="AN40" s="219"/>
      <c r="AO40" s="219"/>
      <c r="AP40" s="219"/>
      <c r="AQ40" s="336" t="s">
        <v>721</v>
      </c>
      <c r="AR40" s="208"/>
      <c r="AS40" s="208"/>
      <c r="AT40" s="337"/>
      <c r="AU40" s="219">
        <v>85</v>
      </c>
      <c r="AV40" s="219"/>
      <c r="AW40" s="219"/>
      <c r="AX40" s="221"/>
      <c r="AY40">
        <f t="shared" si="4"/>
        <v>1</v>
      </c>
    </row>
    <row r="41" spans="1:51" ht="64.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103.6</v>
      </c>
      <c r="AF41" s="219"/>
      <c r="AG41" s="219"/>
      <c r="AH41" s="219"/>
      <c r="AI41" s="218">
        <v>110.1</v>
      </c>
      <c r="AJ41" s="219"/>
      <c r="AK41" s="219"/>
      <c r="AL41" s="219"/>
      <c r="AM41" s="218">
        <v>113.1</v>
      </c>
      <c r="AN41" s="219"/>
      <c r="AO41" s="219"/>
      <c r="AP41" s="219"/>
      <c r="AQ41" s="336" t="s">
        <v>721</v>
      </c>
      <c r="AR41" s="208"/>
      <c r="AS41" s="208"/>
      <c r="AT41" s="337"/>
      <c r="AU41" s="219" t="s">
        <v>721</v>
      </c>
      <c r="AV41" s="219"/>
      <c r="AW41" s="219"/>
      <c r="AX41" s="221"/>
      <c r="AY41">
        <f t="shared" si="4"/>
        <v>1</v>
      </c>
    </row>
    <row r="42" spans="1:51" ht="23.25" customHeight="1" x14ac:dyDescent="0.15">
      <c r="A42" s="228" t="s">
        <v>380</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276709</v>
      </c>
      <c r="AF101" s="282"/>
      <c r="AG101" s="282"/>
      <c r="AH101" s="282"/>
      <c r="AI101" s="282">
        <v>429334</v>
      </c>
      <c r="AJ101" s="282"/>
      <c r="AK101" s="282"/>
      <c r="AL101" s="282"/>
      <c r="AM101" s="282">
        <v>556014</v>
      </c>
      <c r="AN101" s="282"/>
      <c r="AO101" s="282"/>
      <c r="AP101" s="282"/>
      <c r="AQ101" s="282" t="s">
        <v>763</v>
      </c>
      <c r="AR101" s="282"/>
      <c r="AS101" s="282"/>
      <c r="AT101" s="282"/>
      <c r="AU101" s="218" t="s">
        <v>763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493028</v>
      </c>
      <c r="AF102" s="282"/>
      <c r="AG102" s="282"/>
      <c r="AH102" s="282"/>
      <c r="AI102" s="282">
        <v>276709</v>
      </c>
      <c r="AJ102" s="282"/>
      <c r="AK102" s="282"/>
      <c r="AL102" s="282"/>
      <c r="AM102" s="282">
        <v>429334</v>
      </c>
      <c r="AN102" s="282"/>
      <c r="AO102" s="282"/>
      <c r="AP102" s="282"/>
      <c r="AQ102" s="282">
        <v>556014</v>
      </c>
      <c r="AR102" s="282"/>
      <c r="AS102" s="282"/>
      <c r="AT102" s="282"/>
      <c r="AU102" s="225">
        <v>556014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107</v>
      </c>
      <c r="AF116" s="282"/>
      <c r="AG116" s="282"/>
      <c r="AH116" s="282"/>
      <c r="AI116" s="282">
        <v>30</v>
      </c>
      <c r="AJ116" s="282"/>
      <c r="AK116" s="282"/>
      <c r="AL116" s="282"/>
      <c r="AM116" s="282">
        <v>23</v>
      </c>
      <c r="AN116" s="282"/>
      <c r="AO116" s="282"/>
      <c r="AP116" s="282"/>
      <c r="AQ116" s="218">
        <v>29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89" t="s">
        <v>782</v>
      </c>
      <c r="AF117" s="550"/>
      <c r="AG117" s="550"/>
      <c r="AH117" s="550"/>
      <c r="AI117" s="589" t="s">
        <v>749</v>
      </c>
      <c r="AJ117" s="550"/>
      <c r="AK117" s="550"/>
      <c r="AL117" s="550"/>
      <c r="AM117" s="589" t="s">
        <v>783</v>
      </c>
      <c r="AN117" s="550"/>
      <c r="AO117" s="550"/>
      <c r="AP117" s="550"/>
      <c r="AQ117" s="550" t="s">
        <v>784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t="s">
        <v>721</v>
      </c>
      <c r="AF134" s="208"/>
      <c r="AG134" s="208"/>
      <c r="AH134" s="208"/>
      <c r="AI134" s="207" t="s">
        <v>721</v>
      </c>
      <c r="AJ134" s="208"/>
      <c r="AK134" s="208"/>
      <c r="AL134" s="208"/>
      <c r="AM134" s="207" t="s">
        <v>763</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721</v>
      </c>
      <c r="AF135" s="208"/>
      <c r="AG135" s="208"/>
      <c r="AH135" s="208"/>
      <c r="AI135" s="207" t="s">
        <v>721</v>
      </c>
      <c r="AJ135" s="208"/>
      <c r="AK135" s="208"/>
      <c r="AL135" s="208"/>
      <c r="AM135" s="207" t="s">
        <v>763</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8.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8"/>
      <c r="E430" s="175" t="s">
        <v>399</v>
      </c>
      <c r="F430" s="894"/>
      <c r="G430" s="895" t="s">
        <v>252</v>
      </c>
      <c r="H430" s="126"/>
      <c r="I430" s="126"/>
      <c r="J430" s="896" t="s">
        <v>721</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763</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763</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763</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786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3"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744</v>
      </c>
      <c r="AE702" s="342"/>
      <c r="AF702" s="342"/>
      <c r="AG702" s="379" t="s">
        <v>764</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744</v>
      </c>
      <c r="AE703" s="323"/>
      <c r="AF703" s="323"/>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63"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744</v>
      </c>
      <c r="AE704" s="782"/>
      <c r="AF704" s="782"/>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744</v>
      </c>
      <c r="AE705" s="714"/>
      <c r="AF705" s="714"/>
      <c r="AG705" s="128" t="s">
        <v>769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767</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768</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744</v>
      </c>
      <c r="AE708" s="604"/>
      <c r="AF708" s="604"/>
      <c r="AG708" s="741" t="s">
        <v>771</v>
      </c>
      <c r="AH708" s="742"/>
      <c r="AI708" s="742"/>
      <c r="AJ708" s="742"/>
      <c r="AK708" s="742"/>
      <c r="AL708" s="742"/>
      <c r="AM708" s="742"/>
      <c r="AN708" s="742"/>
      <c r="AO708" s="742"/>
      <c r="AP708" s="742"/>
      <c r="AQ708" s="742"/>
      <c r="AR708" s="742"/>
      <c r="AS708" s="742"/>
      <c r="AT708" s="742"/>
      <c r="AU708" s="742"/>
      <c r="AV708" s="742"/>
      <c r="AW708" s="742"/>
      <c r="AX708" s="743"/>
    </row>
    <row r="709" spans="1:50" ht="61.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772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770</v>
      </c>
      <c r="AE710" s="323"/>
      <c r="AF710" s="323"/>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744</v>
      </c>
      <c r="AE711" s="323"/>
      <c r="AF711" s="323"/>
      <c r="AG711" s="104" t="s">
        <v>773</v>
      </c>
      <c r="AH711" s="105"/>
      <c r="AI711" s="105"/>
      <c r="AJ711" s="105"/>
      <c r="AK711" s="105"/>
      <c r="AL711" s="105"/>
      <c r="AM711" s="105"/>
      <c r="AN711" s="105"/>
      <c r="AO711" s="105"/>
      <c r="AP711" s="105"/>
      <c r="AQ711" s="105"/>
      <c r="AR711" s="105"/>
      <c r="AS711" s="105"/>
      <c r="AT711" s="105"/>
      <c r="AU711" s="105"/>
      <c r="AV711" s="105"/>
      <c r="AW711" s="105"/>
      <c r="AX711" s="106"/>
    </row>
    <row r="712" spans="1:50" ht="34.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744</v>
      </c>
      <c r="AE712" s="782"/>
      <c r="AF712" s="782"/>
      <c r="AG712" s="806" t="s">
        <v>774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770</v>
      </c>
      <c r="AE713" s="323"/>
      <c r="AF713" s="662"/>
      <c r="AG713" s="104" t="s">
        <v>763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770</v>
      </c>
      <c r="AE714" s="804"/>
      <c r="AF714" s="805"/>
      <c r="AG714" s="735" t="s">
        <v>763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744</v>
      </c>
      <c r="AE715" s="604"/>
      <c r="AF715" s="655"/>
      <c r="AG715" s="741" t="s">
        <v>775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770</v>
      </c>
      <c r="AE716" s="626"/>
      <c r="AF716" s="626"/>
      <c r="AG716" s="104" t="s">
        <v>786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776</v>
      </c>
      <c r="AH717" s="105"/>
      <c r="AI717" s="105"/>
      <c r="AJ717" s="105"/>
      <c r="AK717" s="105"/>
      <c r="AL717" s="105"/>
      <c r="AM717" s="105"/>
      <c r="AN717" s="105"/>
      <c r="AO717" s="105"/>
      <c r="AP717" s="105"/>
      <c r="AQ717" s="105"/>
      <c r="AR717" s="105"/>
      <c r="AS717" s="105"/>
      <c r="AT717" s="105"/>
      <c r="AU717" s="105"/>
      <c r="AV717" s="105"/>
      <c r="AW717" s="105"/>
      <c r="AX717" s="106"/>
    </row>
    <row r="718" spans="1:50" ht="67.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777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744</v>
      </c>
      <c r="AE719" s="604"/>
      <c r="AF719" s="604"/>
      <c r="AG719" s="128" t="s">
        <v>778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710</v>
      </c>
      <c r="D721" s="294"/>
      <c r="E721" s="294"/>
      <c r="F721" s="295"/>
      <c r="G721" s="284"/>
      <c r="H721" s="285"/>
      <c r="I721" s="77" t="str">
        <f>IF(OR(G721="　", G721=""), "", "-")</f>
        <v/>
      </c>
      <c r="J721" s="288"/>
      <c r="K721" s="288"/>
      <c r="L721" s="77" t="str">
        <f>IF(M721="","","-")</f>
        <v/>
      </c>
      <c r="M721" s="78"/>
      <c r="N721" s="301" t="s">
        <v>711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1"/>
      <c r="C737" s="211"/>
      <c r="D737" s="212"/>
      <c r="E737" s="951" t="s">
        <v>735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397</v>
      </c>
      <c r="B738" s="361"/>
      <c r="C738" s="361"/>
      <c r="D738" s="361"/>
      <c r="E738" s="951" t="s">
        <v>736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396</v>
      </c>
      <c r="B739" s="361"/>
      <c r="C739" s="361"/>
      <c r="D739" s="361"/>
      <c r="E739" s="951" t="s">
        <v>737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395</v>
      </c>
      <c r="B740" s="361"/>
      <c r="C740" s="361"/>
      <c r="D740" s="361"/>
      <c r="E740" s="951" t="s">
        <v>738</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394</v>
      </c>
      <c r="B741" s="361"/>
      <c r="C741" s="361"/>
      <c r="D741" s="361"/>
      <c r="E741" s="951" t="s">
        <v>739</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393</v>
      </c>
      <c r="B742" s="361"/>
      <c r="C742" s="361"/>
      <c r="D742" s="361"/>
      <c r="E742" s="951" t="s">
        <v>740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392</v>
      </c>
      <c r="B743" s="361"/>
      <c r="C743" s="361"/>
      <c r="D743" s="361"/>
      <c r="E743" s="951" t="s">
        <v>741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391</v>
      </c>
      <c r="B744" s="361"/>
      <c r="C744" s="361"/>
      <c r="D744" s="361"/>
      <c r="E744" s="951" t="s">
        <v>742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390</v>
      </c>
      <c r="B745" s="361"/>
      <c r="C745" s="361"/>
      <c r="D745" s="361"/>
      <c r="E745" s="988" t="s">
        <v>743</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545</v>
      </c>
      <c r="B746" s="361"/>
      <c r="C746" s="361"/>
      <c r="D746" s="361"/>
      <c r="E746" s="957" t="s">
        <v>710</v>
      </c>
      <c r="F746" s="955"/>
      <c r="G746" s="955"/>
      <c r="H746" s="100" t="str">
        <f>IF(E746="","","-")</f>
        <v>-</v>
      </c>
      <c r="I746" s="955"/>
      <c r="J746" s="955"/>
      <c r="K746" s="100" t="str">
        <f>IF(I746="","","-")</f>
        <v/>
      </c>
      <c r="L746" s="956">
        <v>486</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509</v>
      </c>
      <c r="B747" s="361"/>
      <c r="C747" s="361"/>
      <c r="D747" s="361"/>
      <c r="E747" s="957" t="s">
        <v>710</v>
      </c>
      <c r="F747" s="955"/>
      <c r="G747" s="955"/>
      <c r="H747" s="100" t="str">
        <f>IF(E747="","","-")</f>
        <v>-</v>
      </c>
      <c r="I747" s="955"/>
      <c r="J747" s="955"/>
      <c r="K747" s="100" t="str">
        <f>IF(I747="","","-")</f>
        <v/>
      </c>
      <c r="L747" s="956">
        <v>487</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752</v>
      </c>
      <c r="H789" s="670"/>
      <c r="I789" s="670"/>
      <c r="J789" s="670"/>
      <c r="K789" s="671"/>
      <c r="L789" s="663" t="s">
        <v>755</v>
      </c>
      <c r="M789" s="664"/>
      <c r="N789" s="664"/>
      <c r="O789" s="664"/>
      <c r="P789" s="664"/>
      <c r="Q789" s="664"/>
      <c r="R789" s="664"/>
      <c r="S789" s="664"/>
      <c r="T789" s="664"/>
      <c r="U789" s="664"/>
      <c r="V789" s="664"/>
      <c r="W789" s="664"/>
      <c r="X789" s="665"/>
      <c r="Y789" s="382">
        <v>9.8000000000000007</v>
      </c>
      <c r="Z789" s="383"/>
      <c r="AA789" s="383"/>
      <c r="AB789" s="801"/>
      <c r="AC789" s="669" t="s">
        <v>757</v>
      </c>
      <c r="AD789" s="670"/>
      <c r="AE789" s="670"/>
      <c r="AF789" s="670"/>
      <c r="AG789" s="671"/>
      <c r="AH789" s="663" t="s">
        <v>758</v>
      </c>
      <c r="AI789" s="664"/>
      <c r="AJ789" s="664"/>
      <c r="AK789" s="664"/>
      <c r="AL789" s="664"/>
      <c r="AM789" s="664"/>
      <c r="AN789" s="664"/>
      <c r="AO789" s="664"/>
      <c r="AP789" s="664"/>
      <c r="AQ789" s="664"/>
      <c r="AR789" s="664"/>
      <c r="AS789" s="664"/>
      <c r="AT789" s="665"/>
      <c r="AU789" s="382">
        <v>0.8</v>
      </c>
      <c r="AV789" s="383"/>
      <c r="AW789" s="383"/>
      <c r="AX789" s="384"/>
    </row>
    <row r="790" spans="1:51" ht="24.75" customHeight="1" x14ac:dyDescent="0.15">
      <c r="A790" s="630"/>
      <c r="B790" s="631"/>
      <c r="C790" s="631"/>
      <c r="D790" s="631"/>
      <c r="E790" s="631"/>
      <c r="F790" s="632"/>
      <c r="G790" s="605" t="s">
        <v>753</v>
      </c>
      <c r="H790" s="606"/>
      <c r="I790" s="606"/>
      <c r="J790" s="606"/>
      <c r="K790" s="607"/>
      <c r="L790" s="597" t="s">
        <v>785</v>
      </c>
      <c r="M790" s="598"/>
      <c r="N790" s="598"/>
      <c r="O790" s="598"/>
      <c r="P790" s="598"/>
      <c r="Q790" s="598"/>
      <c r="R790" s="598"/>
      <c r="S790" s="598"/>
      <c r="T790" s="598"/>
      <c r="U790" s="598"/>
      <c r="V790" s="598"/>
      <c r="W790" s="598"/>
      <c r="X790" s="599"/>
      <c r="Y790" s="600">
        <v>0.9</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754</v>
      </c>
      <c r="H791" s="606"/>
      <c r="I791" s="606"/>
      <c r="J791" s="606"/>
      <c r="K791" s="607"/>
      <c r="L791" s="597"/>
      <c r="M791" s="598"/>
      <c r="N791" s="598"/>
      <c r="O791" s="598"/>
      <c r="P791" s="598"/>
      <c r="Q791" s="598"/>
      <c r="R791" s="598"/>
      <c r="S791" s="598"/>
      <c r="T791" s="598"/>
      <c r="U791" s="598"/>
      <c r="V791" s="598"/>
      <c r="W791" s="598"/>
      <c r="X791" s="599"/>
      <c r="Y791" s="600">
        <v>1.1000000000000001</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11.8</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0.8</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4" customHeight="1" x14ac:dyDescent="0.15">
      <c r="A845" s="370">
        <v>1</v>
      </c>
      <c r="B845" s="370">
        <v>1</v>
      </c>
      <c r="C845" s="358" t="s">
        <v>759</v>
      </c>
      <c r="D845" s="343"/>
      <c r="E845" s="343"/>
      <c r="F845" s="343"/>
      <c r="G845" s="343"/>
      <c r="H845" s="343"/>
      <c r="I845" s="343"/>
      <c r="J845" s="344">
        <v>5013401002204</v>
      </c>
      <c r="K845" s="345"/>
      <c r="L845" s="345"/>
      <c r="M845" s="345"/>
      <c r="N845" s="345"/>
      <c r="O845" s="345"/>
      <c r="P845" s="359" t="s">
        <v>760</v>
      </c>
      <c r="Q845" s="346"/>
      <c r="R845" s="346"/>
      <c r="S845" s="346"/>
      <c r="T845" s="346"/>
      <c r="U845" s="346"/>
      <c r="V845" s="346"/>
      <c r="W845" s="346"/>
      <c r="X845" s="346"/>
      <c r="Y845" s="347">
        <v>11.8</v>
      </c>
      <c r="Z845" s="348"/>
      <c r="AA845" s="348"/>
      <c r="AB845" s="349"/>
      <c r="AC845" s="350" t="s">
        <v>373</v>
      </c>
      <c r="AD845" s="351"/>
      <c r="AE845" s="351"/>
      <c r="AF845" s="351"/>
      <c r="AG845" s="351"/>
      <c r="AH845" s="366">
        <v>1</v>
      </c>
      <c r="AI845" s="367"/>
      <c r="AJ845" s="367"/>
      <c r="AK845" s="367"/>
      <c r="AL845" s="354">
        <v>95.4</v>
      </c>
      <c r="AM845" s="355"/>
      <c r="AN845" s="355"/>
      <c r="AO845" s="356"/>
      <c r="AP845" s="357" t="s">
        <v>763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761</v>
      </c>
      <c r="D878" s="343"/>
      <c r="E878" s="343"/>
      <c r="F878" s="343"/>
      <c r="G878" s="343"/>
      <c r="H878" s="343"/>
      <c r="I878" s="343"/>
      <c r="J878" s="344">
        <v>4010001036617</v>
      </c>
      <c r="K878" s="345"/>
      <c r="L878" s="345"/>
      <c r="M878" s="345"/>
      <c r="N878" s="345"/>
      <c r="O878" s="345"/>
      <c r="P878" s="359" t="s">
        <v>758</v>
      </c>
      <c r="Q878" s="346"/>
      <c r="R878" s="346"/>
      <c r="S878" s="346"/>
      <c r="T878" s="346"/>
      <c r="U878" s="346"/>
      <c r="V878" s="346"/>
      <c r="W878" s="346"/>
      <c r="X878" s="346"/>
      <c r="Y878" s="347">
        <v>0.8</v>
      </c>
      <c r="Z878" s="348"/>
      <c r="AA878" s="348"/>
      <c r="AB878" s="349"/>
      <c r="AC878" s="350" t="s">
        <v>378</v>
      </c>
      <c r="AD878" s="351"/>
      <c r="AE878" s="351"/>
      <c r="AF878" s="351"/>
      <c r="AG878" s="351"/>
      <c r="AH878" s="366" t="s">
        <v>763</v>
      </c>
      <c r="AI878" s="367"/>
      <c r="AJ878" s="367"/>
      <c r="AK878" s="367"/>
      <c r="AL878" s="354">
        <v>100</v>
      </c>
      <c r="AM878" s="355"/>
      <c r="AN878" s="355"/>
      <c r="AO878" s="356"/>
      <c r="AP878" s="357" t="s">
        <v>763</v>
      </c>
      <c r="AQ878" s="357"/>
      <c r="AR878" s="357"/>
      <c r="AS878" s="357"/>
      <c r="AT878" s="357"/>
      <c r="AU878" s="357"/>
      <c r="AV878" s="357"/>
      <c r="AW878" s="357"/>
      <c r="AX878" s="357"/>
      <c r="AY878">
        <f t="shared" si="118"/>
        <v>1</v>
      </c>
    </row>
    <row r="879" spans="1:51" ht="30" customHeight="1" x14ac:dyDescent="0.15">
      <c r="A879" s="370">
        <v>2</v>
      </c>
      <c r="B879" s="370">
        <v>1</v>
      </c>
      <c r="C879" s="358" t="s">
        <v>787</v>
      </c>
      <c r="D879" s="343"/>
      <c r="E879" s="343"/>
      <c r="F879" s="343"/>
      <c r="G879" s="343"/>
      <c r="H879" s="343"/>
      <c r="I879" s="343"/>
      <c r="J879" s="344">
        <v>7010401057508</v>
      </c>
      <c r="K879" s="345"/>
      <c r="L879" s="345"/>
      <c r="M879" s="345"/>
      <c r="N879" s="345"/>
      <c r="O879" s="345"/>
      <c r="P879" s="359" t="s">
        <v>762</v>
      </c>
      <c r="Q879" s="346"/>
      <c r="R879" s="346"/>
      <c r="S879" s="346"/>
      <c r="T879" s="346"/>
      <c r="U879" s="346"/>
      <c r="V879" s="346"/>
      <c r="W879" s="346"/>
      <c r="X879" s="346"/>
      <c r="Y879" s="347">
        <v>0.3</v>
      </c>
      <c r="Z879" s="348"/>
      <c r="AA879" s="348"/>
      <c r="AB879" s="349"/>
      <c r="AC879" s="350" t="s">
        <v>378</v>
      </c>
      <c r="AD879" s="351"/>
      <c r="AE879" s="351"/>
      <c r="AF879" s="351"/>
      <c r="AG879" s="351"/>
      <c r="AH879" s="366" t="s">
        <v>763</v>
      </c>
      <c r="AI879" s="367"/>
      <c r="AJ879" s="367"/>
      <c r="AK879" s="367"/>
      <c r="AL879" s="354">
        <v>100</v>
      </c>
      <c r="AM879" s="355"/>
      <c r="AN879" s="355"/>
      <c r="AO879" s="356"/>
      <c r="AP879" s="357" t="s">
        <v>763</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5.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763</v>
      </c>
      <c r="F1110" s="369"/>
      <c r="G1110" s="369"/>
      <c r="H1110" s="369"/>
      <c r="I1110" s="369"/>
      <c r="J1110" s="344" t="s">
        <v>763</v>
      </c>
      <c r="K1110" s="345"/>
      <c r="L1110" s="345"/>
      <c r="M1110" s="345"/>
      <c r="N1110" s="345"/>
      <c r="O1110" s="345"/>
      <c r="P1110" s="359" t="s">
        <v>763</v>
      </c>
      <c r="Q1110" s="346"/>
      <c r="R1110" s="346"/>
      <c r="S1110" s="346"/>
      <c r="T1110" s="346"/>
      <c r="U1110" s="346"/>
      <c r="V1110" s="346"/>
      <c r="W1110" s="346"/>
      <c r="X1110" s="346"/>
      <c r="Y1110" s="347" t="s">
        <v>763</v>
      </c>
      <c r="Z1110" s="348"/>
      <c r="AA1110" s="348"/>
      <c r="AB1110" s="349"/>
      <c r="AC1110" s="350"/>
      <c r="AD1110" s="351"/>
      <c r="AE1110" s="351"/>
      <c r="AF1110" s="351"/>
      <c r="AG1110" s="351"/>
      <c r="AH1110" s="352" t="s">
        <v>763</v>
      </c>
      <c r="AI1110" s="353"/>
      <c r="AJ1110" s="353"/>
      <c r="AK1110" s="353"/>
      <c r="AL1110" s="354" t="s">
        <v>763</v>
      </c>
      <c r="AM1110" s="355"/>
      <c r="AN1110" s="355"/>
      <c r="AO1110" s="356"/>
      <c r="AP1110" s="357" t="s">
        <v>763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t="s">
        <v>763</v>
      </c>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13.5"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13.5"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13.5"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114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744</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少子化社会対策</v>
      </c>
      <c r="F14" s="18" t="s">
        <v>121</v>
      </c>
      <c r="G14" s="17" t="s">
        <v>744</v>
      </c>
      <c r="H14" s="13" t="str">
        <f t="shared" si="1"/>
        <v>労働保険特別会計雇用勘定</v>
      </c>
      <c r="I14" s="13" t="str">
        <f t="shared" si="5"/>
        <v>一般会計、労働保険特別会計雇用勘定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744</v>
      </c>
      <c r="C15" s="13" t="str">
        <f t="shared" si="9"/>
        <v>男女共同参画</v>
      </c>
      <c r="D15" s="13" t="str">
        <f t="shared" si="8"/>
        <v>少子化社会対策、男女共同参画</v>
      </c>
      <c r="F15" s="18" t="s">
        <v>122</v>
      </c>
      <c r="G15" s="17"/>
      <c r="H15" s="13" t="str">
        <f t="shared" si="1"/>
        <v/>
      </c>
      <c r="I15" s="13" t="str">
        <f t="shared" si="5"/>
        <v>一般会計、労働保険特別会計雇用勘定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t="s">
        <v>744</v>
      </c>
      <c r="C18" s="13" t="str">
        <f t="shared" si="9"/>
        <v>ＩＴ戦略</v>
      </c>
      <c r="D18" s="13" t="str">
        <f t="shared" si="8"/>
        <v>少子化社会対策、男女共同参画、ＩＴ戦略</v>
      </c>
      <c r="F18" s="18" t="s">
        <v>125</v>
      </c>
      <c r="G18" s="17"/>
      <c r="H18" s="13" t="str">
        <f t="shared" si="1"/>
        <v/>
      </c>
      <c r="I18" s="13" t="str">
        <f t="shared" si="5"/>
        <v>一般会計、労働保険特別会計雇用勘定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少子化社会対策、男女共同参画、ＩＴ戦略</v>
      </c>
      <c r="F19" s="18" t="s">
        <v>126</v>
      </c>
      <c r="G19" s="17"/>
      <c r="H19" s="13" t="str">
        <f t="shared" si="1"/>
        <v/>
      </c>
      <c r="I19" s="13" t="str">
        <f t="shared" si="5"/>
        <v>一般会計、労働保険特別会計雇用勘定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少子化社会対策、男女共同参画、ＩＴ戦略</v>
      </c>
      <c r="F20" s="18" t="s">
        <v>310</v>
      </c>
      <c r="G20" s="17"/>
      <c r="H20" s="13" t="str">
        <f t="shared" si="1"/>
        <v/>
      </c>
      <c r="I20" s="13" t="str">
        <f t="shared" si="5"/>
        <v>一般会計、労働保険特別会計雇用勘定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少子化社会対策、男女共同参画、ＩＴ戦略</v>
      </c>
      <c r="F21" s="18" t="s">
        <v>127</v>
      </c>
      <c r="G21" s="17"/>
      <c r="H21" s="13" t="str">
        <f t="shared" si="1"/>
        <v/>
      </c>
      <c r="I21" s="13" t="str">
        <f t="shared" si="5"/>
        <v>一般会計、労働保険特別会計雇用勘定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少子化社会対策、男女共同参画、ＩＴ戦略</v>
      </c>
      <c r="F22" s="18" t="s">
        <v>128</v>
      </c>
      <c r="G22" s="17"/>
      <c r="H22" s="13" t="str">
        <f t="shared" si="1"/>
        <v/>
      </c>
      <c r="I22" s="13" t="str">
        <f t="shared" si="5"/>
        <v>一般会計、労働保険特別会計雇用勘定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少子化社会対策、男女共同参画、ＩＴ戦略</v>
      </c>
      <c r="F23" s="18" t="s">
        <v>129</v>
      </c>
      <c r="G23" s="17"/>
      <c r="H23" s="13" t="str">
        <f t="shared" si="1"/>
        <v/>
      </c>
      <c r="I23" s="13" t="str">
        <f t="shared" si="5"/>
        <v>一般会計、労働保険特別会計雇用勘定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少子化社会対策、男女共同参画、ＩＴ戦略</v>
      </c>
      <c r="F24" s="18" t="s">
        <v>409</v>
      </c>
      <c r="G24" s="17"/>
      <c r="H24" s="13" t="str">
        <f t="shared" si="1"/>
        <v/>
      </c>
      <c r="I24" s="13" t="str">
        <f t="shared" si="5"/>
        <v>一般会計、労働保険特別会計雇用勘定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少子化社会対策、男女共同参画、ＩＴ戦略</v>
      </c>
      <c r="B27" s="13"/>
      <c r="F27" s="18" t="s">
        <v>132</v>
      </c>
      <c r="G27" s="17"/>
      <c r="H27" s="13" t="str">
        <f t="shared" si="1"/>
        <v/>
      </c>
      <c r="I27" s="13" t="str">
        <f t="shared" si="5"/>
        <v>一般会計、労働保険特別会計雇用勘定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390</v>
      </c>
      <c r="AF2" s="1027"/>
      <c r="AG2" s="1027"/>
      <c r="AH2" s="1027"/>
      <c r="AI2" s="1027" t="s">
        <v>412</v>
      </c>
      <c r="AJ2" s="1027"/>
      <c r="AK2" s="1027"/>
      <c r="AL2" s="556"/>
      <c r="AM2" s="1027" t="s">
        <v>509</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390</v>
      </c>
      <c r="AF9" s="1027"/>
      <c r="AG9" s="1027"/>
      <c r="AH9" s="1027"/>
      <c r="AI9" s="1027" t="s">
        <v>412</v>
      </c>
      <c r="AJ9" s="1027"/>
      <c r="AK9" s="1027"/>
      <c r="AL9" s="556"/>
      <c r="AM9" s="1027" t="s">
        <v>509</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390</v>
      </c>
      <c r="AF16" s="1027"/>
      <c r="AG16" s="1027"/>
      <c r="AH16" s="1027"/>
      <c r="AI16" s="1027" t="s">
        <v>412</v>
      </c>
      <c r="AJ16" s="1027"/>
      <c r="AK16" s="1027"/>
      <c r="AL16" s="556"/>
      <c r="AM16" s="1027" t="s">
        <v>509</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390</v>
      </c>
      <c r="AF23" s="1027"/>
      <c r="AG23" s="1027"/>
      <c r="AH23" s="1027"/>
      <c r="AI23" s="1027" t="s">
        <v>412</v>
      </c>
      <c r="AJ23" s="1027"/>
      <c r="AK23" s="1027"/>
      <c r="AL23" s="556"/>
      <c r="AM23" s="1027" t="s">
        <v>509</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390</v>
      </c>
      <c r="AF30" s="1027"/>
      <c r="AG30" s="1027"/>
      <c r="AH30" s="1027"/>
      <c r="AI30" s="1027" t="s">
        <v>412</v>
      </c>
      <c r="AJ30" s="1027"/>
      <c r="AK30" s="1027"/>
      <c r="AL30" s="556"/>
      <c r="AM30" s="1027" t="s">
        <v>509</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390</v>
      </c>
      <c r="AF37" s="1027"/>
      <c r="AG37" s="1027"/>
      <c r="AH37" s="1027"/>
      <c r="AI37" s="1027" t="s">
        <v>412</v>
      </c>
      <c r="AJ37" s="1027"/>
      <c r="AK37" s="1027"/>
      <c r="AL37" s="556"/>
      <c r="AM37" s="1027" t="s">
        <v>509</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390</v>
      </c>
      <c r="AF44" s="1027"/>
      <c r="AG44" s="1027"/>
      <c r="AH44" s="1027"/>
      <c r="AI44" s="1027" t="s">
        <v>412</v>
      </c>
      <c r="AJ44" s="1027"/>
      <c r="AK44" s="1027"/>
      <c r="AL44" s="556"/>
      <c r="AM44" s="1027" t="s">
        <v>509</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390</v>
      </c>
      <c r="AF51" s="1027"/>
      <c r="AG51" s="1027"/>
      <c r="AH51" s="1027"/>
      <c r="AI51" s="1027" t="s">
        <v>412</v>
      </c>
      <c r="AJ51" s="1027"/>
      <c r="AK51" s="1027"/>
      <c r="AL51" s="556"/>
      <c r="AM51" s="1027" t="s">
        <v>509</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390</v>
      </c>
      <c r="AF58" s="1027"/>
      <c r="AG58" s="1027"/>
      <c r="AH58" s="1027"/>
      <c r="AI58" s="1027" t="s">
        <v>412</v>
      </c>
      <c r="AJ58" s="1027"/>
      <c r="AK58" s="1027"/>
      <c r="AL58" s="556"/>
      <c r="AM58" s="1027" t="s">
        <v>509</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390</v>
      </c>
      <c r="AF65" s="1027"/>
      <c r="AG65" s="1027"/>
      <c r="AH65" s="1027"/>
      <c r="AI65" s="1027" t="s">
        <v>412</v>
      </c>
      <c r="AJ65" s="1027"/>
      <c r="AK65" s="1027"/>
      <c r="AL65" s="556"/>
      <c r="AM65" s="1027" t="s">
        <v>509</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2021-05-21T00:59:50Z</cp:lastPrinted>
  <dcterms:created xsi:type="dcterms:W3CDTF">2012-03-13T00:50:25Z</dcterms:created>
  <dcterms:modified xsi:type="dcterms:W3CDTF">2021-05-21T00:59:52Z</dcterms:modified>
</cp:coreProperties>
</file>