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417"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<sst xmlns="http://schemas.openxmlformats.org/spreadsheetml/2006/main" count="3046" uniqueCount="779">
  <si>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</si>
  <si>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</si>
  <si>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</si>
  <si>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</si>
  <si>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</si>
  <si>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</si>
  <si>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</si>
  <si>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</si>
  <si>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</si>
  <si>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</si>
  <si>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</si>
  <si>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</si>
  <si>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</si>
  <si>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</si>
  <si>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</si>
  <si>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</si>
  <si>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</si>
  <si>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</si>
  <si>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</si>
  <si>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</si>
  <si>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</si>
  <si>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</si>
  <si>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</si>
  <si>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</si>
  <si>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</si>
  <si>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</si>
  <si>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</si>
  <si>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</si>
  <si>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</si>
  <si>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</si>
  <si>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</si>
  <si>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</si>
  <si>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</si>
  <si>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</si>
  <si>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</si>
  <si>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</si>
  <si>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</si>
  <si>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</si>
  <si>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</si>
  <si>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</si>
  <si>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</si>
  <si>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</si>
  <si>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</si>
  <si>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</si>
  <si>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</si>
  <si>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</si>
  <si>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</si>
  <si>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</si>
  <si>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</si>
  <si>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</si>
  <si>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</si>
  <si>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</si>
  <si>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</si>
  <si>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</si>
  <si>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</si>
  <si>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</si>
  <si>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</si>
  <si>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</si>
  <si>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</si>
  <si>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</si>
  <si>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</si>
  <si>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</si>
  <si>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</si>
  <si>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</si>
  <si>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</si>
  <si>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</si>
  <si>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</si>
  <si>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</si>
  <si>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</si>
  <si>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</si>
  <si>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</si>
  <si>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</si>
  <si>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</si>
  <si>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</si>
  <si>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</si>
  <si>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</si>
  <si>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</si>
  <si>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</si>
  <si>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</si>
  <si>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</si>
  <si>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</si>
  <si>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</si>
  <si>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</si>
  <si>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</si>
  <si>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</si>
  <si>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</si>
  <si>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</si>
  <si>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</si>
  <si>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</si>
  <si>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</si>
  <si>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</si>
  <si>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</si>
  <si>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</si>
  <si>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</si>
  <si>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</si>
  <si>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</si>
  <si>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</si>
  <si>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</si>
  <si>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</si>
  <si>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</si>
  <si>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</si>
  <si>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</si>
  <si>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</si>
  <si>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</si>
  <si>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</si>
  <si>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</si>
  <si>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</si>
  <si>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</si>
  <si>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</si>
  <si>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</si>
  <si>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</si>
  <si>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</si>
  <si>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</si>
  <si>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</si>
  <si>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</si>
  <si>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</si>
  <si>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</si>
  <si>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</si>
  <si>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</si>
  <si>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</si>
  <si>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</si>
  <si>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</si>
  <si>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</si>
  <si>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</si>
  <si>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</si>
  <si>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</si>
  <si>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</si>
  <si>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</si>
  <si>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</si>
  <si>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</si>
  <si>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</si>
  <si>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</si>
  <si>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</si>
  <si>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</si>
  <si>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</si>
  <si>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</si>
  <si>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</si>
  <si>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</si>
  <si>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</si>
  <si>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</si>
  <si>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</si>
  <si>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</si>
  <si>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</si>
  <si>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</si>
  <si>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</si>
  <si>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</si>
  <si>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</si>
  <si>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</si>
  <si>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</si>
  <si>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</si>
  <si>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</si>
  <si>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</si>
  <si>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</si>
  <si>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</si>
  <si>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</si>
  <si>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</si>
  <si>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</si>
  <si>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</si>
  <si>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</si>
  <si>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</si>
  <si>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</si>
  <si>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</si>
  <si>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</si>
  <si>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</si>
  <si>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</si>
  <si>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</si>
  <si>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</si>
  <si>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</si>
  <si>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</si>
  <si>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</si>
  <si>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</si>
  <si>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</si>
  <si>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</si>
  <si>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</si>
  <si>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</si>
  <si>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</si>
  <si>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</si>
  <si>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</si>
  <si>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</si>
  <si>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</si>
  <si>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</si>
  <si>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</si>
  <si>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</si>
  <si>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</si>
  <si>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</si>
  <si>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</si>
  <si>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</si>
  <si>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</si>
  <si>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</si>
  <si>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</si>
  <si>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</si>
  <si>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</si>
  <si>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</si>
  <si>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</si>
  <si>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</si>
  <si>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</si>
  <si>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</si>
  <si>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</si>
  <si>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</si>
  <si>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</si>
  <si>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</si>
  <si>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</si>
  <si>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</si>
  <si>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</si>
  <si>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</si>
  <si>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</si>
  <si>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</si>
  <si>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</si>
  <si>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</si>
  <si>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</si>
  <si>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</si>
  <si>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</si>
  <si>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</si>
  <si>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</si>
  <si>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</si>
  <si>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</si>
  <si>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</si>
  <si>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</si>
  <si>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</si>
  <si>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</si>
  <si>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</si>
  <si>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</si>
  <si>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</si>
  <si>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</si>
  <si>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</si>
  <si>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</si>
  <si>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</si>
  <si>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</si>
  <si>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</si>
  <si>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</si>
  <si>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</si>
  <si>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</si>
  <si>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</si>
  <si>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</si>
  <si>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</si>
  <si>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</si>
  <si>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</si>
  <si>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</si>
  <si>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</si>
  <si>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</si>
  <si>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</si>
  <si>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</si>
  <si>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</si>
  <si>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</si>
  <si>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</si>
  <si>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</si>
  <si>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</si>
  <si>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</si>
  <si>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</si>
  <si>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</si>
  <si>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</si>
  <si>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</si>
  <si>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</si>
  <si>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</si>
  <si>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</si>
  <si>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</si>
  <si>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</si>
  <si>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</si>
  <si>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</si>
  <si>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</si>
  <si>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</si>
  <si>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</si>
  <si>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</si>
  <si>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</si>
  <si>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</si>
  <si>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</si>
  <si>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</si>
  <si>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</si>
  <si>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</si>
  <si>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</si>
  <si>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</si>
  <si>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</si>
  <si>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</si>
  <si>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</si>
  <si>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</si>
  <si>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</si>
  <si>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</si>
  <si>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</si>
  <si>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</si>
  <si>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</si>
  <si>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</si>
  <si>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</si>
  <si>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</si>
  <si>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</si>
  <si>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</si>
  <si>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</si>
  <si>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</si>
  <si>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</si>
  <si>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</si>
  <si>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</si>
  <si>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</si>
  <si>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</si>
  <si>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</si>
  <si>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</si>
  <si>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</si>
  <si>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</si>
  <si>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</si>
  <si>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</si>
  <si>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</si>
  <si>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</si>
  <si>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</si>
  <si>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</si>
  <si>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</si>
  <si>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</si>
  <si>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</si>
  <si>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</si>
  <si>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</si>
  <si>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</si>
  <si>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</si>
  <si>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</si>
  <si>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</si>
  <si>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</si>
  <si>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</si>
  <si>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</si>
  <si>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</si>
  <si>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</si>
  <si>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</si>
  <si>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</si>
  <si>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</si>
  <si>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</si>
  <si>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</si>
  <si>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</si>
  <si>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</si>
  <si>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</si>
  <si>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</si>
  <si>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</si>
  <si>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</si>
  <si>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</si>
  <si>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</si>
  <si>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</si>
  <si>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</si>
  <si>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</si>
  <si>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</si>
  <si>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</si>
  <si>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</si>
  <si>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</si>
  <si>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</si>
  <si>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</si>
  <si>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</si>
  <si>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</si>
  <si>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</si>
  <si>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</si>
  <si>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</si>
  <si>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</si>
  <si>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</si>
  <si>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</si>
  <si>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</si>
  <si>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</si>
  <si>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</si>
  <si>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</si>
  <si>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</si>
  <si>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</si>
  <si>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</si>
  <si>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</si>
  <si>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</si>
  <si>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</si>
  <si>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</si>
  <si>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</si>
  <si>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</si>
  <si>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</si>
  <si>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</si>
  <si>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</si>
  <si>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</si>
  <si>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</si>
  <si>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</si>
  <si>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</si>
  <si>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</si>
  <si>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</si>
  <si>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</si>
  <si>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</si>
  <si>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</si>
  <si>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</si>
  <si>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</si>
  <si>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</si>
  <si>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</si>
  <si>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</si>
  <si>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</si>
  <si>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</si>
  <si>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</si>
  <si>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</si>
  <si>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</si>
  <si>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</si>
  <si>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</si>
  <si>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</si>
  <si>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</si>
  <si>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</si>
  <si>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</si>
  <si>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</si>
  <si>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</si>
  <si>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</si>
  <si>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</si>
  <si>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</si>
  <si>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</si>
  <si>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</si>
  <si>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</si>
  <si>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</si>
  <si>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</si>
  <si>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</si>
  <si>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</si>
  <si>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</si>
  <si>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</si>
  <si>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</si>
  <si>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</si>
  <si>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</si>
  <si>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</si>
  <si>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</si>
  <si>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</si>
  <si>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</si>
  <si>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</si>
  <si>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</si>
  <si>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</si>
  <si>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</si>
  <si>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</si>
  <si>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</si>
  <si>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</si>
  <si>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</si>
  <si>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</si>
  <si>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</si>
  <si>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</si>
  <si>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</si>
  <si>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</si>
  <si>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</si>
  <si>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</si>
  <si>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</si>
  <si>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</si>
  <si>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</si>
  <si>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</si>
  <si>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</si>
  <si>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</si>
  <si>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</si>
  <si>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</si>
  <si>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</si>
  <si>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</si>
  <si>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</si>
  <si>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</si>
  <si>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</si>
  <si>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</si>
  <si>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</si>
  <si>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</si>
  <si>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</si>
  <si>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</si>
  <si>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</si>
  <si>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</si>
  <si>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</si>
  <si>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</si>
  <si>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</si>
  <si>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</si>
  <si>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</si>
  <si>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</si>
  <si>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</si>
  <si>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</si>
  <si>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</si>
  <si>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</si>
  <si>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</si>
  <si>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</si>
  <si>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</si>
  <si>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</si>
  <si>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</si>
  <si>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</si>
  <si>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</si>
  <si>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</si>
  <si>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</si>
  <si>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</si>
  <si>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</si>
  <si>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</si>
  <si>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</si>
  <si>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</si>
  <si>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</si>
  <si>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</si>
  <si>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</si>
  <si>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</si>
  <si>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</si>
  <si>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</si>
  <si>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</si>
  <si>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</si>
  <si>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</si>
  <si>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</si>
  <si>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</si>
  <si>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</si>
  <si>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</si>
  <si>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</si>
  <si>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</si>
  <si>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</si>
  <si>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</si>
  <si>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</si>
  <si>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</si>
  <si>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</si>
  <si>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</si>
  <si>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</si>
  <si>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</si>
  <si>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</si>
  <si>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</si>
  <si>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</si>
  <si>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</si>
  <si>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</si>
  <si>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</si>
  <si>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</si>
  <si>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</si>
  <si>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</si>
  <si>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</si>
  <si>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</si>
  <si>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</si>
  <si>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</si>
  <si>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</si>
  <si>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</si>
  <si>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</si>
  <si>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</si>
  <si>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</si>
  <si>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</si>
  <si>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</si>
  <si>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</si>
  <si>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</si>
  <si>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</si>
  <si>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</si>
  <si>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</si>
  <si>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</si>
  <si>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</si>
  <si>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</si>
  <si>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</si>
  <si>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</si>
  <si>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</si>
  <si>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</si>
  <si>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</si>
  <si>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</si>
  <si>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</si>
  <si>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</si>
  <si>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</si>
  <si>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</si>
  <si>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</si>
  <si>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</si>
  <si>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</si>
  <si>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</si>
  <si>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</si>
  <si>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</si>
  <si>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</si>
  <si>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</si>
  <si>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</si>
  <si>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</si>
  <si>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</si>
  <si>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</si>
  <si>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</si>
  <si>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</si>
  <si>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</si>
  <si>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</si>
  <si>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</si>
  <si>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</si>
  <si>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</si>
  <si>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</si>
  <si>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</si>
  <si>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</si>
  <si>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</si>
  <si>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</si>
  <si>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</si>
  <si>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</si>
  <si>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</si>
  <si>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</si>
  <si>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</si>
  <si>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</si>
  <si>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</si>
  <si>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</si>
  <si>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</si>
  <si>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</si>
  <si>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</si>
  <si>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</si>
  <si>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</si>
  <si>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</si>
  <si>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</si>
  <si>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</si>
  <si>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</si>
  <si>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</si>
  <si>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</si>
  <si>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</si>
  <si>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</si>
  <si>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</si>
  <si>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</si>
  <si>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</si>
  <si>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</si>
  <si>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</si>
  <si>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</si>
  <si>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</si>
  <si>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</si>
  <si>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</si>
  <si>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</si>
  <si>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</si>
  <si>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</si>
  <si>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</si>
  <si>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</si>
  <si>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</si>
  <si>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</si>
  <si>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</si>
  <si>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</si>
  <si>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</si>
  <si>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</si>
  <si>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</si>
  <si>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</si>
  <si>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</si>
  <si>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</si>
  <si>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</si>
  <si>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</si>
  <si>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</si>
  <si>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</si>
  <si>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</si>
  <si>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</si>
  <si>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</si>
  <si>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</si>
  <si>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</si>
  <si>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</si>
  <si>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</si>
  <si>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</si>
  <si>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</si>
  <si>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</si>
  <si>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</si>
  <si>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</si>
  <si>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</si>
  <si>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</si>
  <si>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</si>
  <si>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</si>
  <si>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</si>
  <si>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</si>
  <si>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</si>
  <si>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</si>
  <si>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</si>
  <si>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</si>
  <si>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</si>
  <si>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</si>
  <si>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</si>
  <si>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</si>
  <si>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</si>
  <si>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</si>
  <si>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</si>
  <si>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</si>
  <si>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</si>
  <si>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</si>
  <si>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</si>
  <si>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</si>
  <si>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</si>
  <si>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</si>
  <si>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</si>
  <si>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</si>
  <si>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</si>
  <si>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</si>
  <si>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</si>
  <si>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</si>
  <si>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</si>
  <si>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</si>
  <si>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</si>
  <si>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</si>
  <si>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</si>
  <si>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</si>
  <si>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</si>
  <si>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</si>
  <si>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</si>
  <si>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</si>
  <si>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</si>
  <si>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</si>
  <si>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</si>
  <si>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</si>
  <si>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</si>
  <si>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</si>
  <si>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</si>
  <si>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</si>
  <si>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</si>
  <si>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</si>
  <si>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</si>
  <si>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</si>
  <si>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</si>
  <si>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</si>
  <si>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</si>
  <si>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</si>
  <si>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</si>
  <si>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</si>
  <si>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</si>
  <si>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</si>
  <si>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</si>
  <si>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</si>
  <si>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</si>
  <si>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</si>
  <si>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</si>
  <si>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</si>
  <si>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</si>
  <si>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</si>
  <si>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</si>
  <si>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</si>
  <si>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</si>
  <si>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</si>
  <si>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</si>
  <si>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</si>
  <si>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</si>
  <si>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</si>
  <si>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</si>
  <si>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</si>
  <si>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</si>
  <si>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</si>
  <si>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</si>
  <si>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</si>
  <si>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</si>
  <si>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</si>
  <si>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</si>
  <si>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</si>
  <si>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</si>
  <si>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</si>
  <si>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</si>
  <si>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</si>
  <si>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</si>
  <si>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</si>
  <si>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</si>
  <si>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</si>
  <si>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</si>
  <si>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</si>
  <si>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</si>
  <si>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</si>
  <si>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安心して働き続けられる職場環境整備推進事業</t>
  </si>
  <si>
    <t>雇用環境・均等局</t>
  </si>
  <si>
    <t>職業生活両立課長
佐藤　俊</t>
  </si>
  <si>
    <t>平成１９年度</t>
  </si>
  <si>
    <t>終了予定なし</t>
  </si>
  <si>
    <t>職業生活両立課</t>
  </si>
  <si>
    <t>雇用保険法第62条第1項第5号
育児・介護休業法</t>
  </si>
  <si>
    <t>育児・介護休業法に基づく制度の普及・定着を図ること等により、安心して働き続けられる職場環境の整備促進を図る。</t>
  </si>
  <si>
    <t>育児休業、介護休業制度の実態等、仕事と家庭の両立に係る各種制度の実態の把握、法律に基づく制度の普及・定着及び適正な運用を図るため相談・指導等を行う。</t>
  </si>
  <si>
    <t>-</t>
  </si>
  <si>
    <t>都道府県労働局が行う集団指導説明会参加事業所のうち助言対象となった事業所のうち、改善又は改善の意向を示した事業所の割合90％以上</t>
  </si>
  <si>
    <t>事業主を対象としたアンケート</t>
  </si>
  <si>
    <t>育児休業制度等に係る相談件数50,000件以上</t>
  </si>
  <si>
    <t>件</t>
  </si>
  <si>
    <t>執行額（Ｘ）/育児休業制度等にかかる相談件数（Ｙ）　　　　　　　　</t>
    <phoneticPr fontId="5"/>
  </si>
  <si>
    <t>　　円</t>
  </si>
  <si>
    <t>　　X/Y</t>
    <phoneticPr fontId="5"/>
  </si>
  <si>
    <t>17,954,310/52,708</t>
  </si>
  <si>
    <t>25,631,110/51,641</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</si>
  <si>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</si>
  <si>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</si>
  <si>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</si>
  <si>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</si>
  <si>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</si>
  <si>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安心して働き続けられる職場環境調査研究事業</t>
  </si>
  <si>
    <t>809</t>
  </si>
  <si>
    <t>722</t>
  </si>
  <si>
    <t>635</t>
  </si>
  <si>
    <t>621</t>
  </si>
  <si>
    <t>625</t>
  </si>
  <si>
    <t>634</t>
  </si>
  <si>
    <t>624</t>
  </si>
  <si>
    <t>616</t>
  </si>
  <si>
    <t>0472</t>
  </si>
  <si>
    <t>○</t>
  </si>
  <si>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</si>
  <si>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</si>
  <si>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</si>
  <si>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</si>
  <si>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</si>
  <si>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</si>
  <si>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</si>
  <si>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</si>
  <si>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</si>
  <si>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無</t>
  </si>
  <si>
    <t>‐</t>
  </si>
  <si>
    <t>-</t>
    <phoneticPr fontId="5"/>
  </si>
  <si>
    <t>-</t>
    <phoneticPr fontId="5"/>
  </si>
  <si>
    <t>47,681,000/50,000</t>
    <phoneticPr fontId="5"/>
  </si>
  <si>
    <t>厚労</t>
  </si>
  <si>
    <t>-</t>
    <phoneticPr fontId="5"/>
  </si>
  <si>
    <t>通信運搬費</t>
    <phoneticPr fontId="5"/>
  </si>
  <si>
    <t>三松堂株式会社</t>
    <phoneticPr fontId="5"/>
  </si>
  <si>
    <t>-</t>
    <phoneticPr fontId="5"/>
  </si>
  <si>
    <t>株式会社イシカワコーポレーション</t>
    <phoneticPr fontId="5"/>
  </si>
  <si>
    <t>育児・介護休業法パンフレット発送</t>
  </si>
  <si>
    <t>育児・介護休業法パンフレット発送</t>
    <phoneticPr fontId="5"/>
  </si>
  <si>
    <t>育児・介護休業法パンフレット印刷</t>
  </si>
  <si>
    <t>育児・介護休業法パンフレット印刷</t>
    <phoneticPr fontId="5"/>
  </si>
  <si>
    <t>音羽印刷株式会社</t>
    <rPh sb="2" eb="4">
      <t>インサツ</t>
    </rPh>
    <phoneticPr fontId="5"/>
  </si>
  <si>
    <t>社会福祉法人　東京コロニー</t>
    <phoneticPr fontId="5"/>
  </si>
  <si>
    <t>B.三松堂株式会社</t>
    <rPh sb="2" eb="5">
      <t>サンショウドウ</t>
    </rPh>
    <rPh sb="5" eb="9">
      <t>カブシキガイシャ</t>
    </rPh>
    <phoneticPr fontId="5"/>
  </si>
  <si>
    <t>職員旅費</t>
    <rPh sb="0" eb="2">
      <t>ショクイン</t>
    </rPh>
    <rPh sb="2" eb="4">
      <t>リョヒ</t>
    </rPh>
    <phoneticPr fontId="5"/>
  </si>
  <si>
    <t>庁費</t>
    <rPh sb="0" eb="2">
      <t>チョウヒ</t>
    </rPh>
    <phoneticPr fontId="5"/>
  </si>
  <si>
    <t>点検対象外</t>
    <rPh sb="0" eb="5">
      <t>テンケンタイショウガイ</t>
    </rPh>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</si>
  <si>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</si>
  <si>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phoneticPr fontId="5"/>
  </si>
  <si>
    <t>目標は達成しており、見合った実績となっている。</t>
    <rPh sb="0" eb="2">
      <t>モクヒョウ</t>
    </rPh>
    <rPh sb="3" eb="5">
      <t>タッセイ</t>
    </rPh>
    <rPh sb="10" eb="12">
      <t>ミア</t>
    </rPh>
    <rPh sb="14" eb="16">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</si>
</sst>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100</xdr:row>
      <xdr:rowOff>0</xdr:rowOff>
    </xdr:from>
    <xdr:to>
      <xdr:col>41</xdr:col>
      <xdr:colOff>193097</xdr:colOff>
      <xdr:row>100</xdr:row>
      <xdr:rowOff>285750</xdr:rowOff>
    </xdr:to>
    <xdr:sp macro="" textlink="">
      <xdr:nvSpPr>
        <xdr:cNvPr id="2" name="正方形/長方形 1"/>
        <xdr:cNvSpPr/>
      </xdr:nvSpPr>
      <xdr:spPr>
        <a:xfrm>
          <a:off x="7568045" y="12425795"/>
          <a:ext cx="790575" cy="28575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19</xdr:col>
      <xdr:colOff>133350</xdr:colOff>
      <xdr:row>748</xdr:row>
      <xdr:rowOff>142630</xdr:rowOff>
    </xdr:from>
    <xdr:to>
      <xdr:col>35</xdr:col>
      <xdr:colOff>63587</xdr:colOff>
      <xdr:row>750</xdr:row>
      <xdr:rowOff>150633</xdr:rowOff>
    </xdr:to>
    <xdr:sp macro="" textlink="">
      <xdr:nvSpPr>
        <xdr:cNvPr id="3" name="正方形/長方形 2"/>
        <xdr:cNvSpPr/>
      </xdr:nvSpPr>
      <xdr:spPr>
        <a:xfrm>
          <a:off x="3845658" y="48280515"/>
          <a:ext cx="3056391" cy="7162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20</xdr:col>
      <xdr:colOff>80107</xdr:colOff>
      <xdr:row>750</xdr:row>
      <xdr:rowOff>167542</xdr:rowOff>
    </xdr:from>
    <xdr:to>
      <xdr:col>35</xdr:col>
      <xdr:colOff>13436</xdr:colOff>
      <xdr:row>751</xdr:row>
      <xdr:rowOff>116061</xdr:rowOff>
    </xdr:to>
    <xdr:sp macro="" textlink="">
      <xdr:nvSpPr>
        <xdr:cNvPr id="4" name="正方形/長方形 3"/>
        <xdr:cNvSpPr/>
      </xdr:nvSpPr>
      <xdr:spPr>
        <a:xfrm>
          <a:off x="3987799" y="49013696"/>
          <a:ext cx="2864099" cy="302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16</xdr:col>
      <xdr:colOff>55930</xdr:colOff>
      <xdr:row>750</xdr:row>
      <xdr:rowOff>338260</xdr:rowOff>
    </xdr:from>
    <xdr:to>
      <xdr:col>22</xdr:col>
      <xdr:colOff>85482</xdr:colOff>
      <xdr:row>751</xdr:row>
      <xdr:rowOff>288393</xdr:rowOff>
    </xdr:to>
    <xdr:sp macro="" textlink="">
      <xdr:nvSpPr>
        <xdr:cNvPr id="5" name="正方形/長方形 4"/>
        <xdr:cNvSpPr/>
      </xdr:nvSpPr>
      <xdr:spPr>
        <a:xfrm>
          <a:off x="3182084" y="49184414"/>
          <a:ext cx="1201860" cy="304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131884</xdr:colOff>
      <xdr:row>752</xdr:row>
      <xdr:rowOff>5863</xdr:rowOff>
    </xdr:from>
    <xdr:to>
      <xdr:col>23</xdr:col>
      <xdr:colOff>180493</xdr:colOff>
      <xdr:row>753</xdr:row>
      <xdr:rowOff>195385</xdr:rowOff>
    </xdr:to>
    <xdr:sp macro="" textlink="">
      <xdr:nvSpPr>
        <xdr:cNvPr id="6" name="正方形/長方形 5"/>
        <xdr:cNvSpPr/>
      </xdr:nvSpPr>
      <xdr:spPr>
        <a:xfrm>
          <a:off x="2476499" y="49560286"/>
          <a:ext cx="2197840" cy="54365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ja-JP" altLang="en-US" sz="1100"/>
            <a:t>○百万円</a:t>
          </a:r>
          <a:endParaRPr kumimoji="1" lang="en-US" altLang="ja-JP" sz="1100"/>
        </a:p>
      </xdr:txBody>
    </xdr:sp>
    <xdr:clientData/>
  </xdr:twoCellAnchor>
  <xdr:twoCellAnchor>
    <xdr:from>
      <xdr:col>34</xdr:col>
      <xdr:colOff>28575</xdr:colOff>
      <xdr:row>750</xdr:row>
      <xdr:rowOff>324583</xdr:rowOff>
    </xdr:from>
    <xdr:to>
      <xdr:col>48</xdr:col>
      <xdr:colOff>109903</xdr:colOff>
      <xdr:row>751</xdr:row>
      <xdr:rowOff>274716</xdr:rowOff>
    </xdr:to>
    <xdr:sp macro="" textlink="">
      <xdr:nvSpPr>
        <xdr:cNvPr id="7" name="正方形/長方形 6"/>
        <xdr:cNvSpPr/>
      </xdr:nvSpPr>
      <xdr:spPr>
        <a:xfrm>
          <a:off x="6671652" y="49170737"/>
          <a:ext cx="2816713" cy="304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189035</xdr:colOff>
      <xdr:row>752</xdr:row>
      <xdr:rowOff>3175</xdr:rowOff>
    </xdr:from>
    <xdr:to>
      <xdr:col>42</xdr:col>
      <xdr:colOff>38677</xdr:colOff>
      <xdr:row>753</xdr:row>
      <xdr:rowOff>232019</xdr:rowOff>
    </xdr:to>
    <xdr:sp macro="" textlink="">
      <xdr:nvSpPr>
        <xdr:cNvPr id="8" name="正方形/長方形 7"/>
        <xdr:cNvSpPr/>
      </xdr:nvSpPr>
      <xdr:spPr>
        <a:xfrm>
          <a:off x="6050573" y="49557598"/>
          <a:ext cx="2194258" cy="58297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．民間会社等（４社）　　　</a:t>
          </a:r>
          <a:endParaRPr kumimoji="1" lang="en-US" altLang="ja-JP" sz="1100"/>
        </a:p>
        <a:p>
          <a:pPr algn="ctr"/>
          <a:r>
            <a:rPr kumimoji="1" lang="ja-JP" altLang="en-US" sz="1100"/>
            <a:t>６百万円</a:t>
          </a:r>
          <a:endParaRPr kumimoji="1" lang="en-US" altLang="ja-JP" sz="1100"/>
        </a:p>
      </xdr:txBody>
    </xdr:sp>
    <xdr:clientData/>
  </xdr:twoCellAnchor>
  <xdr:twoCellAnchor>
    <xdr:from>
      <xdr:col>20</xdr:col>
      <xdr:colOff>193186</xdr:colOff>
      <xdr:row>750</xdr:row>
      <xdr:rowOff>246184</xdr:rowOff>
    </xdr:from>
    <xdr:to>
      <xdr:col>21</xdr:col>
      <xdr:colOff>0</xdr:colOff>
      <xdr:row>751</xdr:row>
      <xdr:rowOff>280866</xdr:rowOff>
    </xdr:to>
    <xdr:cxnSp macro="">
      <xdr:nvCxnSpPr>
        <xdr:cNvPr id="9" name="直線矢印コネクタ 8"/>
        <xdr:cNvCxnSpPr/>
      </xdr:nvCxnSpPr>
      <xdr:spPr>
        <a:xfrm>
          <a:off x="4100878" y="49092338"/>
          <a:ext cx="2199" cy="3888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170962</xdr:colOff>
      <xdr:row>750</xdr:row>
      <xdr:rowOff>179753</xdr:rowOff>
    </xdr:from>
    <xdr:to>
      <xdr:col>33</xdr:col>
      <xdr:colOff>177791</xdr:colOff>
      <xdr:row>751</xdr:row>
      <xdr:rowOff>293077</xdr:rowOff>
    </xdr:to>
    <xdr:cxnSp macro="">
      <xdr:nvCxnSpPr>
        <xdr:cNvPr id="10" name="直線矢印コネクタ 9"/>
        <xdr:cNvCxnSpPr/>
      </xdr:nvCxnSpPr>
      <xdr:spPr>
        <a:xfrm flipH="1">
          <a:off x="6618654" y="49025907"/>
          <a:ext cx="6829" cy="4674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753</xdr:row>
      <xdr:rowOff>282330</xdr:rowOff>
    </xdr:from>
    <xdr:to>
      <xdr:col>26</xdr:col>
      <xdr:colOff>110151</xdr:colOff>
      <xdr:row>755</xdr:row>
      <xdr:rowOff>73330</xdr:rowOff>
    </xdr:to>
    <xdr:sp macro="" textlink="">
      <xdr:nvSpPr>
        <xdr:cNvPr id="11" name="正方形/長方形 10"/>
        <xdr:cNvSpPr/>
      </xdr:nvSpPr>
      <xdr:spPr>
        <a:xfrm>
          <a:off x="2144346" y="50190888"/>
          <a:ext cx="3045805" cy="49926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92319</xdr:colOff>
      <xdr:row>753</xdr:row>
      <xdr:rowOff>313592</xdr:rowOff>
    </xdr:from>
    <xdr:to>
      <xdr:col>45</xdr:col>
      <xdr:colOff>10692</xdr:colOff>
      <xdr:row>754</xdr:row>
      <xdr:rowOff>311077</xdr:rowOff>
    </xdr:to>
    <xdr:sp macro="" textlink="">
      <xdr:nvSpPr>
        <xdr:cNvPr id="12" name="正方形/長方形 11"/>
        <xdr:cNvSpPr/>
      </xdr:nvSpPr>
      <xdr:spPr>
        <a:xfrm>
          <a:off x="5758473" y="50222150"/>
          <a:ext cx="3044527" cy="3516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33</xdr:col>
      <xdr:colOff>66675</xdr:colOff>
      <xdr:row>708</xdr:row>
      <xdr:rowOff>38100</xdr:rowOff>
    </xdr:from>
    <xdr:to>
      <xdr:col>37</xdr:col>
      <xdr:colOff>61057</xdr:colOff>
      <xdr:row>708</xdr:row>
      <xdr:rowOff>280865</xdr:rowOff>
    </xdr:to>
    <xdr:sp macro="" textlink="">
      <xdr:nvSpPr>
        <xdr:cNvPr id="16" name="正方形/長方形 15"/>
        <xdr:cNvSpPr/>
      </xdr:nvSpPr>
      <xdr:spPr>
        <a:xfrm>
          <a:off x="6514367" y="31348485"/>
          <a:ext cx="775921" cy="242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33</xdr:col>
      <xdr:colOff>77664</xdr:colOff>
      <xdr:row>711</xdr:row>
      <xdr:rowOff>52998</xdr:rowOff>
    </xdr:from>
    <xdr:to>
      <xdr:col>37</xdr:col>
      <xdr:colOff>115765</xdr:colOff>
      <xdr:row>712</xdr:row>
      <xdr:rowOff>207597</xdr:rowOff>
    </xdr:to>
    <xdr:sp macro="" textlink="">
      <xdr:nvSpPr>
        <xdr:cNvPr id="17" name="正方形/長方形 16"/>
        <xdr:cNvSpPr/>
      </xdr:nvSpPr>
      <xdr:spPr>
        <a:xfrm>
          <a:off x="6525356" y="29971267"/>
          <a:ext cx="819640" cy="44767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33</xdr:col>
      <xdr:colOff>88655</xdr:colOff>
      <xdr:row>715</xdr:row>
      <xdr:rowOff>195384</xdr:rowOff>
    </xdr:from>
    <xdr:to>
      <xdr:col>37</xdr:col>
      <xdr:colOff>141164</xdr:colOff>
      <xdr:row>717</xdr:row>
      <xdr:rowOff>265233</xdr:rowOff>
    </xdr:to>
    <xdr:sp macro="" textlink="">
      <xdr:nvSpPr>
        <xdr:cNvPr id="18" name="正方形/長方形 17"/>
        <xdr:cNvSpPr/>
      </xdr:nvSpPr>
      <xdr:spPr>
        <a:xfrm>
          <a:off x="6536347" y="34302211"/>
          <a:ext cx="834048" cy="86359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50401</xdr:colOff>
      <xdr:row>115</xdr:row>
      <xdr:rowOff>53065</xdr:rowOff>
    </xdr:from>
    <xdr:to>
      <xdr:col>41</xdr:col>
      <xdr:colOff>122116</xdr:colOff>
      <xdr:row>116</xdr:row>
      <xdr:rowOff>218453</xdr:rowOff>
    </xdr:to>
    <xdr:sp macro="" textlink="">
      <xdr:nvSpPr>
        <xdr:cNvPr id="19" name="正方形/長方形 18"/>
        <xdr:cNvSpPr/>
      </xdr:nvSpPr>
      <xdr:spPr>
        <a:xfrm>
          <a:off x="7475016" y="15012200"/>
          <a:ext cx="657869" cy="47067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30</xdr:col>
      <xdr:colOff>9770</xdr:colOff>
      <xdr:row>18</xdr:row>
      <xdr:rowOff>20871</xdr:rowOff>
    </xdr:from>
    <xdr:to>
      <xdr:col>35</xdr:col>
      <xdr:colOff>52199</xdr:colOff>
      <xdr:row>18</xdr:row>
      <xdr:rowOff>244231</xdr:rowOff>
    </xdr:to>
    <xdr:sp macro="" textlink="">
      <xdr:nvSpPr>
        <xdr:cNvPr id="20" name="正方形/長方形 19"/>
        <xdr:cNvSpPr/>
      </xdr:nvSpPr>
      <xdr:spPr>
        <a:xfrm>
          <a:off x="5871308" y="8788756"/>
          <a:ext cx="1019353" cy="22336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精算中</a:t>
          </a:r>
        </a:p>
      </xdr:txBody>
    </xdr:sp>
    <xdr:clientData/>
  </xdr:twoCellAnchor>
  <xdr:twoCellAnchor>
    <xdr:from>
      <xdr:col>38</xdr:col>
      <xdr:colOff>61058</xdr:colOff>
      <xdr:row>133</xdr:row>
      <xdr:rowOff>134327</xdr:rowOff>
    </xdr:from>
    <xdr:to>
      <xdr:col>41</xdr:col>
      <xdr:colOff>146539</xdr:colOff>
      <xdr:row>133</xdr:row>
      <xdr:rowOff>415192</xdr:rowOff>
    </xdr:to>
    <xdr:sp macro="" textlink="">
      <xdr:nvSpPr>
        <xdr:cNvPr id="21" name="正方形/長方形 20"/>
        <xdr:cNvSpPr/>
      </xdr:nvSpPr>
      <xdr:spPr>
        <a:xfrm>
          <a:off x="7485673" y="18769135"/>
          <a:ext cx="671635" cy="2808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61058</xdr:colOff>
      <xdr:row>725</xdr:row>
      <xdr:rowOff>219809</xdr:rowOff>
    </xdr:from>
    <xdr:to>
      <xdr:col>11</xdr:col>
      <xdr:colOff>113567</xdr:colOff>
      <xdr:row>725</xdr:row>
      <xdr:rowOff>598367</xdr:rowOff>
    </xdr:to>
    <xdr:sp macro="" textlink="">
      <xdr:nvSpPr>
        <xdr:cNvPr id="28" name="正方形/長方形 27"/>
        <xdr:cNvSpPr/>
      </xdr:nvSpPr>
      <xdr:spPr>
        <a:xfrm>
          <a:off x="1428750" y="37819136"/>
          <a:ext cx="834048" cy="37855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85482</xdr:colOff>
      <xdr:row>726</xdr:row>
      <xdr:rowOff>134327</xdr:rowOff>
    </xdr:from>
    <xdr:to>
      <xdr:col>11</xdr:col>
      <xdr:colOff>137991</xdr:colOff>
      <xdr:row>726</xdr:row>
      <xdr:rowOff>512885</xdr:rowOff>
    </xdr:to>
    <xdr:sp macro="" textlink="">
      <xdr:nvSpPr>
        <xdr:cNvPr id="31" name="正方形/長方形 30"/>
        <xdr:cNvSpPr/>
      </xdr:nvSpPr>
      <xdr:spPr>
        <a:xfrm>
          <a:off x="1453174" y="38588462"/>
          <a:ext cx="834048" cy="37855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122116</xdr:colOff>
      <xdr:row>748</xdr:row>
      <xdr:rowOff>219807</xdr:rowOff>
    </xdr:from>
    <xdr:to>
      <xdr:col>11</xdr:col>
      <xdr:colOff>174625</xdr:colOff>
      <xdr:row>749</xdr:row>
      <xdr:rowOff>244231</xdr:rowOff>
    </xdr:to>
    <xdr:sp macro="" textlink="">
      <xdr:nvSpPr>
        <xdr:cNvPr id="32" name="正方形/長方形 31"/>
        <xdr:cNvSpPr/>
      </xdr:nvSpPr>
      <xdr:spPr>
        <a:xfrm>
          <a:off x="1489808" y="48357692"/>
          <a:ext cx="834048" cy="37855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11</xdr:col>
      <xdr:colOff>109904</xdr:colOff>
      <xdr:row>788</xdr:row>
      <xdr:rowOff>73269</xdr:rowOff>
    </xdr:from>
    <xdr:to>
      <xdr:col>15</xdr:col>
      <xdr:colOff>162414</xdr:colOff>
      <xdr:row>788</xdr:row>
      <xdr:rowOff>293077</xdr:rowOff>
    </xdr:to>
    <xdr:sp macro="" textlink="">
      <xdr:nvSpPr>
        <xdr:cNvPr id="33" name="正方形/長方形 32"/>
        <xdr:cNvSpPr/>
      </xdr:nvSpPr>
      <xdr:spPr>
        <a:xfrm>
          <a:off x="2259135" y="52741634"/>
          <a:ext cx="834048" cy="21980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xdr:col>
      <xdr:colOff>61058</xdr:colOff>
      <xdr:row>844</xdr:row>
      <xdr:rowOff>85480</xdr:rowOff>
    </xdr:from>
    <xdr:to>
      <xdr:col>7</xdr:col>
      <xdr:colOff>113568</xdr:colOff>
      <xdr:row>844</xdr:row>
      <xdr:rowOff>329712</xdr:rowOff>
    </xdr:to>
    <xdr:sp macro="" textlink="">
      <xdr:nvSpPr>
        <xdr:cNvPr id="37" name="正方形/長方形 36"/>
        <xdr:cNvSpPr/>
      </xdr:nvSpPr>
      <xdr:spPr>
        <a:xfrm>
          <a:off x="647212" y="51544903"/>
          <a:ext cx="834048" cy="24423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8" zoomScaleNormal="75" zoomScaleSheetLayoutView="78" zoomScalePageLayoutView="85" workbookViewId="0">
      <selection activeCell="C712" sqref="C712:AC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760</v>
      </c>
      <c r="AK2" s="940"/>
      <c r="AL2" s="940"/>
      <c r="AM2" s="940"/>
      <c r="AN2" s="98" t="s">
        <v>406</v>
      </c>
      <c r="AO2" s="940">
        <v>20</v>
      </c>
      <c r="AP2" s="940"/>
      <c r="AQ2" s="940"/>
      <c r="AR2" s="99" t="s">
        <v>709</v>
      </c>
      <c r="AS2" s="946">
        <v>540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06.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776</v>
      </c>
      <c r="AF7" s="908"/>
      <c r="AG7" s="908"/>
      <c r="AH7" s="908"/>
      <c r="AI7" s="908"/>
      <c r="AJ7" s="908"/>
      <c r="AK7" s="908"/>
      <c r="AL7" s="908"/>
      <c r="AM7" s="908"/>
      <c r="AN7" s="908"/>
      <c r="AO7" s="908"/>
      <c r="AP7" s="908"/>
      <c r="AQ7" s="908"/>
      <c r="AR7" s="908"/>
      <c r="AS7" s="908"/>
      <c r="AT7" s="908"/>
      <c r="AU7" s="908"/>
      <c r="AV7" s="908"/>
      <c r="AW7" s="908"/>
      <c r="AX7" s="909"/>
    </row>
    <row r="8" spans="1:50" ht="37.5" customHeight="1" x14ac:dyDescent="0.15">
      <c r="A8" s="494" t="s">
        <v>256</v>
      </c>
      <c r="B8" s="495"/>
      <c r="C8" s="495"/>
      <c r="D8" s="495"/>
      <c r="E8" s="495"/>
      <c r="F8" s="496"/>
      <c r="G8" s="941" t="str">
        <f>入力規則等!A27</f>
        <v>高齢社会対策、子ども・若者育成支援、少子化社会対策、男女共同参画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6.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6.25"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75"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75" customHeight="1" x14ac:dyDescent="0.15">
      <c r="A13" s="612"/>
      <c r="B13" s="613"/>
      <c r="C13" s="613"/>
      <c r="D13" s="613"/>
      <c r="E13" s="613"/>
      <c r="F13" s="614"/>
      <c r="G13" s="721" t="s">
        <v>6</v>
      </c>
      <c r="H13" s="722"/>
      <c r="I13" s="762" t="s">
        <v>7</v>
      </c>
      <c r="J13" s="763"/>
      <c r="K13" s="763"/>
      <c r="L13" s="763"/>
      <c r="M13" s="763"/>
      <c r="N13" s="763"/>
      <c r="O13" s="764"/>
      <c r="P13" s="655">
        <v>40</v>
      </c>
      <c r="Q13" s="656"/>
      <c r="R13" s="656"/>
      <c r="S13" s="656"/>
      <c r="T13" s="656"/>
      <c r="U13" s="656"/>
      <c r="V13" s="657"/>
      <c r="W13" s="655">
        <v>42</v>
      </c>
      <c r="X13" s="656"/>
      <c r="Y13" s="656"/>
      <c r="Z13" s="656"/>
      <c r="AA13" s="656"/>
      <c r="AB13" s="656"/>
      <c r="AC13" s="657"/>
      <c r="AD13" s="655">
        <v>42</v>
      </c>
      <c r="AE13" s="656"/>
      <c r="AF13" s="656"/>
      <c r="AG13" s="656"/>
      <c r="AH13" s="656"/>
      <c r="AI13" s="656"/>
      <c r="AJ13" s="657"/>
      <c r="AK13" s="655">
        <v>48</v>
      </c>
      <c r="AL13" s="656"/>
      <c r="AM13" s="656"/>
      <c r="AN13" s="656"/>
      <c r="AO13" s="656"/>
      <c r="AP13" s="656"/>
      <c r="AQ13" s="657"/>
      <c r="AR13" s="915"/>
      <c r="AS13" s="916"/>
      <c r="AT13" s="916"/>
      <c r="AU13" s="916"/>
      <c r="AV13" s="916"/>
      <c r="AW13" s="916"/>
      <c r="AX13" s="917"/>
    </row>
    <row r="14" spans="1:50" ht="21.75"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75"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c r="AS15" s="656"/>
      <c r="AT15" s="656"/>
      <c r="AU15" s="656"/>
      <c r="AV15" s="656"/>
      <c r="AW15" s="656"/>
      <c r="AX15" s="801"/>
    </row>
    <row r="16" spans="1:50" ht="21.75"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1.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3"/>
      <c r="AS17" s="913"/>
      <c r="AT17" s="913"/>
      <c r="AU17" s="913"/>
      <c r="AV17" s="913"/>
      <c r="AW17" s="913"/>
      <c r="AX17" s="914"/>
    </row>
    <row r="18" spans="1:50" ht="21.75" customHeight="1" x14ac:dyDescent="0.15">
      <c r="A18" s="612"/>
      <c r="B18" s="613"/>
      <c r="C18" s="613"/>
      <c r="D18" s="613"/>
      <c r="E18" s="613"/>
      <c r="F18" s="614"/>
      <c r="G18" s="725"/>
      <c r="H18" s="726"/>
      <c r="I18" s="714" t="s">
        <v>20</v>
      </c>
      <c r="J18" s="715"/>
      <c r="K18" s="715"/>
      <c r="L18" s="715"/>
      <c r="M18" s="715"/>
      <c r="N18" s="715"/>
      <c r="O18" s="716"/>
      <c r="P18" s="873">
        <f>SUM(P13:V17)</f>
        <v>40</v>
      </c>
      <c r="Q18" s="874"/>
      <c r="R18" s="874"/>
      <c r="S18" s="874"/>
      <c r="T18" s="874"/>
      <c r="U18" s="874"/>
      <c r="V18" s="875"/>
      <c r="W18" s="873">
        <f>SUM(W13:AC17)</f>
        <v>42</v>
      </c>
      <c r="X18" s="874"/>
      <c r="Y18" s="874"/>
      <c r="Z18" s="874"/>
      <c r="AA18" s="874"/>
      <c r="AB18" s="874"/>
      <c r="AC18" s="875"/>
      <c r="AD18" s="873">
        <f>SUM(AD13:AJ17)</f>
        <v>42</v>
      </c>
      <c r="AE18" s="874"/>
      <c r="AF18" s="874"/>
      <c r="AG18" s="874"/>
      <c r="AH18" s="874"/>
      <c r="AI18" s="874"/>
      <c r="AJ18" s="875"/>
      <c r="AK18" s="873">
        <f>SUM(AK13:AQ17)</f>
        <v>48</v>
      </c>
      <c r="AL18" s="874"/>
      <c r="AM18" s="874"/>
      <c r="AN18" s="874"/>
      <c r="AO18" s="874"/>
      <c r="AP18" s="874"/>
      <c r="AQ18" s="875"/>
      <c r="AR18" s="873">
        <f>SUM(AR13:AX17)</f>
        <v>0</v>
      </c>
      <c r="AS18" s="874"/>
      <c r="AT18" s="874"/>
      <c r="AU18" s="874"/>
      <c r="AV18" s="874"/>
      <c r="AW18" s="874"/>
      <c r="AX18" s="876"/>
    </row>
    <row r="19" spans="1:50" ht="21.75" customHeight="1" x14ac:dyDescent="0.15">
      <c r="A19" s="612"/>
      <c r="B19" s="613"/>
      <c r="C19" s="613"/>
      <c r="D19" s="613"/>
      <c r="E19" s="613"/>
      <c r="F19" s="614"/>
      <c r="G19" s="871" t="s">
        <v>9</v>
      </c>
      <c r="H19" s="872"/>
      <c r="I19" s="872"/>
      <c r="J19" s="872"/>
      <c r="K19" s="872"/>
      <c r="L19" s="872"/>
      <c r="M19" s="872"/>
      <c r="N19" s="872"/>
      <c r="O19" s="872"/>
      <c r="P19" s="655">
        <v>18</v>
      </c>
      <c r="Q19" s="656"/>
      <c r="R19" s="656"/>
      <c r="S19" s="656"/>
      <c r="T19" s="656"/>
      <c r="U19" s="656"/>
      <c r="V19" s="657"/>
      <c r="W19" s="655">
        <v>26</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1.75" customHeight="1" x14ac:dyDescent="0.15">
      <c r="A20" s="612"/>
      <c r="B20" s="613"/>
      <c r="C20" s="613"/>
      <c r="D20" s="613"/>
      <c r="E20" s="613"/>
      <c r="F20" s="614"/>
      <c r="G20" s="871" t="s">
        <v>10</v>
      </c>
      <c r="H20" s="872"/>
      <c r="I20" s="872"/>
      <c r="J20" s="872"/>
      <c r="K20" s="872"/>
      <c r="L20" s="872"/>
      <c r="M20" s="872"/>
      <c r="N20" s="872"/>
      <c r="O20" s="872"/>
      <c r="P20" s="316">
        <f>IF(P18=0, "-", SUM(P19)/P18)</f>
        <v>0.45</v>
      </c>
      <c r="Q20" s="316"/>
      <c r="R20" s="316"/>
      <c r="S20" s="316"/>
      <c r="T20" s="316"/>
      <c r="U20" s="316"/>
      <c r="V20" s="316"/>
      <c r="W20" s="316">
        <f t="shared" ref="W20" si="0">IF(W18=0, "-", SUM(W19)/W18)</f>
        <v>0.61904761904761907</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1.75" customHeight="1" x14ac:dyDescent="0.15">
      <c r="A21" s="844"/>
      <c r="B21" s="845"/>
      <c r="C21" s="845"/>
      <c r="D21" s="845"/>
      <c r="E21" s="845"/>
      <c r="F21" s="962"/>
      <c r="G21" s="314" t="s">
        <v>354</v>
      </c>
      <c r="H21" s="315"/>
      <c r="I21" s="315"/>
      <c r="J21" s="315"/>
      <c r="K21" s="315"/>
      <c r="L21" s="315"/>
      <c r="M21" s="315"/>
      <c r="N21" s="315"/>
      <c r="O21" s="315"/>
      <c r="P21" s="316">
        <f>IF(P19=0, "-", SUM(P19)/SUM(P13,P14))</f>
        <v>0.45</v>
      </c>
      <c r="Q21" s="316"/>
      <c r="R21" s="316"/>
      <c r="S21" s="316"/>
      <c r="T21" s="316"/>
      <c r="U21" s="316"/>
      <c r="V21" s="316"/>
      <c r="W21" s="316">
        <f t="shared" ref="W21" si="2">IF(W19=0, "-", SUM(W19)/SUM(W13,W14))</f>
        <v>0.61904761904761907</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1.75" customHeight="1" x14ac:dyDescent="0.15">
      <c r="A23" s="971"/>
      <c r="B23" s="972"/>
      <c r="C23" s="972"/>
      <c r="D23" s="972"/>
      <c r="E23" s="972"/>
      <c r="F23" s="973"/>
      <c r="G23" s="965" t="s">
        <v>773</v>
      </c>
      <c r="H23" s="966"/>
      <c r="I23" s="966"/>
      <c r="J23" s="966"/>
      <c r="K23" s="966"/>
      <c r="L23" s="966"/>
      <c r="M23" s="966"/>
      <c r="N23" s="966"/>
      <c r="O23" s="967"/>
      <c r="P23" s="915">
        <v>42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1.75" customHeight="1" x14ac:dyDescent="0.15">
      <c r="A24" s="971"/>
      <c r="B24" s="972"/>
      <c r="C24" s="972"/>
      <c r="D24" s="972"/>
      <c r="E24" s="972"/>
      <c r="F24" s="973"/>
      <c r="G24" s="931" t="s">
        <v>774</v>
      </c>
      <c r="H24" s="932"/>
      <c r="I24" s="932"/>
      <c r="J24" s="932"/>
      <c r="K24" s="932"/>
      <c r="L24" s="932"/>
      <c r="M24" s="932"/>
      <c r="N24" s="932"/>
      <c r="O24" s="933"/>
      <c r="P24" s="655">
        <v>6</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1.75" customHeight="1" thickBot="1" x14ac:dyDescent="0.2">
      <c r="A29" s="974"/>
      <c r="B29" s="975"/>
      <c r="C29" s="975"/>
      <c r="D29" s="975"/>
      <c r="E29" s="975"/>
      <c r="F29" s="976"/>
      <c r="G29" s="937" t="s">
        <v>334</v>
      </c>
      <c r="H29" s="938"/>
      <c r="I29" s="938"/>
      <c r="J29" s="938"/>
      <c r="K29" s="938"/>
      <c r="L29" s="938"/>
      <c r="M29" s="938"/>
      <c r="N29" s="938"/>
      <c r="O29" s="939"/>
      <c r="P29" s="655">
        <f>AK13</f>
        <v>48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51" customHeight="1" x14ac:dyDescent="0.15">
      <c r="A32" s="397"/>
      <c r="B32" s="395"/>
      <c r="C32" s="395"/>
      <c r="D32" s="395"/>
      <c r="E32" s="395"/>
      <c r="F32" s="396"/>
      <c r="G32" s="563" t="s">
        <v>721</v>
      </c>
      <c r="H32" s="564"/>
      <c r="I32" s="564"/>
      <c r="J32" s="564"/>
      <c r="K32" s="564"/>
      <c r="L32" s="564"/>
      <c r="M32" s="564"/>
      <c r="N32" s="564"/>
      <c r="O32" s="565"/>
      <c r="P32" s="108" t="s">
        <v>777</v>
      </c>
      <c r="Q32" s="108"/>
      <c r="R32" s="108"/>
      <c r="S32" s="108"/>
      <c r="T32" s="108"/>
      <c r="U32" s="108"/>
      <c r="V32" s="108"/>
      <c r="W32" s="108"/>
      <c r="X32" s="109"/>
      <c r="Y32" s="470" t="s">
        <v>12</v>
      </c>
      <c r="Z32" s="530"/>
      <c r="AA32" s="531"/>
      <c r="AB32" s="460" t="s">
        <v>371</v>
      </c>
      <c r="AC32" s="460"/>
      <c r="AD32" s="460"/>
      <c r="AE32" s="218">
        <v>95.7</v>
      </c>
      <c r="AF32" s="219"/>
      <c r="AG32" s="219"/>
      <c r="AH32" s="219"/>
      <c r="AI32" s="218">
        <v>95.6</v>
      </c>
      <c r="AJ32" s="219"/>
      <c r="AK32" s="219"/>
      <c r="AL32" s="219"/>
      <c r="AM32" s="218">
        <v>96.6</v>
      </c>
      <c r="AN32" s="219"/>
      <c r="AO32" s="219"/>
      <c r="AP32" s="219"/>
      <c r="AQ32" s="336" t="s">
        <v>720</v>
      </c>
      <c r="AR32" s="208"/>
      <c r="AS32" s="208"/>
      <c r="AT32" s="337"/>
      <c r="AU32" s="219" t="s">
        <v>761</v>
      </c>
      <c r="AV32" s="219"/>
      <c r="AW32" s="219"/>
      <c r="AX32" s="221"/>
    </row>
    <row r="33" spans="1:51" ht="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720</v>
      </c>
      <c r="AR33" s="208"/>
      <c r="AS33" s="208"/>
      <c r="AT33" s="337"/>
      <c r="AU33" s="219">
        <v>90</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106.3</v>
      </c>
      <c r="AF34" s="219"/>
      <c r="AG34" s="219"/>
      <c r="AH34" s="219"/>
      <c r="AI34" s="218">
        <v>106.2</v>
      </c>
      <c r="AJ34" s="219"/>
      <c r="AK34" s="219"/>
      <c r="AL34" s="219"/>
      <c r="AM34" s="218">
        <v>107.3</v>
      </c>
      <c r="AN34" s="219"/>
      <c r="AO34" s="219"/>
      <c r="AP34" s="219"/>
      <c r="AQ34" s="336" t="s">
        <v>720</v>
      </c>
      <c r="AR34" s="208"/>
      <c r="AS34" s="208"/>
      <c r="AT34" s="337"/>
      <c r="AU34" s="219" t="s">
        <v>761</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52708</v>
      </c>
      <c r="AF101" s="282"/>
      <c r="AG101" s="282"/>
      <c r="AH101" s="282"/>
      <c r="AI101" s="282">
        <v>51641</v>
      </c>
      <c r="AJ101" s="282"/>
      <c r="AK101" s="282"/>
      <c r="AL101" s="282"/>
      <c r="AM101" s="282"/>
      <c r="AN101" s="282"/>
      <c r="AO101" s="282"/>
      <c r="AP101" s="282"/>
      <c r="AQ101" s="282" t="s">
        <v>758</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50000</v>
      </c>
      <c r="AF102" s="282"/>
      <c r="AG102" s="282"/>
      <c r="AH102" s="282"/>
      <c r="AI102" s="282">
        <v>50000</v>
      </c>
      <c r="AJ102" s="282"/>
      <c r="AK102" s="282"/>
      <c r="AL102" s="282"/>
      <c r="AM102" s="282">
        <v>50000</v>
      </c>
      <c r="AN102" s="282"/>
      <c r="AO102" s="282"/>
      <c r="AP102" s="282"/>
      <c r="AQ102" s="282">
        <v>50000</v>
      </c>
      <c r="AR102" s="282"/>
      <c r="AS102" s="282"/>
      <c r="AT102" s="282"/>
      <c r="AU102" s="225">
        <v>50000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4"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341</v>
      </c>
      <c r="AF116" s="282"/>
      <c r="AG116" s="282"/>
      <c r="AH116" s="282"/>
      <c r="AI116" s="282">
        <v>496</v>
      </c>
      <c r="AJ116" s="282"/>
      <c r="AK116" s="282"/>
      <c r="AL116" s="282"/>
      <c r="AM116" s="282"/>
      <c r="AN116" s="282"/>
      <c r="AO116" s="282"/>
      <c r="AP116" s="282"/>
      <c r="AQ116" s="218">
        <v>954</v>
      </c>
      <c r="AR116" s="219"/>
      <c r="AS116" s="219"/>
      <c r="AT116" s="219"/>
      <c r="AU116" s="219"/>
      <c r="AV116" s="219"/>
      <c r="AW116" s="219"/>
      <c r="AX116" s="221"/>
    </row>
    <row r="117" spans="1:51" ht="2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6.2</v>
      </c>
      <c r="AF134" s="208"/>
      <c r="AG134" s="208"/>
      <c r="AH134" s="208"/>
      <c r="AI134" s="207">
        <v>7.5</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734</v>
      </c>
      <c r="AC138" s="206"/>
      <c r="AD138" s="206"/>
      <c r="AE138" s="207">
        <v>3085</v>
      </c>
      <c r="AF138" s="208"/>
      <c r="AG138" s="208"/>
      <c r="AH138" s="208"/>
      <c r="AI138" s="207">
        <v>3312</v>
      </c>
      <c r="AJ138" s="208"/>
      <c r="AK138" s="208"/>
      <c r="AL138" s="208"/>
      <c r="AM138" s="207">
        <v>3548</v>
      </c>
      <c r="AN138" s="208"/>
      <c r="AO138" s="208"/>
      <c r="AP138" s="208"/>
      <c r="AQ138" s="207">
        <v>3548</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734</v>
      </c>
      <c r="AC139" s="214"/>
      <c r="AD139" s="214"/>
      <c r="AE139" s="207" t="s">
        <v>720</v>
      </c>
      <c r="AF139" s="208"/>
      <c r="AG139" s="208"/>
      <c r="AH139" s="208"/>
      <c r="AI139" s="207" t="s">
        <v>720</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70.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671</v>
      </c>
      <c r="D430" s="927"/>
      <c r="E430" s="175" t="s">
        <v>399</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6.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6.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16.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 t="shared" ref="AY433:AY435" si="63">$AY$431</f>
        <v>1</v>
      </c>
    </row>
    <row r="434" spans="1:51" ht="1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 t="shared" si="63"/>
        <v>1</v>
      </c>
    </row>
    <row r="435" spans="1:51" ht="1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 t="shared" si="63"/>
        <v>1</v>
      </c>
    </row>
    <row r="436" spans="1:51" ht="15.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5.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15.7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7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7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5.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15.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7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7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5.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15.7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7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7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5.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15.7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7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7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18.7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 t="shared" ref="AY458:AY460" si="68">$AY$456</f>
        <v>1</v>
      </c>
    </row>
    <row r="459" spans="1:51" ht="18.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 t="shared" si="68"/>
        <v>1</v>
      </c>
    </row>
    <row r="460" spans="1:51" ht="18.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 t="shared" si="68"/>
        <v>1</v>
      </c>
    </row>
    <row r="461" spans="1:51" ht="15.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5.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15.7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5.7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5.7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5.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5.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15.7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5.7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5.7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5.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5.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15.7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5.7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5.7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5.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5.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15.7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5.7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5.7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8"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8"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8"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8.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28.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8.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2.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54.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3.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3.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756</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25.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778</v>
      </c>
      <c r="AH715" s="741"/>
      <c r="AI715" s="741"/>
      <c r="AJ715" s="741"/>
      <c r="AK715" s="741"/>
      <c r="AL715" s="741"/>
      <c r="AM715" s="741"/>
      <c r="AN715" s="741"/>
      <c r="AO715" s="741"/>
      <c r="AP715" s="741"/>
      <c r="AQ715" s="741"/>
      <c r="AR715" s="741"/>
      <c r="AS715" s="741"/>
      <c r="AT715" s="741"/>
      <c r="AU715" s="741"/>
      <c r="AV715" s="741"/>
      <c r="AW715" s="741"/>
      <c r="AX715" s="742"/>
    </row>
    <row r="716" spans="1:50" ht="25.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5.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5.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541</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483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484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t="s">
        <v>762</v>
      </c>
      <c r="AD789" s="669"/>
      <c r="AE789" s="669"/>
      <c r="AF789" s="669"/>
      <c r="AG789" s="670"/>
      <c r="AH789" s="662" t="s">
        <v>769</v>
      </c>
      <c r="AI789" s="663"/>
      <c r="AJ789" s="663"/>
      <c r="AK789" s="663"/>
      <c r="AL789" s="663"/>
      <c r="AM789" s="663"/>
      <c r="AN789" s="663"/>
      <c r="AO789" s="663"/>
      <c r="AP789" s="663"/>
      <c r="AQ789" s="663"/>
      <c r="AR789" s="663"/>
      <c r="AS789" s="663"/>
      <c r="AT789" s="664"/>
      <c r="AU789" s="382">
        <v>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763</v>
      </c>
      <c r="D878" s="343"/>
      <c r="E878" s="343"/>
      <c r="F878" s="343"/>
      <c r="G878" s="343"/>
      <c r="H878" s="343"/>
      <c r="I878" s="343"/>
      <c r="J878" s="344">
        <v>2010001129703</v>
      </c>
      <c r="K878" s="345"/>
      <c r="L878" s="345"/>
      <c r="M878" s="345"/>
      <c r="N878" s="345"/>
      <c r="O878" s="345"/>
      <c r="P878" s="359" t="s">
        <v>769</v>
      </c>
      <c r="Q878" s="346"/>
      <c r="R878" s="346"/>
      <c r="S878" s="346"/>
      <c r="T878" s="346"/>
      <c r="U878" s="346"/>
      <c r="V878" s="346"/>
      <c r="W878" s="346"/>
      <c r="X878" s="346"/>
      <c r="Y878" s="347">
        <v>2</v>
      </c>
      <c r="Z878" s="348"/>
      <c r="AA878" s="348"/>
      <c r="AB878" s="349"/>
      <c r="AC878" s="350" t="s">
        <v>378</v>
      </c>
      <c r="AD878" s="351"/>
      <c r="AE878" s="351"/>
      <c r="AF878" s="351"/>
      <c r="AG878" s="351"/>
      <c r="AH878" s="366" t="s">
        <v>720</v>
      </c>
      <c r="AI878" s="367"/>
      <c r="AJ878" s="367"/>
      <c r="AK878" s="367"/>
      <c r="AL878" s="354">
        <v>100</v>
      </c>
      <c r="AM878" s="355"/>
      <c r="AN878" s="355"/>
      <c r="AO878" s="356"/>
      <c r="AP878" s="357" t="s">
        <v>764</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1010001013115</v>
      </c>
      <c r="K879" s="345"/>
      <c r="L879" s="345"/>
      <c r="M879" s="345"/>
      <c r="N879" s="345"/>
      <c r="O879" s="345"/>
      <c r="P879" s="359" t="s">
        <v>768</v>
      </c>
      <c r="Q879" s="346"/>
      <c r="R879" s="346"/>
      <c r="S879" s="346"/>
      <c r="T879" s="346"/>
      <c r="U879" s="346"/>
      <c r="V879" s="346"/>
      <c r="W879" s="346"/>
      <c r="X879" s="346"/>
      <c r="Y879" s="347">
        <v>2</v>
      </c>
      <c r="Z879" s="348"/>
      <c r="AA879" s="348"/>
      <c r="AB879" s="349"/>
      <c r="AC879" s="350" t="s">
        <v>372</v>
      </c>
      <c r="AD879" s="351"/>
      <c r="AE879" s="351"/>
      <c r="AF879" s="351"/>
      <c r="AG879" s="351"/>
      <c r="AH879" s="366">
        <v>5</v>
      </c>
      <c r="AI879" s="367"/>
      <c r="AJ879" s="367"/>
      <c r="AK879" s="367"/>
      <c r="AL879" s="354">
        <v>50.85</v>
      </c>
      <c r="AM879" s="355"/>
      <c r="AN879" s="355"/>
      <c r="AO879" s="356"/>
      <c r="AP879" s="357" t="s">
        <v>764</v>
      </c>
      <c r="AQ879" s="357"/>
      <c r="AR879" s="357"/>
      <c r="AS879" s="357"/>
      <c r="AT879" s="357"/>
      <c r="AU879" s="357"/>
      <c r="AV879" s="357"/>
      <c r="AW879" s="357"/>
      <c r="AX879" s="357"/>
      <c r="AY879">
        <f>COUNTA($C$879)</f>
        <v>1</v>
      </c>
    </row>
    <row r="880" spans="1:51" ht="30" customHeight="1" x14ac:dyDescent="0.15">
      <c r="A880" s="370">
        <v>3</v>
      </c>
      <c r="B880" s="370">
        <v>1</v>
      </c>
      <c r="C880" s="358" t="s">
        <v>771</v>
      </c>
      <c r="D880" s="343"/>
      <c r="E880" s="343"/>
      <c r="F880" s="343"/>
      <c r="G880" s="343"/>
      <c r="H880" s="343"/>
      <c r="I880" s="343"/>
      <c r="J880" s="344">
        <v>6011205000217</v>
      </c>
      <c r="K880" s="345"/>
      <c r="L880" s="345"/>
      <c r="M880" s="345"/>
      <c r="N880" s="345"/>
      <c r="O880" s="345"/>
      <c r="P880" s="359" t="s">
        <v>767</v>
      </c>
      <c r="Q880" s="346"/>
      <c r="R880" s="346"/>
      <c r="S880" s="346"/>
      <c r="T880" s="346"/>
      <c r="U880" s="346"/>
      <c r="V880" s="346"/>
      <c r="W880" s="346"/>
      <c r="X880" s="346"/>
      <c r="Y880" s="347">
        <v>1</v>
      </c>
      <c r="Z880" s="348"/>
      <c r="AA880" s="348"/>
      <c r="AB880" s="349"/>
      <c r="AC880" s="350" t="s">
        <v>378</v>
      </c>
      <c r="AD880" s="351"/>
      <c r="AE880" s="351"/>
      <c r="AF880" s="351"/>
      <c r="AG880" s="351"/>
      <c r="AH880" s="352" t="s">
        <v>764</v>
      </c>
      <c r="AI880" s="353"/>
      <c r="AJ880" s="353"/>
      <c r="AK880" s="353"/>
      <c r="AL880" s="354">
        <v>100</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58" t="s">
        <v>765</v>
      </c>
      <c r="D881" s="343"/>
      <c r="E881" s="343"/>
      <c r="F881" s="343"/>
      <c r="G881" s="343"/>
      <c r="H881" s="343"/>
      <c r="I881" s="343"/>
      <c r="J881" s="344">
        <v>3011701012172</v>
      </c>
      <c r="K881" s="345"/>
      <c r="L881" s="345"/>
      <c r="M881" s="345"/>
      <c r="N881" s="345"/>
      <c r="O881" s="345"/>
      <c r="P881" s="359" t="s">
        <v>766</v>
      </c>
      <c r="Q881" s="346"/>
      <c r="R881" s="346"/>
      <c r="S881" s="346"/>
      <c r="T881" s="346"/>
      <c r="U881" s="346"/>
      <c r="V881" s="346"/>
      <c r="W881" s="346"/>
      <c r="X881" s="346"/>
      <c r="Y881" s="347">
        <v>1</v>
      </c>
      <c r="Z881" s="348"/>
      <c r="AA881" s="348"/>
      <c r="AB881" s="349"/>
      <c r="AC881" s="350" t="s">
        <v>378</v>
      </c>
      <c r="AD881" s="351"/>
      <c r="AE881" s="351"/>
      <c r="AF881" s="351"/>
      <c r="AG881" s="351"/>
      <c r="AH881" s="352" t="s">
        <v>764</v>
      </c>
      <c r="AI881" s="353"/>
      <c r="AJ881" s="353"/>
      <c r="AK881" s="353"/>
      <c r="AL881" s="354">
        <v>100</v>
      </c>
      <c r="AM881" s="355"/>
      <c r="AN881" s="355"/>
      <c r="AO881" s="356"/>
      <c r="AP881" s="357" t="s">
        <v>406</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757</v>
      </c>
      <c r="F1110" s="369"/>
      <c r="G1110" s="369"/>
      <c r="H1110" s="369"/>
      <c r="I1110" s="369"/>
      <c r="J1110" s="344" t="s">
        <v>757</v>
      </c>
      <c r="K1110" s="345"/>
      <c r="L1110" s="345"/>
      <c r="M1110" s="345"/>
      <c r="N1110" s="345"/>
      <c r="O1110" s="345"/>
      <c r="P1110" s="359" t="s">
        <v>757</v>
      </c>
      <c r="Q1110" s="346"/>
      <c r="R1110" s="346"/>
      <c r="S1110" s="346"/>
      <c r="T1110" s="346"/>
      <c r="U1110" s="346"/>
      <c r="V1110" s="346"/>
      <c r="W1110" s="346"/>
      <c r="X1110" s="346"/>
      <c r="Y1110" s="347" t="s">
        <v>757</v>
      </c>
      <c r="Z1110" s="348"/>
      <c r="AA1110" s="348"/>
      <c r="AB1110" s="349"/>
      <c r="AC1110" s="350"/>
      <c r="AD1110" s="351"/>
      <c r="AE1110" s="351"/>
      <c r="AF1110" s="351"/>
      <c r="AG1110" s="351"/>
      <c r="AH1110" s="352" t="s">
        <v>757</v>
      </c>
      <c r="AI1110" s="353"/>
      <c r="AJ1110" s="353"/>
      <c r="AK1110" s="353"/>
      <c r="AL1110" s="354" t="s">
        <v>757</v>
      </c>
      <c r="AM1110" s="355"/>
      <c r="AN1110" s="355"/>
      <c r="AO1110" s="356"/>
      <c r="AP1110" s="357" t="s">
        <v>757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M34">
    <cfRule type="expression" dxfId="2737" priority="13447">
      <formula>IF(RIGHT(TEXT(AM34,"0.#"),1)=".",FALSE,TRUE)</formula>
    </cfRule>
    <cfRule type="expression" dxfId="2736" priority="13448">
      <formula>IF(RIGHT(TEXT(AM34,"0.#"),1)=".",TRUE,FALSE)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cfRule type="expression" dxfId="2727" priority="13453">
      <formula>IF(RIGHT(TEXT(AI32,"0.#"),1)=".",FALSE,TRUE)</formula>
    </cfRule>
    <cfRule type="expression" dxfId="2726" priority="13454">
      <formula>IF(RIGHT(TEXT(AI32,"0.#"),1)=".",TRUE,FALSE)</formula>
    </cfRule>
  </conditionalFormatting>
  <conditionalFormatting sqref="AM32">
    <cfRule type="expression" dxfId="2725" priority="13451">
      <formula>IF(RIGHT(TEXT(AM32,"0.#"),1)=".",FALSE,TRUE)</formula>
    </cfRule>
    <cfRule type="expression" dxfId="2724" priority="13452">
      <formula>IF(RIGHT(TEXT(AM32,"0.#"),1)=".",TRUE,FALSE)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AM102 AQ102">
    <cfRule type="expression" dxfId="2629" priority="13217">
      <formula>IF(RIGHT(TEXT(AI102,"0.#"),1)=".",FALSE,TRUE)</formula>
    </cfRule>
    <cfRule type="expression" dxfId="2628" priority="13218">
      <formula>IF(RIGHT(TEXT(AI102,"0.#"),1)=".",TRUE,FALSE)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745</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745</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745</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2021-06-16T02:18:32Z</cp:lastPrinted>
  <dcterms:created xsi:type="dcterms:W3CDTF">2012-03-13T00:50:25Z</dcterms:created>
  <dcterms:modified xsi:type="dcterms:W3CDTF">2021-06-16T07:55:06Z</dcterms:modified>
</cp:coreProperties>
</file>