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271"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<sst xmlns="http://schemas.openxmlformats.org/spreadsheetml/2006/main" count="3106" uniqueCount="774">
  <si>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</si>
  <si>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</si>
  <si>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</si>
  <si>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</si>
  <si>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</si>
  <si>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</si>
  <si>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</si>
  <si>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</si>
  <si>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</si>
  <si>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</si>
  <si>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</si>
  <si>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</si>
  <si>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</si>
  <si>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</si>
  <si>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</si>
  <si>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</si>
  <si>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</si>
  <si>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</si>
  <si>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</si>
  <si>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</si>
  <si>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</si>
  <si>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</si>
  <si>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</si>
  <si>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</si>
  <si>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</si>
  <si>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</si>
  <si>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</si>
  <si>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</si>
  <si>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</si>
  <si>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</si>
  <si>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</si>
  <si>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</si>
  <si>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</si>
  <si>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</si>
  <si>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</si>
  <si>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</si>
  <si>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</si>
  <si>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</si>
  <si>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</si>
  <si>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</si>
  <si>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</si>
  <si>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</si>
  <si>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</si>
  <si>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</si>
  <si>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</si>
  <si>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</si>
  <si>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</si>
  <si>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</si>
  <si>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</si>
  <si>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</si>
  <si>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</si>
  <si>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</si>
  <si>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</si>
  <si>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</si>
  <si>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</si>
  <si>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</si>
  <si>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</si>
  <si>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</si>
  <si>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</si>
  <si>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</si>
  <si>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</si>
  <si>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</si>
  <si>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</si>
  <si>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</si>
  <si>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</si>
  <si>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</si>
  <si>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</si>
  <si>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</si>
  <si>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</si>
  <si>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</si>
  <si>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</si>
  <si>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</si>
  <si>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</si>
  <si>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</si>
  <si>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</si>
  <si>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</si>
  <si>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</si>
  <si>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</si>
  <si>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</si>
  <si>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</si>
  <si>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</si>
  <si>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</si>
  <si>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</si>
  <si>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</si>
  <si>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</si>
  <si>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</si>
  <si>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</si>
  <si>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</si>
  <si>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</si>
  <si>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</si>
  <si>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</si>
  <si>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</si>
  <si>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</si>
  <si>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</si>
  <si>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</si>
  <si>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</si>
  <si>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</si>
  <si>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</si>
  <si>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</si>
  <si>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</si>
  <si>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</si>
  <si>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</si>
  <si>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</si>
  <si>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</si>
  <si>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</si>
  <si>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</si>
  <si>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</si>
  <si>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</si>
  <si>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</si>
  <si>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</si>
  <si>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</si>
  <si>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</si>
  <si>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</si>
  <si>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</si>
  <si>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</si>
  <si>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</si>
  <si>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</si>
  <si>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</si>
  <si>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</si>
  <si>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</si>
  <si>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</si>
  <si>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</si>
  <si>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</si>
  <si>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</si>
  <si>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</si>
  <si>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</si>
  <si>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</si>
  <si>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</si>
  <si>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</si>
  <si>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</si>
  <si>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</si>
  <si>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</si>
  <si>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</si>
  <si>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</si>
  <si>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</si>
  <si>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</si>
  <si>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</si>
  <si>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</si>
  <si>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</si>
  <si>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</si>
  <si>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</si>
  <si>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</si>
  <si>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</si>
  <si>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</si>
  <si>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</si>
  <si>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</si>
  <si>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</si>
  <si>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</si>
  <si>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</si>
  <si>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</si>
  <si>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</si>
  <si>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</si>
  <si>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</si>
  <si>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</si>
  <si>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</si>
  <si>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</si>
  <si>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</si>
  <si>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</si>
  <si>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</si>
  <si>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</si>
  <si>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</si>
  <si>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</si>
  <si>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</si>
  <si>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</si>
  <si>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</si>
  <si>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</si>
  <si>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</si>
  <si>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</si>
  <si>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</si>
  <si>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</si>
  <si>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</si>
  <si>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</si>
  <si>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</si>
  <si>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</si>
  <si>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</si>
  <si>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</si>
  <si>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</si>
  <si>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</si>
  <si>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</si>
  <si>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</si>
  <si>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</si>
  <si>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</si>
  <si>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</si>
  <si>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</si>
  <si>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</si>
  <si>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</si>
  <si>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</si>
  <si>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</si>
  <si>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</si>
  <si>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</si>
  <si>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</si>
  <si>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</si>
  <si>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</si>
  <si>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</si>
  <si>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</si>
  <si>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</si>
  <si>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</si>
  <si>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</si>
  <si>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</si>
  <si>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</si>
  <si>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</si>
  <si>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</si>
  <si>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</si>
  <si>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</si>
  <si>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</si>
  <si>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</si>
  <si>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</si>
  <si>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</si>
  <si>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</si>
  <si>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</si>
  <si>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</si>
  <si>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</si>
  <si>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</si>
  <si>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</si>
  <si>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</si>
  <si>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</si>
  <si>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</si>
  <si>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</si>
  <si>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</si>
  <si>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</si>
  <si>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</si>
  <si>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</si>
  <si>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</si>
  <si>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</si>
  <si>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</si>
  <si>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</si>
  <si>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</si>
  <si>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</si>
  <si>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</si>
  <si>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</si>
  <si>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</si>
  <si>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</si>
  <si>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</si>
  <si>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</si>
  <si>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</si>
  <si>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</si>
  <si>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</si>
  <si>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</si>
  <si>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</si>
  <si>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</si>
  <si>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</si>
  <si>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</si>
  <si>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</si>
  <si>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</si>
  <si>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</si>
  <si>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</si>
  <si>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</si>
  <si>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</si>
  <si>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</si>
  <si>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</si>
  <si>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</si>
  <si>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</si>
  <si>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</si>
  <si>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</si>
  <si>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</si>
  <si>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</si>
  <si>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</si>
  <si>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</si>
  <si>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</si>
  <si>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</si>
  <si>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</si>
  <si>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</si>
  <si>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</si>
  <si>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</si>
  <si>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</si>
  <si>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</si>
  <si>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</si>
  <si>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</si>
  <si>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</si>
  <si>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</si>
  <si>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</si>
  <si>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</si>
  <si>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</si>
  <si>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</si>
  <si>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</si>
  <si>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</si>
  <si>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</si>
  <si>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</si>
  <si>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</si>
  <si>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</si>
  <si>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</si>
  <si>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</si>
  <si>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</si>
  <si>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</si>
  <si>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</si>
  <si>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</si>
  <si>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</si>
  <si>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</si>
  <si>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</si>
  <si>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</si>
  <si>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</si>
  <si>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</si>
  <si>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</si>
  <si>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</si>
  <si>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</si>
  <si>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</si>
  <si>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</si>
  <si>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</si>
  <si>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</si>
  <si>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</si>
  <si>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</si>
  <si>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</si>
  <si>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</si>
  <si>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</si>
  <si>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</si>
  <si>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</si>
  <si>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</si>
  <si>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</si>
  <si>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</si>
  <si>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</si>
  <si>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</si>
  <si>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</si>
  <si>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</si>
  <si>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</si>
  <si>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</si>
  <si>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</si>
  <si>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</si>
  <si>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</si>
  <si>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</si>
  <si>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</si>
  <si>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</si>
  <si>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</si>
  <si>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</si>
  <si>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</si>
  <si>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</si>
  <si>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</si>
  <si>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</si>
  <si>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</si>
  <si>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</si>
  <si>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</si>
  <si>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</si>
  <si>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</si>
  <si>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</si>
  <si>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</si>
  <si>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</si>
  <si>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</si>
  <si>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</si>
  <si>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</si>
  <si>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</si>
  <si>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</si>
  <si>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</si>
  <si>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</si>
  <si>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</si>
  <si>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</si>
  <si>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</si>
  <si>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</si>
  <si>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</si>
  <si>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</si>
  <si>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</si>
  <si>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</si>
  <si>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</si>
  <si>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</si>
  <si>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</si>
  <si>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</si>
  <si>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</si>
  <si>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</si>
  <si>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</si>
  <si>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</si>
  <si>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</si>
  <si>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</si>
  <si>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</si>
  <si>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</si>
  <si>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</si>
  <si>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</si>
  <si>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</si>
  <si>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</si>
  <si>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</si>
  <si>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</si>
  <si>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</si>
  <si>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</si>
  <si>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</si>
  <si>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</si>
  <si>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</si>
  <si>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</si>
  <si>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</si>
  <si>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</si>
  <si>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</si>
  <si>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</si>
  <si>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</si>
  <si>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</si>
  <si>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</si>
  <si>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</si>
  <si>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</si>
  <si>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</si>
  <si>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</si>
  <si>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</si>
  <si>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</si>
  <si>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</si>
  <si>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</si>
  <si>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</si>
  <si>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</si>
  <si>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</si>
  <si>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</si>
  <si>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</si>
  <si>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</si>
  <si>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</si>
  <si>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</si>
  <si>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</si>
  <si>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</si>
  <si>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</si>
  <si>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</si>
  <si>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</si>
  <si>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</si>
  <si>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</si>
  <si>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</si>
  <si>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</si>
  <si>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</si>
  <si>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</si>
  <si>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</si>
  <si>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</si>
  <si>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</si>
  <si>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</si>
  <si>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</si>
  <si>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</si>
  <si>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</si>
  <si>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</si>
  <si>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</si>
  <si>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</si>
  <si>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</si>
  <si>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</si>
  <si>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</si>
  <si>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</si>
  <si>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</si>
  <si>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</si>
  <si>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</si>
  <si>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</si>
  <si>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</si>
  <si>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</si>
  <si>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</si>
  <si>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</si>
  <si>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</si>
  <si>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</si>
  <si>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</si>
  <si>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</si>
  <si>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</si>
  <si>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</si>
  <si>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</si>
  <si>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</si>
  <si>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</si>
  <si>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</si>
  <si>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</si>
  <si>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</si>
  <si>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</si>
  <si>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</si>
  <si>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</si>
  <si>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</si>
  <si>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</si>
  <si>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</si>
  <si>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</si>
  <si>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</si>
  <si>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</si>
  <si>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</si>
  <si>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</si>
  <si>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</si>
  <si>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</si>
  <si>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</si>
  <si>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</si>
  <si>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</si>
  <si>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</si>
  <si>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</si>
  <si>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</si>
  <si>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</si>
  <si>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</si>
  <si>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</si>
  <si>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</si>
  <si>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</si>
  <si>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</si>
  <si>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</si>
  <si>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</si>
  <si>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</si>
  <si>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</si>
  <si>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</si>
  <si>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</si>
  <si>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</si>
  <si>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</si>
  <si>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</si>
  <si>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</si>
  <si>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</si>
  <si>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</si>
  <si>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</si>
  <si>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</si>
  <si>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</si>
  <si>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</si>
  <si>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</si>
  <si>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</si>
  <si>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</si>
  <si>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</si>
  <si>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</si>
  <si>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</si>
  <si>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</si>
  <si>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</si>
  <si>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</si>
  <si>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</si>
  <si>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</si>
  <si>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</si>
  <si>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</si>
  <si>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</si>
  <si>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</si>
  <si>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</si>
  <si>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</si>
  <si>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</si>
  <si>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</si>
  <si>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</si>
  <si>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</si>
  <si>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</si>
  <si>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</si>
  <si>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</si>
  <si>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</si>
  <si>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</si>
  <si>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</si>
  <si>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</si>
  <si>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</si>
  <si>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</si>
  <si>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</si>
  <si>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</si>
  <si>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</si>
  <si>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</si>
  <si>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</si>
  <si>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</si>
  <si>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</si>
  <si>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</si>
  <si>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</si>
  <si>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</si>
  <si>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</si>
  <si>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</si>
  <si>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</si>
  <si>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</si>
  <si>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</si>
  <si>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</si>
  <si>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</si>
  <si>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</si>
  <si>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</si>
  <si>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</si>
  <si>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</si>
  <si>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</si>
  <si>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</si>
  <si>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</si>
  <si>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</si>
  <si>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</si>
  <si>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</si>
  <si>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</si>
  <si>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</si>
  <si>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</si>
  <si>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</si>
  <si>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</si>
  <si>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</si>
  <si>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</si>
  <si>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</si>
  <si>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</si>
  <si>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</si>
  <si>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</si>
  <si>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</si>
  <si>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</si>
  <si>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</si>
  <si>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</si>
  <si>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</si>
  <si>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</si>
  <si>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</si>
  <si>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</si>
  <si>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</si>
  <si>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</si>
  <si>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</si>
  <si>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</si>
  <si>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</si>
  <si>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</si>
  <si>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</si>
  <si>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</si>
  <si>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</si>
  <si>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</si>
  <si>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</si>
  <si>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</si>
  <si>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</si>
  <si>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</si>
  <si>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</si>
  <si>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</si>
  <si>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</si>
  <si>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</si>
  <si>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</si>
  <si>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</si>
  <si>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</si>
  <si>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</si>
  <si>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</si>
  <si>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</si>
  <si>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</si>
  <si>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</si>
  <si>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</si>
  <si>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</si>
  <si>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</si>
  <si>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</si>
  <si>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</si>
  <si>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</si>
  <si>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</si>
  <si>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</si>
  <si>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</si>
  <si>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</si>
  <si>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</si>
  <si>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</si>
  <si>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</si>
  <si>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</si>
  <si>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</si>
  <si>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</si>
  <si>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</si>
  <si>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</si>
  <si>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</si>
  <si>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</si>
  <si>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</si>
  <si>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</si>
  <si>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</si>
  <si>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</si>
  <si>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</si>
  <si>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</si>
  <si>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</si>
  <si>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</si>
  <si>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</si>
  <si>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</si>
  <si>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</si>
  <si>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</si>
  <si>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</si>
  <si>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</si>
  <si>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</si>
  <si>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</si>
  <si>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</si>
  <si>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</si>
  <si>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</si>
  <si>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</si>
  <si>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</si>
  <si>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</si>
  <si>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</si>
  <si>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</si>
  <si>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</si>
  <si>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</si>
  <si>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</si>
  <si>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</si>
  <si>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</si>
  <si>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</si>
  <si>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</si>
  <si>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</si>
  <si>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</si>
  <si>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</si>
  <si>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</si>
  <si>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</si>
  <si>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</si>
  <si>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</si>
  <si>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</si>
  <si>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</si>
  <si>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</si>
  <si>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</si>
  <si>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</si>
  <si>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</si>
  <si>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</si>
  <si>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</si>
  <si>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</si>
  <si>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</si>
  <si>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</si>
  <si>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</si>
  <si>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</si>
  <si>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</si>
  <si>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</si>
  <si>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</si>
  <si>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</si>
  <si>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</si>
  <si>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</si>
  <si>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</si>
  <si>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</si>
  <si>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</si>
  <si>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</si>
  <si>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</si>
  <si>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</si>
  <si>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</si>
  <si>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</si>
  <si>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</si>
  <si>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</si>
  <si>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</si>
  <si>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</si>
  <si>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</si>
  <si>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</si>
  <si>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</si>
  <si>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</si>
  <si>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</si>
  <si>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</si>
  <si>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</si>
  <si>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</si>
  <si>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</si>
  <si>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</si>
  <si>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</si>
  <si>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</si>
  <si>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</si>
  <si>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</si>
  <si>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</si>
  <si>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</si>
  <si>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</si>
  <si>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</si>
  <si>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</si>
  <si>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</si>
  <si>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</si>
  <si>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</si>
  <si>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</si>
  <si>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</si>
  <si>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</si>
  <si>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</si>
  <si>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</si>
  <si>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</si>
  <si>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</si>
  <si>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</si>
  <si>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</si>
  <si>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</si>
  <si>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</si>
  <si>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</si>
  <si>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</si>
  <si>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</si>
  <si>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</si>
  <si>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両立支援等助成金（事業所内保育施設コース）</t>
  </si>
  <si>
    <t>雇用環境・均等局</t>
  </si>
  <si>
    <t>職業生活両立課長
佐藤　俊</t>
  </si>
  <si>
    <t>平成21年度</t>
  </si>
  <si>
    <t>職業生活両立課</t>
  </si>
  <si>
    <t>雇用保険法第62条第１項第５号</t>
  </si>
  <si>
    <t>雇用関係助成金支給要領
｢日本再興戦略改定2016｣(平成28年6月2日閣議決定)
「働き方改革実行計画」（平成29年3月28日働き方改革実現会議決定）
「少子化社会対策大綱」（令和2年5月29日閣議決定）
「経済財政運営と改革の基本方針2020」（令和2年7月17日閣議決定）</t>
  </si>
  <si>
    <t>働き続けながら育児を行う労働者の雇用の継続を図るための雇用環境の整備に取り組む中小企業事業主等に対して、助成金を支給することにより、当該労働者の雇用の継続を図ることを目的とする。</t>
  </si>
  <si>
    <t>労働者のための保育施設を事業所内に設置、運営、増築を行う事業主・事業主団体であって、一定の要件を満たしたものに対して、その費用の一部を助成するものである。
【設置費】大企業・・・１／３、中小企業・・・２／３
【増築費】増築・要件を満たすための建替え・・・大企業：１／３、中小企業：１／２、５人以上の定員増を伴う建替え・・・（増加する定員）/（建替え後の定員）×大企業１／３（中小企業１／２）
【運営費】現員児童数×大企業年額34千円（中小企業45千円）
※平成28年度から企業主導型保育事業（内閣府所管）の実施に伴い、新規設置・運営計画の認定申請受付を停止。</t>
  </si>
  <si>
    <t>-</t>
  </si>
  <si>
    <t>雇用安定等給付金</t>
  </si>
  <si>
    <t>助成金を支給されたことにより労働者の継続就業を図ることができたとする事業主の割合90％以上</t>
  </si>
  <si>
    <t>助成金の支給対象となった保育施設を利用した労働者の利用から６か月後の継続就業率
（計算式）
助成金の支給対象となった保育施設を利用した労働者の、保育利用から６か月後の在職者数／助成金の支給対象となった保育施設を利用した労働者の人数</t>
  </si>
  <si>
    <t>助成金を受給した事業主を対象としたアンケート</t>
  </si>
  <si>
    <t>助成金支給件数</t>
  </si>
  <si>
    <t>件</t>
  </si>
  <si>
    <t>助成金の執行額(X)／助成件数(Y)
（設置費）　　　　　　　　　　　　　　</t>
    <phoneticPr fontId="5"/>
  </si>
  <si>
    <t>千円</t>
  </si>
  <si>
    <t>　X/Y</t>
    <phoneticPr fontId="5"/>
  </si>
  <si>
    <t>84,802/27</t>
  </si>
  <si>
    <t>17,857/4</t>
  </si>
  <si>
    <t>助成金の執行額(X)／助成件数(Y)
（増築費）　　　　　　　　　　　　　　</t>
    <phoneticPr fontId="5"/>
  </si>
  <si>
    <t>　　X/Y</t>
    <phoneticPr fontId="5"/>
  </si>
  <si>
    <t>3,800/1</t>
  </si>
  <si>
    <t>0/0</t>
  </si>
  <si>
    <t>助成金の執行額(X)／助成件数(Y)
（運営費）　　　　　　　　　　　　　　</t>
    <phoneticPr fontId="5"/>
  </si>
  <si>
    <t>1,067,476/365</t>
  </si>
  <si>
    <t>955,447/335</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</si>
  <si>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</si>
  <si>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</si>
  <si>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</si>
  <si>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</si>
  <si>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</si>
  <si>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地域介護・福祉空間整備等施設整備交付金</t>
  </si>
  <si>
    <t>内閣府</t>
  </si>
  <si>
    <t>仕事・子育て両立支援事業に必要な経費</t>
  </si>
  <si>
    <t>800</t>
  </si>
  <si>
    <t>718</t>
  </si>
  <si>
    <t>631</t>
  </si>
  <si>
    <t>320</t>
  </si>
  <si>
    <t>624</t>
  </si>
  <si>
    <t>633</t>
  </si>
  <si>
    <t>623</t>
  </si>
  <si>
    <t>0615</t>
  </si>
  <si>
    <t>0471</t>
  </si>
  <si>
    <t>○</t>
  </si>
  <si>
    <t>-</t>
    <phoneticPr fontId="5"/>
  </si>
  <si>
    <t>男女ともに仕事と家庭の両立ができる働き方を実現させることが重要な課題となっている。これに対応するためには、子どもをもつ労働者が仕事を続けながら家庭生活の両立ができる環境を整備する必要があり、本事業の目的は広く国民や社会のニーズを反映したものである。</t>
    <phoneticPr fontId="5"/>
  </si>
  <si>
    <t>支給対象者が雇用保険適用事業主であり、雇用保険制度を運用している国（労働局）が実施すべき事業である。</t>
    <phoneticPr fontId="5"/>
  </si>
  <si>
    <t>政策目標の達成手段として位置付けられ、優先度の高い事業である。</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</si>
  <si>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</si>
  <si>
    <t>保育施設設置に係る助成金の支給額は、専門家（建築士）による審査・助言を踏まえて、個々の案件に見合った適切な金額を算定している。</t>
    <phoneticPr fontId="5"/>
  </si>
  <si>
    <t>本事業は、事業主に支給する助成金のみで構成されており、必要最低限のものとなっている。</t>
  </si>
  <si>
    <t>‐</t>
  </si>
  <si>
    <t>無</t>
  </si>
  <si>
    <t xml:space="preserve">本事業は、自社で雇用する雇用保険被保険者が利用する保育施設の整備費、運営費等を助成している。
厚生労働省医政局、老健局の事業においては、医療施設、介護施設における専門スタッフ（医師、看護師等）が利用する保育施設の整備費、運営費等を補助している。
内閣府子ども・子育て本部が行っている企業主導型保育事業により、平成28年度から事業所内保育施設の設置・運営を行う事業主に助成していることから、平成28年4月以降、本事業の新規受付を停止している。
</t>
    <phoneticPr fontId="5"/>
  </si>
  <si>
    <t>-</t>
    <phoneticPr fontId="5"/>
  </si>
  <si>
    <t>　労働者のための保育施設を事業所内に設置、運営、増築を行う事業主・事業主団体であって、一定の要件を満たしたものに対して、その費用の一部を助成するものである。
　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</si>
  <si>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助成金</t>
    <rPh sb="0" eb="3">
      <t>ジョセイキン</t>
    </rPh>
    <phoneticPr fontId="5"/>
  </si>
  <si>
    <t>事業所内保育施設の設置・運営等</t>
    <rPh sb="0" eb="3">
      <t>ジギョウショ</t>
    </rPh>
    <rPh sb="3" eb="4">
      <t>ナイ</t>
    </rPh>
    <rPh sb="4" eb="6">
      <t>ホイク</t>
    </rPh>
    <rPh sb="6" eb="8">
      <t>シセツ</t>
    </rPh>
    <rPh sb="9" eb="11">
      <t>セッチ</t>
    </rPh>
    <rPh sb="12" eb="14">
      <t>ウンエイ</t>
    </rPh>
    <rPh sb="14" eb="15">
      <t>トウ</t>
    </rPh>
    <phoneticPr fontId="5"/>
  </si>
  <si>
    <t>厚労</t>
  </si>
  <si>
    <t>602,498/339</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</si>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</sst>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95249</xdr:colOff>
      <xdr:row>749</xdr:row>
      <xdr:rowOff>258536</xdr:rowOff>
    </xdr:from>
    <xdr:to>
      <xdr:col>36</xdr:col>
      <xdr:colOff>39694</xdr:colOff>
      <xdr:row>756</xdr:row>
      <xdr:rowOff>345194</xdr:rowOff>
    </xdr:to>
    <xdr:grpSp>
      <xdr:nvGrpSpPr>
        <xdr:cNvPr id="2" name="グループ化 1">
          <a:extLst>
            <a:ext uri="{FF2B5EF4-FFF2-40B4-BE49-F238E27FC236}">
              <a16:creationId xmlns:a16="http://schemas.microsoft.com/office/drawing/2014/main" id="{00000000-0008-0000-0000-00001A000000}"/>
            </a:ext>
          </a:extLst>
        </xdr:cNvPr>
        <xdr:cNvGrpSpPr/>
      </xdr:nvGrpSpPr>
      <xdr:grpSpPr>
        <a:xfrm>
          <a:off x="3120837" y="51626301"/>
          <a:ext cx="4180269" cy="2518334"/>
          <a:chOff x="2407331" y="228988744"/>
          <a:chExt cx="4408318" cy="1988013"/>
        </a:xfrm>
      </xdr:grpSpPr>
      <xdr:sp macro="" textlink="">
        <xdr:nvSpPr>
          <xdr:cNvPr id="3" name="正方形/長方形 2">
            <a:extLst>
              <a:ext uri="{FF2B5EF4-FFF2-40B4-BE49-F238E27FC236}">
                <a16:creationId xmlns:a16="http://schemas.microsoft.com/office/drawing/2014/main" id="{00000000-0008-0000-0000-00001B000000}"/>
              </a:ext>
            </a:extLst>
          </xdr:cNvPr>
          <xdr:cNvSpPr/>
        </xdr:nvSpPr>
        <xdr:spPr bwMode="auto">
          <a:xfrm>
            <a:off x="2407331" y="228988744"/>
            <a:ext cx="4397748" cy="47059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〇万円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a:extLst>
              <a:ext uri="{FF2B5EF4-FFF2-40B4-BE49-F238E27FC236}">
                <a16:creationId xmlns:a16="http://schemas.microsoft.com/office/drawing/2014/main" id="{00000000-0008-0000-0000-00001C000000}"/>
              </a:ext>
            </a:extLst>
          </xdr:cNvPr>
          <xdr:cNvCxnSpPr/>
        </xdr:nvCxnSpPr>
        <xdr:spPr bwMode="auto">
          <a:xfrm>
            <a:off x="4573601" y="229793089"/>
            <a:ext cx="9800" cy="32021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a:extLst>
              <a:ext uri="{FF2B5EF4-FFF2-40B4-BE49-F238E27FC236}">
                <a16:creationId xmlns:a16="http://schemas.microsoft.com/office/drawing/2014/main" id="{00000000-0008-0000-0000-00001D000000}"/>
              </a:ext>
            </a:extLst>
          </xdr:cNvPr>
          <xdr:cNvSpPr/>
        </xdr:nvSpPr>
        <xdr:spPr bwMode="auto">
          <a:xfrm>
            <a:off x="2417901" y="230563788"/>
            <a:ext cx="4397748" cy="41296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（〇件）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〇万円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20</xdr:col>
      <xdr:colOff>39006</xdr:colOff>
      <xdr:row>751</xdr:row>
      <xdr:rowOff>163286</xdr:rowOff>
    </xdr:from>
    <xdr:to>
      <xdr:col>32</xdr:col>
      <xdr:colOff>19270</xdr:colOff>
      <xdr:row>752</xdr:row>
      <xdr:rowOff>72573</xdr:rowOff>
    </xdr:to>
    <xdr:sp macro="" textlink="">
      <xdr:nvSpPr>
        <xdr:cNvPr id="6" name="大かっこ 5">
          <a:extLst>
            <a:ext uri="{FF2B5EF4-FFF2-40B4-BE49-F238E27FC236}">
              <a16:creationId xmlns:a16="http://schemas.microsoft.com/office/drawing/2014/main" id="{00000000-0008-0000-0000-00001F000000}"/>
            </a:ext>
          </a:extLst>
        </xdr:cNvPr>
        <xdr:cNvSpPr/>
      </xdr:nvSpPr>
      <xdr:spPr>
        <a:xfrm>
          <a:off x="4121149" y="47556965"/>
          <a:ext cx="2429550" cy="26307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13606</xdr:colOff>
      <xdr:row>754</xdr:row>
      <xdr:rowOff>169476</xdr:rowOff>
    </xdr:from>
    <xdr:to>
      <xdr:col>31</xdr:col>
      <xdr:colOff>197978</xdr:colOff>
      <xdr:row>755</xdr:row>
      <xdr:rowOff>78763</xdr:rowOff>
    </xdr:to>
    <xdr:sp macro="" textlink="">
      <xdr:nvSpPr>
        <xdr:cNvPr id="7" name="大かっこ 6">
          <a:extLst>
            <a:ext uri="{FF2B5EF4-FFF2-40B4-BE49-F238E27FC236}">
              <a16:creationId xmlns:a16="http://schemas.microsoft.com/office/drawing/2014/main" id="{00000000-0008-0000-0000-000021000000}"/>
            </a:ext>
          </a:extLst>
        </xdr:cNvPr>
        <xdr:cNvSpPr/>
      </xdr:nvSpPr>
      <xdr:spPr>
        <a:xfrm>
          <a:off x="4095749" y="48624512"/>
          <a:ext cx="2429550" cy="26307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xdr:colOff>
      <xdr:row>18</xdr:row>
      <xdr:rowOff>24847</xdr:rowOff>
    </xdr:from>
    <xdr:to>
      <xdr:col>34</xdr:col>
      <xdr:colOff>100853</xdr:colOff>
      <xdr:row>18</xdr:row>
      <xdr:rowOff>298174</xdr:rowOff>
    </xdr:to>
    <xdr:sp macro="" textlink="">
      <xdr:nvSpPr>
        <xdr:cNvPr id="12" name="正方形/長方形 11"/>
        <xdr:cNvSpPr/>
      </xdr:nvSpPr>
      <xdr:spPr>
        <a:xfrm>
          <a:off x="6252883" y="8462876"/>
          <a:ext cx="705970" cy="2733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82826</xdr:colOff>
      <xdr:row>31</xdr:row>
      <xdr:rowOff>74543</xdr:rowOff>
    </xdr:from>
    <xdr:to>
      <xdr:col>41</xdr:col>
      <xdr:colOff>91108</xdr:colOff>
      <xdr:row>31</xdr:row>
      <xdr:rowOff>637761</xdr:rowOff>
    </xdr:to>
    <xdr:sp macro="" textlink="">
      <xdr:nvSpPr>
        <xdr:cNvPr id="14" name="正方形/長方形 13"/>
        <xdr:cNvSpPr/>
      </xdr:nvSpPr>
      <xdr:spPr>
        <a:xfrm>
          <a:off x="7636565" y="10817086"/>
          <a:ext cx="604630" cy="5632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38</xdr:col>
      <xdr:colOff>82826</xdr:colOff>
      <xdr:row>33</xdr:row>
      <xdr:rowOff>99391</xdr:rowOff>
    </xdr:from>
    <xdr:to>
      <xdr:col>41</xdr:col>
      <xdr:colOff>91108</xdr:colOff>
      <xdr:row>33</xdr:row>
      <xdr:rowOff>662609</xdr:rowOff>
    </xdr:to>
    <xdr:sp macro="" textlink="">
      <xdr:nvSpPr>
        <xdr:cNvPr id="15" name="正方形/長方形 14"/>
        <xdr:cNvSpPr/>
      </xdr:nvSpPr>
      <xdr:spPr>
        <a:xfrm>
          <a:off x="7636565" y="12399065"/>
          <a:ext cx="604630" cy="5632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38</xdr:col>
      <xdr:colOff>0</xdr:colOff>
      <xdr:row>100</xdr:row>
      <xdr:rowOff>22412</xdr:rowOff>
    </xdr:from>
    <xdr:to>
      <xdr:col>41</xdr:col>
      <xdr:colOff>185627</xdr:colOff>
      <xdr:row>100</xdr:row>
      <xdr:rowOff>268941</xdr:rowOff>
    </xdr:to>
    <xdr:sp macro="" textlink="">
      <xdr:nvSpPr>
        <xdr:cNvPr id="16" name="正方形/長方形 15"/>
        <xdr:cNvSpPr/>
      </xdr:nvSpPr>
      <xdr:spPr>
        <a:xfrm>
          <a:off x="7664824" y="14108206"/>
          <a:ext cx="790744" cy="246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38</xdr:col>
      <xdr:colOff>66261</xdr:colOff>
      <xdr:row>115</xdr:row>
      <xdr:rowOff>91108</xdr:rowOff>
    </xdr:from>
    <xdr:to>
      <xdr:col>41</xdr:col>
      <xdr:colOff>107674</xdr:colOff>
      <xdr:row>116</xdr:row>
      <xdr:rowOff>488673</xdr:rowOff>
    </xdr:to>
    <xdr:sp macro="" textlink="">
      <xdr:nvSpPr>
        <xdr:cNvPr id="17" name="正方形/長方形 16"/>
        <xdr:cNvSpPr/>
      </xdr:nvSpPr>
      <xdr:spPr>
        <a:xfrm>
          <a:off x="7620000" y="15057782"/>
          <a:ext cx="637761" cy="69573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38</xdr:col>
      <xdr:colOff>74544</xdr:colOff>
      <xdr:row>118</xdr:row>
      <xdr:rowOff>91109</xdr:rowOff>
    </xdr:from>
    <xdr:to>
      <xdr:col>41</xdr:col>
      <xdr:colOff>115957</xdr:colOff>
      <xdr:row>119</xdr:row>
      <xdr:rowOff>488674</xdr:rowOff>
    </xdr:to>
    <xdr:sp macro="" textlink="">
      <xdr:nvSpPr>
        <xdr:cNvPr id="18" name="正方形/長方形 17"/>
        <xdr:cNvSpPr/>
      </xdr:nvSpPr>
      <xdr:spPr>
        <a:xfrm>
          <a:off x="7628283" y="16242196"/>
          <a:ext cx="637761" cy="69573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38</xdr:col>
      <xdr:colOff>74544</xdr:colOff>
      <xdr:row>121</xdr:row>
      <xdr:rowOff>74544</xdr:rowOff>
    </xdr:from>
    <xdr:to>
      <xdr:col>41</xdr:col>
      <xdr:colOff>115957</xdr:colOff>
      <xdr:row>122</xdr:row>
      <xdr:rowOff>472109</xdr:rowOff>
    </xdr:to>
    <xdr:sp macro="" textlink="">
      <xdr:nvSpPr>
        <xdr:cNvPr id="20" name="正方形/長方形 19"/>
        <xdr:cNvSpPr/>
      </xdr:nvSpPr>
      <xdr:spPr>
        <a:xfrm>
          <a:off x="7628283" y="17410044"/>
          <a:ext cx="637761" cy="69573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38</xdr:col>
      <xdr:colOff>0</xdr:colOff>
      <xdr:row>133</xdr:row>
      <xdr:rowOff>57980</xdr:rowOff>
    </xdr:from>
    <xdr:to>
      <xdr:col>42</xdr:col>
      <xdr:colOff>0</xdr:colOff>
      <xdr:row>133</xdr:row>
      <xdr:rowOff>438980</xdr:rowOff>
    </xdr:to>
    <xdr:sp macro="" textlink="">
      <xdr:nvSpPr>
        <xdr:cNvPr id="21" name="正方形/長方形 20"/>
        <xdr:cNvSpPr/>
      </xdr:nvSpPr>
      <xdr:spPr>
        <a:xfrm>
          <a:off x="7664824" y="19869980"/>
          <a:ext cx="806823" cy="381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29</xdr:col>
      <xdr:colOff>149087</xdr:colOff>
      <xdr:row>711</xdr:row>
      <xdr:rowOff>240196</xdr:rowOff>
    </xdr:from>
    <xdr:to>
      <xdr:col>49</xdr:col>
      <xdr:colOff>298174</xdr:colOff>
      <xdr:row>711</xdr:row>
      <xdr:rowOff>621196</xdr:rowOff>
    </xdr:to>
    <xdr:sp macro="" textlink="">
      <xdr:nvSpPr>
        <xdr:cNvPr id="24" name="正方形/長方形 23"/>
        <xdr:cNvSpPr/>
      </xdr:nvSpPr>
      <xdr:spPr>
        <a:xfrm>
          <a:off x="5913783" y="35225935"/>
          <a:ext cx="4124739" cy="381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29</xdr:col>
      <xdr:colOff>182217</xdr:colOff>
      <xdr:row>716</xdr:row>
      <xdr:rowOff>41412</xdr:rowOff>
    </xdr:from>
    <xdr:to>
      <xdr:col>49</xdr:col>
      <xdr:colOff>331304</xdr:colOff>
      <xdr:row>717</xdr:row>
      <xdr:rowOff>231912</xdr:rowOff>
    </xdr:to>
    <xdr:sp macro="" textlink="">
      <xdr:nvSpPr>
        <xdr:cNvPr id="29" name="正方形/長方形 28"/>
        <xdr:cNvSpPr/>
      </xdr:nvSpPr>
      <xdr:spPr>
        <a:xfrm>
          <a:off x="5946913" y="37578195"/>
          <a:ext cx="4124739" cy="5300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6</xdr:col>
      <xdr:colOff>169792</xdr:colOff>
      <xdr:row>748</xdr:row>
      <xdr:rowOff>26624</xdr:rowOff>
    </xdr:from>
    <xdr:to>
      <xdr:col>11</xdr:col>
      <xdr:colOff>82826</xdr:colOff>
      <xdr:row>749</xdr:row>
      <xdr:rowOff>51471</xdr:rowOff>
    </xdr:to>
    <xdr:sp macro="" textlink="">
      <xdr:nvSpPr>
        <xdr:cNvPr id="30" name="正方形/長方形 29"/>
        <xdr:cNvSpPr/>
      </xdr:nvSpPr>
      <xdr:spPr>
        <a:xfrm>
          <a:off x="1362488" y="51113754"/>
          <a:ext cx="906947" cy="381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24</xdr:col>
      <xdr:colOff>29720</xdr:colOff>
      <xdr:row>788</xdr:row>
      <xdr:rowOff>35565</xdr:rowOff>
    </xdr:from>
    <xdr:to>
      <xdr:col>27</xdr:col>
      <xdr:colOff>145676</xdr:colOff>
      <xdr:row>788</xdr:row>
      <xdr:rowOff>268940</xdr:rowOff>
    </xdr:to>
    <xdr:sp macro="" textlink="">
      <xdr:nvSpPr>
        <xdr:cNvPr id="32" name="正方形/長方形 31"/>
        <xdr:cNvSpPr/>
      </xdr:nvSpPr>
      <xdr:spPr>
        <a:xfrm>
          <a:off x="4870661" y="55504683"/>
          <a:ext cx="721074" cy="2333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3</xdr:col>
      <xdr:colOff>190500</xdr:colOff>
      <xdr:row>844</xdr:row>
      <xdr:rowOff>82825</xdr:rowOff>
    </xdr:from>
    <xdr:to>
      <xdr:col>7</xdr:col>
      <xdr:colOff>41414</xdr:colOff>
      <xdr:row>853</xdr:row>
      <xdr:rowOff>289891</xdr:rowOff>
    </xdr:to>
    <xdr:sp macro="" textlink="">
      <xdr:nvSpPr>
        <xdr:cNvPr id="33" name="正方形/長方形 32"/>
        <xdr:cNvSpPr/>
      </xdr:nvSpPr>
      <xdr:spPr>
        <a:xfrm>
          <a:off x="786848" y="58673999"/>
          <a:ext cx="646044" cy="36360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19</xdr:col>
      <xdr:colOff>33129</xdr:colOff>
      <xdr:row>725</xdr:row>
      <xdr:rowOff>173935</xdr:rowOff>
    </xdr:from>
    <xdr:to>
      <xdr:col>36</xdr:col>
      <xdr:colOff>8282</xdr:colOff>
      <xdr:row>725</xdr:row>
      <xdr:rowOff>704022</xdr:rowOff>
    </xdr:to>
    <xdr:sp macro="" textlink="">
      <xdr:nvSpPr>
        <xdr:cNvPr id="34" name="正方形/長方形 33"/>
        <xdr:cNvSpPr/>
      </xdr:nvSpPr>
      <xdr:spPr>
        <a:xfrm>
          <a:off x="3809999" y="40733870"/>
          <a:ext cx="3354457" cy="5300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19</xdr:col>
      <xdr:colOff>0</xdr:colOff>
      <xdr:row>726</xdr:row>
      <xdr:rowOff>149087</xdr:rowOff>
    </xdr:from>
    <xdr:to>
      <xdr:col>35</xdr:col>
      <xdr:colOff>173936</xdr:colOff>
      <xdr:row>726</xdr:row>
      <xdr:rowOff>679174</xdr:rowOff>
    </xdr:to>
    <xdr:sp macro="" textlink="">
      <xdr:nvSpPr>
        <xdr:cNvPr id="35" name="正方形/長方形 34"/>
        <xdr:cNvSpPr/>
      </xdr:nvSpPr>
      <xdr:spPr>
        <a:xfrm>
          <a:off x="3776870" y="41570413"/>
          <a:ext cx="3354457" cy="5300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29</xdr:col>
      <xdr:colOff>168088</xdr:colOff>
      <xdr:row>714</xdr:row>
      <xdr:rowOff>33616</xdr:rowOff>
    </xdr:from>
    <xdr:to>
      <xdr:col>49</xdr:col>
      <xdr:colOff>317175</xdr:colOff>
      <xdr:row>714</xdr:row>
      <xdr:rowOff>302559</xdr:rowOff>
    </xdr:to>
    <xdr:sp macro="" textlink="">
      <xdr:nvSpPr>
        <xdr:cNvPr id="41" name="正方形/長方形 40"/>
        <xdr:cNvSpPr/>
      </xdr:nvSpPr>
      <xdr:spPr>
        <a:xfrm>
          <a:off x="6017559" y="36519969"/>
          <a:ext cx="4183204" cy="2689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twoCellAnchor>
    <xdr:from>
      <xdr:col>29</xdr:col>
      <xdr:colOff>163606</xdr:colOff>
      <xdr:row>715</xdr:row>
      <xdr:rowOff>107575</xdr:rowOff>
    </xdr:from>
    <xdr:to>
      <xdr:col>49</xdr:col>
      <xdr:colOff>312693</xdr:colOff>
      <xdr:row>715</xdr:row>
      <xdr:rowOff>537883</xdr:rowOff>
    </xdr:to>
    <xdr:sp macro="" textlink="">
      <xdr:nvSpPr>
        <xdr:cNvPr id="37" name="正方形/長方形 36"/>
        <xdr:cNvSpPr/>
      </xdr:nvSpPr>
      <xdr:spPr>
        <a:xfrm>
          <a:off x="6013077" y="36941310"/>
          <a:ext cx="4183204" cy="43030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S5" sqref="S5: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771</v>
      </c>
      <c r="AK2" s="941"/>
      <c r="AL2" s="941"/>
      <c r="AM2" s="941"/>
      <c r="AN2" s="98" t="s">
        <v>406</v>
      </c>
      <c r="AO2" s="941">
        <v>20</v>
      </c>
      <c r="AP2" s="941"/>
      <c r="AQ2" s="941"/>
      <c r="AR2" s="99" t="s">
        <v>709</v>
      </c>
      <c r="AS2" s="947">
        <v>539</v>
      </c>
      <c r="AT2" s="947"/>
      <c r="AU2" s="947"/>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516</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08.7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7" t="s">
        <v>389</v>
      </c>
      <c r="Z7" s="439"/>
      <c r="AA7" s="439"/>
      <c r="AB7" s="439"/>
      <c r="AC7" s="439"/>
      <c r="AD7" s="918"/>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2" t="str">
        <f>入力規則等!A27</f>
        <v>-</v>
      </c>
      <c r="H8" s="718"/>
      <c r="I8" s="718"/>
      <c r="J8" s="718"/>
      <c r="K8" s="718"/>
      <c r="L8" s="718"/>
      <c r="M8" s="718"/>
      <c r="N8" s="718"/>
      <c r="O8" s="718"/>
      <c r="P8" s="718"/>
      <c r="Q8" s="718"/>
      <c r="R8" s="718"/>
      <c r="S8" s="718"/>
      <c r="T8" s="718"/>
      <c r="U8" s="718"/>
      <c r="V8" s="718"/>
      <c r="W8" s="718"/>
      <c r="X8" s="943"/>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0.2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5.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1693</v>
      </c>
      <c r="Q13" s="656"/>
      <c r="R13" s="656"/>
      <c r="S13" s="656"/>
      <c r="T13" s="656"/>
      <c r="U13" s="656"/>
      <c r="V13" s="657"/>
      <c r="W13" s="655">
        <v>1257</v>
      </c>
      <c r="X13" s="656"/>
      <c r="Y13" s="656"/>
      <c r="Z13" s="656"/>
      <c r="AA13" s="656"/>
      <c r="AB13" s="656"/>
      <c r="AC13" s="657"/>
      <c r="AD13" s="655">
        <v>1057</v>
      </c>
      <c r="AE13" s="656"/>
      <c r="AF13" s="656"/>
      <c r="AG13" s="656"/>
      <c r="AH13" s="656"/>
      <c r="AI13" s="656"/>
      <c r="AJ13" s="657"/>
      <c r="AK13" s="655">
        <v>602</v>
      </c>
      <c r="AL13" s="656"/>
      <c r="AM13" s="656"/>
      <c r="AN13" s="656"/>
      <c r="AO13" s="656"/>
      <c r="AP13" s="656"/>
      <c r="AQ13" s="657"/>
      <c r="AR13" s="915"/>
      <c r="AS13" s="915"/>
      <c r="AT13" s="915"/>
      <c r="AU13" s="915"/>
      <c r="AV13" s="915"/>
      <c r="AW13" s="915"/>
      <c r="AX13" s="916"/>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767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767</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767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767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v>-129</v>
      </c>
      <c r="AE17" s="656"/>
      <c r="AF17" s="656"/>
      <c r="AG17" s="656"/>
      <c r="AH17" s="656"/>
      <c r="AI17" s="656"/>
      <c r="AJ17" s="657"/>
      <c r="AK17" s="655" t="s">
        <v>767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1693</v>
      </c>
      <c r="Q18" s="874"/>
      <c r="R18" s="874"/>
      <c r="S18" s="874"/>
      <c r="T18" s="874"/>
      <c r="U18" s="874"/>
      <c r="V18" s="875"/>
      <c r="W18" s="873">
        <f>SUM(W13:AC17)</f>
        <v>1257</v>
      </c>
      <c r="X18" s="874"/>
      <c r="Y18" s="874"/>
      <c r="Z18" s="874"/>
      <c r="AA18" s="874"/>
      <c r="AB18" s="874"/>
      <c r="AC18" s="875"/>
      <c r="AD18" s="873">
        <f>SUM(AD13:AJ17)</f>
        <v>928</v>
      </c>
      <c r="AE18" s="874"/>
      <c r="AF18" s="874"/>
      <c r="AG18" s="874"/>
      <c r="AH18" s="874"/>
      <c r="AI18" s="874"/>
      <c r="AJ18" s="875"/>
      <c r="AK18" s="873">
        <f>SUM(AK13:AQ17)</f>
        <v>602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1156</v>
      </c>
      <c r="Q19" s="656"/>
      <c r="R19" s="656"/>
      <c r="S19" s="656"/>
      <c r="T19" s="656"/>
      <c r="U19" s="656"/>
      <c r="V19" s="657"/>
      <c r="W19" s="655">
        <v>973</v>
      </c>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0.68281157708210283</v>
      </c>
      <c r="Q20" s="316"/>
      <c r="R20" s="316"/>
      <c r="S20" s="316"/>
      <c r="T20" s="316"/>
      <c r="U20" s="316"/>
      <c r="V20" s="316"/>
      <c r="W20" s="316">
        <f t="shared" ref="W20" si="0">IF(W18=0, "-", SUM(W19)/W18)</f>
        <v>0.77406523468575972</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3"/>
      <c r="G21" s="314" t="s">
        <v>354</v>
      </c>
      <c r="H21" s="315"/>
      <c r="I21" s="315"/>
      <c r="J21" s="315"/>
      <c r="K21" s="315"/>
      <c r="L21" s="315"/>
      <c r="M21" s="315"/>
      <c r="N21" s="315"/>
      <c r="O21" s="315"/>
      <c r="P21" s="316">
        <f>IF(P19=0, "-", SUM(P19)/SUM(P13,P14))</f>
        <v>0.68281157708210283</v>
      </c>
      <c r="Q21" s="316"/>
      <c r="R21" s="316"/>
      <c r="S21" s="316"/>
      <c r="T21" s="316"/>
      <c r="U21" s="316"/>
      <c r="V21" s="316"/>
      <c r="W21" s="316">
        <f t="shared" ref="W21" si="2">IF(W19=0, "-", SUM(W19)/SUM(W13,W14))</f>
        <v>0.77406523468575972</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707</v>
      </c>
      <c r="B22" s="970"/>
      <c r="C22" s="970"/>
      <c r="D22" s="970"/>
      <c r="E22" s="970"/>
      <c r="F22" s="971"/>
      <c r="G22" s="965" t="s">
        <v>333</v>
      </c>
      <c r="H22" s="222"/>
      <c r="I22" s="222"/>
      <c r="J22" s="222"/>
      <c r="K22" s="222"/>
      <c r="L22" s="222"/>
      <c r="M22" s="222"/>
      <c r="N22" s="222"/>
      <c r="O22" s="223"/>
      <c r="P22" s="928" t="s">
        <v>705</v>
      </c>
      <c r="Q22" s="222"/>
      <c r="R22" s="222"/>
      <c r="S22" s="222"/>
      <c r="T22" s="222"/>
      <c r="U22" s="222"/>
      <c r="V22" s="223"/>
      <c r="W22" s="928" t="s">
        <v>706</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721</v>
      </c>
      <c r="H23" s="967"/>
      <c r="I23" s="967"/>
      <c r="J23" s="967"/>
      <c r="K23" s="967"/>
      <c r="L23" s="967"/>
      <c r="M23" s="967"/>
      <c r="N23" s="967"/>
      <c r="O23" s="968"/>
      <c r="P23" s="929">
        <v>602</v>
      </c>
      <c r="Q23" s="930"/>
      <c r="R23" s="930"/>
      <c r="S23" s="930"/>
      <c r="T23" s="930"/>
      <c r="U23" s="930"/>
      <c r="V23" s="931"/>
      <c r="W23" s="915"/>
      <c r="X23" s="915"/>
      <c r="Y23" s="915"/>
      <c r="Z23" s="915"/>
      <c r="AA23" s="915"/>
      <c r="AB23" s="915"/>
      <c r="AC23" s="916"/>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5" t="s">
        <v>767</v>
      </c>
      <c r="Q24" s="656"/>
      <c r="R24" s="656"/>
      <c r="S24" s="656"/>
      <c r="T24" s="656"/>
      <c r="U24" s="656"/>
      <c r="V24" s="657"/>
      <c r="W24" s="655" t="s">
        <v>767</v>
      </c>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5" t="s">
        <v>767</v>
      </c>
      <c r="Q25" s="656"/>
      <c r="R25" s="656"/>
      <c r="S25" s="656"/>
      <c r="T25" s="656"/>
      <c r="U25" s="656"/>
      <c r="V25" s="657"/>
      <c r="W25" s="655" t="s">
        <v>767</v>
      </c>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602</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720</v>
      </c>
      <c r="AR31" s="201"/>
      <c r="AS31" s="136" t="s">
        <v>233</v>
      </c>
      <c r="AT31" s="137"/>
      <c r="AU31" s="200">
        <v>3</v>
      </c>
      <c r="AV31" s="200"/>
      <c r="AW31" s="392" t="s">
        <v>179</v>
      </c>
      <c r="AX31" s="393"/>
    </row>
    <row r="32" spans="1:50" ht="61.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371</v>
      </c>
      <c r="AC32" s="460"/>
      <c r="AD32" s="460"/>
      <c r="AE32" s="218">
        <v>91.6</v>
      </c>
      <c r="AF32" s="219"/>
      <c r="AG32" s="219"/>
      <c r="AH32" s="219"/>
      <c r="AI32" s="218">
        <v>95</v>
      </c>
      <c r="AJ32" s="219"/>
      <c r="AK32" s="219"/>
      <c r="AL32" s="219"/>
      <c r="AM32" s="218"/>
      <c r="AN32" s="219"/>
      <c r="AO32" s="219"/>
      <c r="AP32" s="219"/>
      <c r="AQ32" s="336" t="s">
        <v>720</v>
      </c>
      <c r="AR32" s="208"/>
      <c r="AS32" s="208"/>
      <c r="AT32" s="337"/>
      <c r="AU32" s="219" t="s">
        <v>720</v>
      </c>
      <c r="AV32" s="219"/>
      <c r="AW32" s="219"/>
      <c r="AX32" s="221"/>
    </row>
    <row r="33" spans="1:51" ht="61.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90</v>
      </c>
      <c r="AF33" s="219"/>
      <c r="AG33" s="219"/>
      <c r="AH33" s="219"/>
      <c r="AI33" s="218">
        <v>90</v>
      </c>
      <c r="AJ33" s="219"/>
      <c r="AK33" s="219"/>
      <c r="AL33" s="219"/>
      <c r="AM33" s="218">
        <v>90</v>
      </c>
      <c r="AN33" s="219"/>
      <c r="AO33" s="219"/>
      <c r="AP33" s="219"/>
      <c r="AQ33" s="336" t="s">
        <v>720</v>
      </c>
      <c r="AR33" s="208"/>
      <c r="AS33" s="208"/>
      <c r="AT33" s="337"/>
      <c r="AU33" s="219">
        <v>90</v>
      </c>
      <c r="AV33" s="219"/>
      <c r="AW33" s="219"/>
      <c r="AX33" s="221"/>
    </row>
    <row r="34" spans="1:51" ht="61.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v>
      </c>
      <c r="AF34" s="219"/>
      <c r="AG34" s="219"/>
      <c r="AH34" s="219"/>
      <c r="AI34" s="218">
        <v>102</v>
      </c>
      <c r="AJ34" s="219"/>
      <c r="AK34" s="219"/>
      <c r="AL34" s="219"/>
      <c r="AM34" s="218"/>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19" t="s">
        <v>134</v>
      </c>
      <c r="AV51" s="919"/>
      <c r="AW51" s="919"/>
      <c r="AX51" s="92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19" t="s">
        <v>134</v>
      </c>
      <c r="AV58" s="919"/>
      <c r="AW58" s="919"/>
      <c r="AX58" s="92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393</v>
      </c>
      <c r="AF101" s="282"/>
      <c r="AG101" s="282"/>
      <c r="AH101" s="282"/>
      <c r="AI101" s="282">
        <v>339</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476</v>
      </c>
      <c r="AF102" s="282"/>
      <c r="AG102" s="282"/>
      <c r="AH102" s="282"/>
      <c r="AI102" s="282">
        <v>368</v>
      </c>
      <c r="AJ102" s="282"/>
      <c r="AK102" s="282"/>
      <c r="AL102" s="282"/>
      <c r="AM102" s="282">
        <v>272</v>
      </c>
      <c r="AN102" s="282"/>
      <c r="AO102" s="282"/>
      <c r="AP102" s="282"/>
      <c r="AQ102" s="282">
        <v>339</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3141</v>
      </c>
      <c r="AF116" s="282"/>
      <c r="AG116" s="282"/>
      <c r="AH116" s="282"/>
      <c r="AI116" s="282">
        <v>4464</v>
      </c>
      <c r="AJ116" s="282"/>
      <c r="AK116" s="282"/>
      <c r="AL116" s="282"/>
      <c r="AM116" s="282"/>
      <c r="AN116" s="282"/>
      <c r="AO116" s="282"/>
      <c r="AP116" s="282"/>
      <c r="AQ116" s="218" t="s">
        <v>773</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c r="AN117" s="550"/>
      <c r="AO117" s="550"/>
      <c r="AP117" s="550"/>
      <c r="AQ117" s="550" t="s">
        <v>773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728</v>
      </c>
      <c r="AC119" s="462"/>
      <c r="AD119" s="463"/>
      <c r="AE119" s="282">
        <v>3800</v>
      </c>
      <c r="AF119" s="282"/>
      <c r="AG119" s="282"/>
      <c r="AH119" s="282"/>
      <c r="AI119" s="282">
        <v>0</v>
      </c>
      <c r="AJ119" s="282"/>
      <c r="AK119" s="282"/>
      <c r="AL119" s="282"/>
      <c r="AM119" s="282"/>
      <c r="AN119" s="282"/>
      <c r="AO119" s="282"/>
      <c r="AP119" s="282"/>
      <c r="AQ119" s="282" t="s">
        <v>773</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733</v>
      </c>
      <c r="AC120" s="472"/>
      <c r="AD120" s="473"/>
      <c r="AE120" s="550" t="s">
        <v>734</v>
      </c>
      <c r="AF120" s="550"/>
      <c r="AG120" s="550"/>
      <c r="AH120" s="550"/>
      <c r="AI120" s="550" t="s">
        <v>735</v>
      </c>
      <c r="AJ120" s="550"/>
      <c r="AK120" s="550"/>
      <c r="AL120" s="550"/>
      <c r="AM120" s="550"/>
      <c r="AN120" s="550"/>
      <c r="AO120" s="550"/>
      <c r="AP120" s="550"/>
      <c r="AQ120" s="550" t="s">
        <v>773</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728</v>
      </c>
      <c r="AC122" s="462"/>
      <c r="AD122" s="463"/>
      <c r="AE122" s="282">
        <v>2925</v>
      </c>
      <c r="AF122" s="282"/>
      <c r="AG122" s="282"/>
      <c r="AH122" s="282"/>
      <c r="AI122" s="282">
        <v>2852</v>
      </c>
      <c r="AJ122" s="282"/>
      <c r="AK122" s="282"/>
      <c r="AL122" s="282"/>
      <c r="AM122" s="282"/>
      <c r="AN122" s="282"/>
      <c r="AO122" s="282"/>
      <c r="AP122" s="282"/>
      <c r="AQ122" s="282">
        <v>1777</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733</v>
      </c>
      <c r="AC123" s="472"/>
      <c r="AD123" s="473"/>
      <c r="AE123" s="550" t="s">
        <v>737</v>
      </c>
      <c r="AF123" s="550"/>
      <c r="AG123" s="550"/>
      <c r="AH123" s="550"/>
      <c r="AI123" s="550" t="s">
        <v>738</v>
      </c>
      <c r="AJ123" s="550"/>
      <c r="AK123" s="550"/>
      <c r="AL123" s="550"/>
      <c r="AM123" s="550"/>
      <c r="AN123" s="550"/>
      <c r="AO123" s="550"/>
      <c r="AP123" s="550"/>
      <c r="AQ123" s="550" t="s">
        <v>772</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5"/>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1"/>
      <c r="Z127" s="922"/>
      <c r="AA127" s="923"/>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741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371</v>
      </c>
      <c r="AC134" s="206"/>
      <c r="AD134" s="206"/>
      <c r="AE134" s="207">
        <v>6.2</v>
      </c>
      <c r="AF134" s="208"/>
      <c r="AG134" s="208"/>
      <c r="AH134" s="208"/>
      <c r="AI134" s="207">
        <v>7.5</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371</v>
      </c>
      <c r="AC135" s="214"/>
      <c r="AD135" s="214"/>
      <c r="AE135" s="207">
        <v>5.0999999999999996</v>
      </c>
      <c r="AF135" s="208"/>
      <c r="AG135" s="208"/>
      <c r="AH135" s="208"/>
      <c r="AI135" s="207">
        <v>6.2</v>
      </c>
      <c r="AJ135" s="208"/>
      <c r="AK135" s="208"/>
      <c r="AL135" s="208"/>
      <c r="AM135" s="207">
        <v>13</v>
      </c>
      <c r="AN135" s="208"/>
      <c r="AO135" s="208"/>
      <c r="AP135" s="208"/>
      <c r="AQ135" s="207">
        <v>13</v>
      </c>
      <c r="AR135" s="208"/>
      <c r="AS135" s="208"/>
      <c r="AT135" s="208"/>
      <c r="AU135" s="207">
        <v>30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742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743</v>
      </c>
      <c r="AC138" s="206"/>
      <c r="AD138" s="206"/>
      <c r="AE138" s="207">
        <v>3085</v>
      </c>
      <c r="AF138" s="208"/>
      <c r="AG138" s="208"/>
      <c r="AH138" s="208"/>
      <c r="AI138" s="207">
        <v>3312</v>
      </c>
      <c r="AJ138" s="208"/>
      <c r="AK138" s="208"/>
      <c r="AL138" s="208"/>
      <c r="AM138" s="207">
        <v>3548</v>
      </c>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743</v>
      </c>
      <c r="AC139" s="214"/>
      <c r="AD139" s="214"/>
      <c r="AE139" s="207" t="s">
        <v>720</v>
      </c>
      <c r="AF139" s="208"/>
      <c r="AG139" s="208"/>
      <c r="AH139" s="208"/>
      <c r="AI139" s="207" t="s">
        <v>720</v>
      </c>
      <c r="AJ139" s="208"/>
      <c r="AK139" s="208"/>
      <c r="AL139" s="208"/>
      <c r="AM139" s="207">
        <v>3000</v>
      </c>
      <c r="AN139" s="208"/>
      <c r="AO139" s="208"/>
      <c r="AP139" s="208"/>
      <c r="AQ139" s="207">
        <v>3000</v>
      </c>
      <c r="AR139" s="208"/>
      <c r="AS139" s="208"/>
      <c r="AT139" s="208"/>
      <c r="AU139" s="207">
        <v>4300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2.5" customHeight="1" x14ac:dyDescent="0.15">
      <c r="A188" s="190"/>
      <c r="B188" s="187"/>
      <c r="C188" s="181"/>
      <c r="D188" s="187"/>
      <c r="E188" s="128" t="s">
        <v>768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5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6"/>
      <c r="E430" s="175" t="s">
        <v>399</v>
      </c>
      <c r="F430" s="893"/>
      <c r="G430" s="894" t="s">
        <v>252</v>
      </c>
      <c r="H430" s="126"/>
      <c r="I430" s="126"/>
      <c r="J430" s="895" t="s">
        <v>720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720</v>
      </c>
      <c r="AF437" s="201"/>
      <c r="AG437" s="136" t="s">
        <v>233</v>
      </c>
      <c r="AH437" s="137"/>
      <c r="AI437" s="335"/>
      <c r="AJ437" s="335"/>
      <c r="AK437" s="335"/>
      <c r="AL437" s="157"/>
      <c r="AM437" s="335"/>
      <c r="AN437" s="335"/>
      <c r="AO437" s="335"/>
      <c r="AP437" s="157"/>
      <c r="AQ437" s="250" t="s">
        <v>720</v>
      </c>
      <c r="AR437" s="201"/>
      <c r="AS437" s="136" t="s">
        <v>233</v>
      </c>
      <c r="AT437" s="137"/>
      <c r="AU437" s="201" t="s">
        <v>720</v>
      </c>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720</v>
      </c>
      <c r="AC438" s="214"/>
      <c r="AD438" s="214"/>
      <c r="AE438" s="336" t="s">
        <v>720</v>
      </c>
      <c r="AF438" s="208"/>
      <c r="AG438" s="208"/>
      <c r="AH438" s="208"/>
      <c r="AI438" s="336" t="s">
        <v>720</v>
      </c>
      <c r="AJ438" s="208"/>
      <c r="AK438" s="208"/>
      <c r="AL438" s="208"/>
      <c r="AM438" s="336"/>
      <c r="AN438" s="208"/>
      <c r="AO438" s="208"/>
      <c r="AP438" s="337"/>
      <c r="AQ438" s="336" t="s">
        <v>720</v>
      </c>
      <c r="AR438" s="208"/>
      <c r="AS438" s="208"/>
      <c r="AT438" s="337"/>
      <c r="AU438" s="208" t="s">
        <v>720</v>
      </c>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720</v>
      </c>
      <c r="AC439" s="206"/>
      <c r="AD439" s="206"/>
      <c r="AE439" s="336" t="s">
        <v>720</v>
      </c>
      <c r="AF439" s="208"/>
      <c r="AG439" s="208"/>
      <c r="AH439" s="337"/>
      <c r="AI439" s="336" t="s">
        <v>720</v>
      </c>
      <c r="AJ439" s="208"/>
      <c r="AK439" s="208"/>
      <c r="AL439" s="208"/>
      <c r="AM439" s="336"/>
      <c r="AN439" s="208"/>
      <c r="AO439" s="208"/>
      <c r="AP439" s="337"/>
      <c r="AQ439" s="336" t="s">
        <v>720</v>
      </c>
      <c r="AR439" s="208"/>
      <c r="AS439" s="208"/>
      <c r="AT439" s="337"/>
      <c r="AU439" s="208" t="s">
        <v>720</v>
      </c>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720</v>
      </c>
      <c r="AF440" s="208"/>
      <c r="AG440" s="208"/>
      <c r="AH440" s="337"/>
      <c r="AI440" s="336" t="s">
        <v>720</v>
      </c>
      <c r="AJ440" s="208"/>
      <c r="AK440" s="208"/>
      <c r="AL440" s="208"/>
      <c r="AM440" s="336"/>
      <c r="AN440" s="208"/>
      <c r="AO440" s="208"/>
      <c r="AP440" s="337"/>
      <c r="AQ440" s="336" t="s">
        <v>720</v>
      </c>
      <c r="AR440" s="208"/>
      <c r="AS440" s="208"/>
      <c r="AT440" s="337"/>
      <c r="AU440" s="208" t="s">
        <v>720</v>
      </c>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756</v>
      </c>
      <c r="AE702" s="342"/>
      <c r="AF702" s="342"/>
      <c r="AG702" s="379" t="s">
        <v>758</v>
      </c>
      <c r="AH702" s="380"/>
      <c r="AI702" s="380"/>
      <c r="AJ702" s="380"/>
      <c r="AK702" s="380"/>
      <c r="AL702" s="380"/>
      <c r="AM702" s="380"/>
      <c r="AN702" s="380"/>
      <c r="AO702" s="380"/>
      <c r="AP702" s="380"/>
      <c r="AQ702" s="380"/>
      <c r="AR702" s="380"/>
      <c r="AS702" s="380"/>
      <c r="AT702" s="380"/>
      <c r="AU702" s="380"/>
      <c r="AV702" s="380"/>
      <c r="AW702" s="380"/>
      <c r="AX702" s="381"/>
    </row>
    <row r="703" spans="1:51" ht="4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756</v>
      </c>
      <c r="AE703" s="323"/>
      <c r="AF703" s="323"/>
      <c r="AG703" s="104" t="s">
        <v>759</v>
      </c>
      <c r="AH703" s="105"/>
      <c r="AI703" s="105"/>
      <c r="AJ703" s="105"/>
      <c r="AK703" s="105"/>
      <c r="AL703" s="105"/>
      <c r="AM703" s="105"/>
      <c r="AN703" s="105"/>
      <c r="AO703" s="105"/>
      <c r="AP703" s="105"/>
      <c r="AQ703" s="105"/>
      <c r="AR703" s="105"/>
      <c r="AS703" s="105"/>
      <c r="AT703" s="105"/>
      <c r="AU703" s="105"/>
      <c r="AV703" s="105"/>
      <c r="AW703" s="105"/>
      <c r="AX703" s="106"/>
    </row>
    <row r="704" spans="1:51" ht="4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756</v>
      </c>
      <c r="AE704" s="781"/>
      <c r="AF704" s="781"/>
      <c r="AG704" s="168" t="s">
        <v>760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764</v>
      </c>
      <c r="AE705" s="713"/>
      <c r="AF705" s="713"/>
      <c r="AG705" s="128" t="s">
        <v>767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9.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756</v>
      </c>
      <c r="AE708" s="603"/>
      <c r="AF708" s="603"/>
      <c r="AG708" s="740" t="s">
        <v>761</v>
      </c>
      <c r="AH708" s="741"/>
      <c r="AI708" s="741"/>
      <c r="AJ708" s="741"/>
      <c r="AK708" s="741"/>
      <c r="AL708" s="741"/>
      <c r="AM708" s="741"/>
      <c r="AN708" s="741"/>
      <c r="AO708" s="741"/>
      <c r="AP708" s="741"/>
      <c r="AQ708" s="741"/>
      <c r="AR708" s="741"/>
      <c r="AS708" s="741"/>
      <c r="AT708" s="741"/>
      <c r="AU708" s="741"/>
      <c r="AV708" s="741"/>
      <c r="AW708" s="741"/>
      <c r="AX708" s="742"/>
    </row>
    <row r="709" spans="1:50" ht="59.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756</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42"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764</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59.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756</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72"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764</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764</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50.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764</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756</v>
      </c>
      <c r="AE719" s="603"/>
      <c r="AF719" s="603"/>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c r="K721" s="288"/>
      <c r="L721" s="77" t="str">
        <f>IF(M721="","","-")</f>
        <v/>
      </c>
      <c r="M721" s="78"/>
      <c r="N721" s="301" t="s">
        <v>744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745</v>
      </c>
      <c r="D722" s="294"/>
      <c r="E722" s="294"/>
      <c r="F722" s="295"/>
      <c r="G722" s="284"/>
      <c r="H722" s="285"/>
      <c r="I722" s="77" t="str">
        <f t="shared" ref="I722:I725" si="113">IF(OR(G722="　", G722=""), "", "-")</f>
        <v/>
      </c>
      <c r="J722" s="288"/>
      <c r="K722" s="288"/>
      <c r="L722" s="77" t="str">
        <f t="shared" ref="L722:L725" si="114">IF(M722="","","-")</f>
        <v/>
      </c>
      <c r="M722" s="78"/>
      <c r="N722" s="301" t="s">
        <v>746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7" t="s">
        <v>672</v>
      </c>
      <c r="B737" s="211"/>
      <c r="C737" s="211"/>
      <c r="D737" s="212"/>
      <c r="E737" s="951" t="s">
        <v>747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397</v>
      </c>
      <c r="B738" s="361"/>
      <c r="C738" s="361"/>
      <c r="D738" s="361"/>
      <c r="E738" s="951" t="s">
        <v>748</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396</v>
      </c>
      <c r="B739" s="361"/>
      <c r="C739" s="361"/>
      <c r="D739" s="361"/>
      <c r="E739" s="951" t="s">
        <v>749</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395</v>
      </c>
      <c r="B740" s="361"/>
      <c r="C740" s="361"/>
      <c r="D740" s="361"/>
      <c r="E740" s="951" t="s">
        <v>750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394</v>
      </c>
      <c r="B741" s="361"/>
      <c r="C741" s="361"/>
      <c r="D741" s="361"/>
      <c r="E741" s="951" t="s">
        <v>751</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393</v>
      </c>
      <c r="B742" s="361"/>
      <c r="C742" s="361"/>
      <c r="D742" s="361"/>
      <c r="E742" s="951" t="s">
        <v>752</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392</v>
      </c>
      <c r="B743" s="361"/>
      <c r="C743" s="361"/>
      <c r="D743" s="361"/>
      <c r="E743" s="951" t="s">
        <v>753</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391</v>
      </c>
      <c r="B744" s="361"/>
      <c r="C744" s="361"/>
      <c r="D744" s="361"/>
      <c r="E744" s="951" t="s">
        <v>754</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390</v>
      </c>
      <c r="B745" s="361"/>
      <c r="C745" s="361"/>
      <c r="D745" s="361"/>
      <c r="E745" s="988" t="s">
        <v>755</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545</v>
      </c>
      <c r="B746" s="361"/>
      <c r="C746" s="361"/>
      <c r="D746" s="361"/>
      <c r="E746" s="957" t="s">
        <v>710</v>
      </c>
      <c r="F746" s="955"/>
      <c r="G746" s="955"/>
      <c r="H746" s="100" t="str">
        <f>IF(E746="","","-")</f>
        <v>-</v>
      </c>
      <c r="I746" s="955"/>
      <c r="J746" s="955"/>
      <c r="K746" s="100" t="str">
        <f>IF(I746="","","-")</f>
        <v/>
      </c>
      <c r="L746" s="956">
        <v>482</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509</v>
      </c>
      <c r="B747" s="361"/>
      <c r="C747" s="361"/>
      <c r="D747" s="361"/>
      <c r="E747" s="957" t="s">
        <v>710</v>
      </c>
      <c r="F747" s="955"/>
      <c r="G747" s="955"/>
      <c r="H747" s="100" t="str">
        <f>IF(E747="","","-")</f>
        <v>-</v>
      </c>
      <c r="I747" s="955"/>
      <c r="J747" s="955"/>
      <c r="K747" s="100" t="str">
        <f>IF(I747="","","-")</f>
        <v/>
      </c>
      <c r="L747" s="956">
        <v>483</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360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769</v>
      </c>
      <c r="H789" s="669"/>
      <c r="I789" s="669"/>
      <c r="J789" s="669"/>
      <c r="K789" s="670"/>
      <c r="L789" s="662" t="s">
        <v>770</v>
      </c>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t="s">
        <v>757</v>
      </c>
      <c r="K845" s="345"/>
      <c r="L845" s="345"/>
      <c r="M845" s="345"/>
      <c r="N845" s="345"/>
      <c r="O845" s="345"/>
      <c r="P845" s="359" t="s">
        <v>757</v>
      </c>
      <c r="Q845" s="346"/>
      <c r="R845" s="346"/>
      <c r="S845" s="346"/>
      <c r="T845" s="346"/>
      <c r="U845" s="346"/>
      <c r="V845" s="346"/>
      <c r="W845" s="346"/>
      <c r="X845" s="346"/>
      <c r="Y845" s="347"/>
      <c r="Z845" s="348"/>
      <c r="AA845" s="348"/>
      <c r="AB845" s="349"/>
      <c r="AC845" s="350" t="s">
        <v>80</v>
      </c>
      <c r="AD845" s="351"/>
      <c r="AE845" s="351"/>
      <c r="AF845" s="351"/>
      <c r="AG845" s="351"/>
      <c r="AH845" s="366" t="s">
        <v>757</v>
      </c>
      <c r="AI845" s="367"/>
      <c r="AJ845" s="367"/>
      <c r="AK845" s="367"/>
      <c r="AL845" s="354" t="s">
        <v>757</v>
      </c>
      <c r="AM845" s="355"/>
      <c r="AN845" s="355"/>
      <c r="AO845" s="356"/>
      <c r="AP845" s="357" t="s">
        <v>757</v>
      </c>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t="s">
        <v>757</v>
      </c>
      <c r="K846" s="345"/>
      <c r="L846" s="345"/>
      <c r="M846" s="345"/>
      <c r="N846" s="345"/>
      <c r="O846" s="345"/>
      <c r="P846" s="359" t="s">
        <v>757</v>
      </c>
      <c r="Q846" s="346"/>
      <c r="R846" s="346"/>
      <c r="S846" s="346"/>
      <c r="T846" s="346"/>
      <c r="U846" s="346"/>
      <c r="V846" s="346"/>
      <c r="W846" s="346"/>
      <c r="X846" s="346"/>
      <c r="Y846" s="347"/>
      <c r="Z846" s="348"/>
      <c r="AA846" s="348"/>
      <c r="AB846" s="349"/>
      <c r="AC846" s="350" t="s">
        <v>80</v>
      </c>
      <c r="AD846" s="351"/>
      <c r="AE846" s="351"/>
      <c r="AF846" s="351"/>
      <c r="AG846" s="351"/>
      <c r="AH846" s="366" t="s">
        <v>757</v>
      </c>
      <c r="AI846" s="367"/>
      <c r="AJ846" s="367"/>
      <c r="AK846" s="367"/>
      <c r="AL846" s="354" t="s">
        <v>757</v>
      </c>
      <c r="AM846" s="355"/>
      <c r="AN846" s="355"/>
      <c r="AO846" s="356"/>
      <c r="AP846" s="357" t="s">
        <v>757</v>
      </c>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t="s">
        <v>757</v>
      </c>
      <c r="K847" s="345"/>
      <c r="L847" s="345"/>
      <c r="M847" s="345"/>
      <c r="N847" s="345"/>
      <c r="O847" s="345"/>
      <c r="P847" s="359" t="s">
        <v>757</v>
      </c>
      <c r="Q847" s="346"/>
      <c r="R847" s="346"/>
      <c r="S847" s="346"/>
      <c r="T847" s="346"/>
      <c r="U847" s="346"/>
      <c r="V847" s="346"/>
      <c r="W847" s="346"/>
      <c r="X847" s="346"/>
      <c r="Y847" s="347"/>
      <c r="Z847" s="348"/>
      <c r="AA847" s="348"/>
      <c r="AB847" s="349"/>
      <c r="AC847" s="350" t="s">
        <v>80</v>
      </c>
      <c r="AD847" s="351"/>
      <c r="AE847" s="351"/>
      <c r="AF847" s="351"/>
      <c r="AG847" s="351"/>
      <c r="AH847" s="352" t="s">
        <v>757</v>
      </c>
      <c r="AI847" s="353"/>
      <c r="AJ847" s="353"/>
      <c r="AK847" s="353"/>
      <c r="AL847" s="354" t="s">
        <v>757</v>
      </c>
      <c r="AM847" s="355"/>
      <c r="AN847" s="355"/>
      <c r="AO847" s="356"/>
      <c r="AP847" s="357" t="s">
        <v>757</v>
      </c>
      <c r="AQ847" s="357"/>
      <c r="AR847" s="357"/>
      <c r="AS847" s="357"/>
      <c r="AT847" s="357"/>
      <c r="AU847" s="357"/>
      <c r="AV847" s="357"/>
      <c r="AW847" s="357"/>
      <c r="AX847" s="357"/>
      <c r="AY847">
        <f>COUNTA($C$847)</f>
        <v>0</v>
      </c>
    </row>
    <row r="848" spans="1:51" ht="30" customHeight="1" x14ac:dyDescent="0.15">
      <c r="A848" s="370">
        <v>4</v>
      </c>
      <c r="B848" s="370">
        <v>1</v>
      </c>
      <c r="C848" s="358"/>
      <c r="D848" s="343"/>
      <c r="E848" s="343"/>
      <c r="F848" s="343"/>
      <c r="G848" s="343"/>
      <c r="H848" s="343"/>
      <c r="I848" s="343"/>
      <c r="J848" s="344" t="s">
        <v>757</v>
      </c>
      <c r="K848" s="345"/>
      <c r="L848" s="345"/>
      <c r="M848" s="345"/>
      <c r="N848" s="345"/>
      <c r="O848" s="345"/>
      <c r="P848" s="359" t="s">
        <v>757</v>
      </c>
      <c r="Q848" s="346"/>
      <c r="R848" s="346"/>
      <c r="S848" s="346"/>
      <c r="T848" s="346"/>
      <c r="U848" s="346"/>
      <c r="V848" s="346"/>
      <c r="W848" s="346"/>
      <c r="X848" s="346"/>
      <c r="Y848" s="347"/>
      <c r="Z848" s="348"/>
      <c r="AA848" s="348"/>
      <c r="AB848" s="349"/>
      <c r="AC848" s="350" t="s">
        <v>80</v>
      </c>
      <c r="AD848" s="351"/>
      <c r="AE848" s="351"/>
      <c r="AF848" s="351"/>
      <c r="AG848" s="351"/>
      <c r="AH848" s="352" t="s">
        <v>757</v>
      </c>
      <c r="AI848" s="353"/>
      <c r="AJ848" s="353"/>
      <c r="AK848" s="353"/>
      <c r="AL848" s="354" t="s">
        <v>757</v>
      </c>
      <c r="AM848" s="355"/>
      <c r="AN848" s="355"/>
      <c r="AO848" s="356"/>
      <c r="AP848" s="357" t="s">
        <v>757</v>
      </c>
      <c r="AQ848" s="357"/>
      <c r="AR848" s="357"/>
      <c r="AS848" s="357"/>
      <c r="AT848" s="357"/>
      <c r="AU848" s="357"/>
      <c r="AV848" s="357"/>
      <c r="AW848" s="357"/>
      <c r="AX848" s="357"/>
      <c r="AY848">
        <f>COUNTA($C$848)</f>
        <v>0</v>
      </c>
    </row>
    <row r="849" spans="1:51" ht="30" customHeight="1" x14ac:dyDescent="0.15">
      <c r="A849" s="370">
        <v>5</v>
      </c>
      <c r="B849" s="370">
        <v>1</v>
      </c>
      <c r="C849" s="358"/>
      <c r="D849" s="343"/>
      <c r="E849" s="343"/>
      <c r="F849" s="343"/>
      <c r="G849" s="343"/>
      <c r="H849" s="343"/>
      <c r="I849" s="343"/>
      <c r="J849" s="344" t="s">
        <v>757</v>
      </c>
      <c r="K849" s="345"/>
      <c r="L849" s="345"/>
      <c r="M849" s="345"/>
      <c r="N849" s="345"/>
      <c r="O849" s="345"/>
      <c r="P849" s="359" t="s">
        <v>757</v>
      </c>
      <c r="Q849" s="346"/>
      <c r="R849" s="346"/>
      <c r="S849" s="346"/>
      <c r="T849" s="346"/>
      <c r="U849" s="346"/>
      <c r="V849" s="346"/>
      <c r="W849" s="346"/>
      <c r="X849" s="346"/>
      <c r="Y849" s="347"/>
      <c r="Z849" s="348"/>
      <c r="AA849" s="348"/>
      <c r="AB849" s="349"/>
      <c r="AC849" s="350" t="s">
        <v>80</v>
      </c>
      <c r="AD849" s="351"/>
      <c r="AE849" s="351"/>
      <c r="AF849" s="351"/>
      <c r="AG849" s="351"/>
      <c r="AH849" s="352" t="s">
        <v>757</v>
      </c>
      <c r="AI849" s="353"/>
      <c r="AJ849" s="353"/>
      <c r="AK849" s="353"/>
      <c r="AL849" s="354" t="s">
        <v>757</v>
      </c>
      <c r="AM849" s="355"/>
      <c r="AN849" s="355"/>
      <c r="AO849" s="356"/>
      <c r="AP849" s="357" t="s">
        <v>757</v>
      </c>
      <c r="AQ849" s="357"/>
      <c r="AR849" s="357"/>
      <c r="AS849" s="357"/>
      <c r="AT849" s="357"/>
      <c r="AU849" s="357"/>
      <c r="AV849" s="357"/>
      <c r="AW849" s="357"/>
      <c r="AX849" s="357"/>
      <c r="AY849">
        <f>COUNTA($C$849)</f>
        <v>0</v>
      </c>
    </row>
    <row r="850" spans="1:51" ht="30" customHeight="1" x14ac:dyDescent="0.15">
      <c r="A850" s="370">
        <v>6</v>
      </c>
      <c r="B850" s="370">
        <v>1</v>
      </c>
      <c r="C850" s="358"/>
      <c r="D850" s="343"/>
      <c r="E850" s="343"/>
      <c r="F850" s="343"/>
      <c r="G850" s="343"/>
      <c r="H850" s="343"/>
      <c r="I850" s="343"/>
      <c r="J850" s="344" t="s">
        <v>757</v>
      </c>
      <c r="K850" s="345"/>
      <c r="L850" s="345"/>
      <c r="M850" s="345"/>
      <c r="N850" s="345"/>
      <c r="O850" s="345"/>
      <c r="P850" s="359" t="s">
        <v>757</v>
      </c>
      <c r="Q850" s="346"/>
      <c r="R850" s="346"/>
      <c r="S850" s="346"/>
      <c r="T850" s="346"/>
      <c r="U850" s="346"/>
      <c r="V850" s="346"/>
      <c r="W850" s="346"/>
      <c r="X850" s="346"/>
      <c r="Y850" s="347"/>
      <c r="Z850" s="348"/>
      <c r="AA850" s="348"/>
      <c r="AB850" s="349"/>
      <c r="AC850" s="350" t="s">
        <v>80</v>
      </c>
      <c r="AD850" s="351"/>
      <c r="AE850" s="351"/>
      <c r="AF850" s="351"/>
      <c r="AG850" s="351"/>
      <c r="AH850" s="352" t="s">
        <v>757</v>
      </c>
      <c r="AI850" s="353"/>
      <c r="AJ850" s="353"/>
      <c r="AK850" s="353"/>
      <c r="AL850" s="354" t="s">
        <v>757</v>
      </c>
      <c r="AM850" s="355"/>
      <c r="AN850" s="355"/>
      <c r="AO850" s="356"/>
      <c r="AP850" s="357" t="s">
        <v>757</v>
      </c>
      <c r="AQ850" s="357"/>
      <c r="AR850" s="357"/>
      <c r="AS850" s="357"/>
      <c r="AT850" s="357"/>
      <c r="AU850" s="357"/>
      <c r="AV850" s="357"/>
      <c r="AW850" s="357"/>
      <c r="AX850" s="357"/>
      <c r="AY850">
        <f>COUNTA($C$850)</f>
        <v>0</v>
      </c>
    </row>
    <row r="851" spans="1:51" ht="30" customHeight="1" x14ac:dyDescent="0.15">
      <c r="A851" s="370">
        <v>7</v>
      </c>
      <c r="B851" s="370">
        <v>1</v>
      </c>
      <c r="C851" s="358"/>
      <c r="D851" s="343"/>
      <c r="E851" s="343"/>
      <c r="F851" s="343"/>
      <c r="G851" s="343"/>
      <c r="H851" s="343"/>
      <c r="I851" s="343"/>
      <c r="J851" s="344" t="s">
        <v>757</v>
      </c>
      <c r="K851" s="345"/>
      <c r="L851" s="345"/>
      <c r="M851" s="345"/>
      <c r="N851" s="345"/>
      <c r="O851" s="345"/>
      <c r="P851" s="359" t="s">
        <v>757</v>
      </c>
      <c r="Q851" s="346"/>
      <c r="R851" s="346"/>
      <c r="S851" s="346"/>
      <c r="T851" s="346"/>
      <c r="U851" s="346"/>
      <c r="V851" s="346"/>
      <c r="W851" s="346"/>
      <c r="X851" s="346"/>
      <c r="Y851" s="347"/>
      <c r="Z851" s="348"/>
      <c r="AA851" s="348"/>
      <c r="AB851" s="349"/>
      <c r="AC851" s="350" t="s">
        <v>80</v>
      </c>
      <c r="AD851" s="351"/>
      <c r="AE851" s="351"/>
      <c r="AF851" s="351"/>
      <c r="AG851" s="351"/>
      <c r="AH851" s="352" t="s">
        <v>757</v>
      </c>
      <c r="AI851" s="353"/>
      <c r="AJ851" s="353"/>
      <c r="AK851" s="353"/>
      <c r="AL851" s="354" t="s">
        <v>757</v>
      </c>
      <c r="AM851" s="355"/>
      <c r="AN851" s="355"/>
      <c r="AO851" s="356"/>
      <c r="AP851" s="357" t="s">
        <v>757</v>
      </c>
      <c r="AQ851" s="357"/>
      <c r="AR851" s="357"/>
      <c r="AS851" s="357"/>
      <c r="AT851" s="357"/>
      <c r="AU851" s="357"/>
      <c r="AV851" s="357"/>
      <c r="AW851" s="357"/>
      <c r="AX851" s="357"/>
      <c r="AY851">
        <f>COUNTA($C$851)</f>
        <v>0</v>
      </c>
    </row>
    <row r="852" spans="1:51" ht="30" customHeight="1" x14ac:dyDescent="0.15">
      <c r="A852" s="370">
        <v>8</v>
      </c>
      <c r="B852" s="370">
        <v>1</v>
      </c>
      <c r="C852" s="343"/>
      <c r="D852" s="343"/>
      <c r="E852" s="343"/>
      <c r="F852" s="343"/>
      <c r="G852" s="343"/>
      <c r="H852" s="343"/>
      <c r="I852" s="343"/>
      <c r="J852" s="344" t="s">
        <v>757</v>
      </c>
      <c r="K852" s="345"/>
      <c r="L852" s="345"/>
      <c r="M852" s="345"/>
      <c r="N852" s="345"/>
      <c r="O852" s="345"/>
      <c r="P852" s="359" t="s">
        <v>757</v>
      </c>
      <c r="Q852" s="346"/>
      <c r="R852" s="346"/>
      <c r="S852" s="346"/>
      <c r="T852" s="346"/>
      <c r="U852" s="346"/>
      <c r="V852" s="346"/>
      <c r="W852" s="346"/>
      <c r="X852" s="346"/>
      <c r="Y852" s="347"/>
      <c r="Z852" s="348"/>
      <c r="AA852" s="348"/>
      <c r="AB852" s="349"/>
      <c r="AC852" s="350" t="s">
        <v>80</v>
      </c>
      <c r="AD852" s="351"/>
      <c r="AE852" s="351"/>
      <c r="AF852" s="351"/>
      <c r="AG852" s="351"/>
      <c r="AH852" s="352" t="s">
        <v>757</v>
      </c>
      <c r="AI852" s="353"/>
      <c r="AJ852" s="353"/>
      <c r="AK852" s="353"/>
      <c r="AL852" s="354" t="s">
        <v>757</v>
      </c>
      <c r="AM852" s="355"/>
      <c r="AN852" s="355"/>
      <c r="AO852" s="356"/>
      <c r="AP852" s="357" t="s">
        <v>757</v>
      </c>
      <c r="AQ852" s="357"/>
      <c r="AR852" s="357"/>
      <c r="AS852" s="357"/>
      <c r="AT852" s="357"/>
      <c r="AU852" s="357"/>
      <c r="AV852" s="357"/>
      <c r="AW852" s="357"/>
      <c r="AX852" s="357"/>
      <c r="AY852">
        <f>COUNTA($C$852)</f>
        <v>0</v>
      </c>
    </row>
    <row r="853" spans="1:51" ht="30" customHeight="1" x14ac:dyDescent="0.15">
      <c r="A853" s="370">
        <v>9</v>
      </c>
      <c r="B853" s="370">
        <v>1</v>
      </c>
      <c r="C853" s="343"/>
      <c r="D853" s="343"/>
      <c r="E853" s="343"/>
      <c r="F853" s="343"/>
      <c r="G853" s="343"/>
      <c r="H853" s="343"/>
      <c r="I853" s="343"/>
      <c r="J853" s="344" t="s">
        <v>757</v>
      </c>
      <c r="K853" s="345"/>
      <c r="L853" s="345"/>
      <c r="M853" s="345"/>
      <c r="N853" s="345"/>
      <c r="O853" s="345"/>
      <c r="P853" s="359" t="s">
        <v>757</v>
      </c>
      <c r="Q853" s="346"/>
      <c r="R853" s="346"/>
      <c r="S853" s="346"/>
      <c r="T853" s="346"/>
      <c r="U853" s="346"/>
      <c r="V853" s="346"/>
      <c r="W853" s="346"/>
      <c r="X853" s="346"/>
      <c r="Y853" s="347"/>
      <c r="Z853" s="348"/>
      <c r="AA853" s="348"/>
      <c r="AB853" s="349"/>
      <c r="AC853" s="350" t="s">
        <v>80</v>
      </c>
      <c r="AD853" s="351"/>
      <c r="AE853" s="351"/>
      <c r="AF853" s="351"/>
      <c r="AG853" s="351"/>
      <c r="AH853" s="352" t="s">
        <v>757</v>
      </c>
      <c r="AI853" s="353"/>
      <c r="AJ853" s="353"/>
      <c r="AK853" s="353"/>
      <c r="AL853" s="354" t="s">
        <v>757</v>
      </c>
      <c r="AM853" s="355"/>
      <c r="AN853" s="355"/>
      <c r="AO853" s="356"/>
      <c r="AP853" s="357" t="s">
        <v>757</v>
      </c>
      <c r="AQ853" s="357"/>
      <c r="AR853" s="357"/>
      <c r="AS853" s="357"/>
      <c r="AT853" s="357"/>
      <c r="AU853" s="357"/>
      <c r="AV853" s="357"/>
      <c r="AW853" s="357"/>
      <c r="AX853" s="357"/>
      <c r="AY853">
        <f>COUNTA($C$853)</f>
        <v>0</v>
      </c>
    </row>
    <row r="854" spans="1:51" ht="30" customHeight="1" x14ac:dyDescent="0.15">
      <c r="A854" s="370">
        <v>10</v>
      </c>
      <c r="B854" s="370">
        <v>1</v>
      </c>
      <c r="C854" s="343"/>
      <c r="D854" s="343"/>
      <c r="E854" s="343"/>
      <c r="F854" s="343"/>
      <c r="G854" s="343"/>
      <c r="H854" s="343"/>
      <c r="I854" s="343"/>
      <c r="J854" s="344" t="s">
        <v>757</v>
      </c>
      <c r="K854" s="345"/>
      <c r="L854" s="345"/>
      <c r="M854" s="345"/>
      <c r="N854" s="345"/>
      <c r="O854" s="345"/>
      <c r="P854" s="359" t="s">
        <v>757</v>
      </c>
      <c r="Q854" s="346"/>
      <c r="R854" s="346"/>
      <c r="S854" s="346"/>
      <c r="T854" s="346"/>
      <c r="U854" s="346"/>
      <c r="V854" s="346"/>
      <c r="W854" s="346"/>
      <c r="X854" s="346"/>
      <c r="Y854" s="347"/>
      <c r="Z854" s="348"/>
      <c r="AA854" s="348"/>
      <c r="AB854" s="349"/>
      <c r="AC854" s="350" t="s">
        <v>80</v>
      </c>
      <c r="AD854" s="351"/>
      <c r="AE854" s="351"/>
      <c r="AF854" s="351"/>
      <c r="AG854" s="351"/>
      <c r="AH854" s="352" t="s">
        <v>757</v>
      </c>
      <c r="AI854" s="353"/>
      <c r="AJ854" s="353"/>
      <c r="AK854" s="353"/>
      <c r="AL854" s="354" t="s">
        <v>757</v>
      </c>
      <c r="AM854" s="355"/>
      <c r="AN854" s="355"/>
      <c r="AO854" s="356"/>
      <c r="AP854" s="357" t="s">
        <v>757</v>
      </c>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757</v>
      </c>
      <c r="F1110" s="369"/>
      <c r="G1110" s="369"/>
      <c r="H1110" s="369"/>
      <c r="I1110" s="369"/>
      <c r="J1110" s="344" t="s">
        <v>757</v>
      </c>
      <c r="K1110" s="345"/>
      <c r="L1110" s="345"/>
      <c r="M1110" s="345"/>
      <c r="N1110" s="345"/>
      <c r="O1110" s="345"/>
      <c r="P1110" s="359" t="s">
        <v>757</v>
      </c>
      <c r="Q1110" s="346"/>
      <c r="R1110" s="346"/>
      <c r="S1110" s="346"/>
      <c r="T1110" s="346"/>
      <c r="U1110" s="346"/>
      <c r="V1110" s="346"/>
      <c r="W1110" s="346"/>
      <c r="X1110" s="346"/>
      <c r="Y1110" s="347" t="s">
        <v>757</v>
      </c>
      <c r="Z1110" s="348"/>
      <c r="AA1110" s="348"/>
      <c r="AB1110" s="349"/>
      <c r="AC1110" s="350"/>
      <c r="AD1110" s="351"/>
      <c r="AE1110" s="351"/>
      <c r="AF1110" s="351"/>
      <c r="AG1110" s="351"/>
      <c r="AH1110" s="352" t="s">
        <v>757</v>
      </c>
      <c r="AI1110" s="353"/>
      <c r="AJ1110" s="353"/>
      <c r="AK1110" s="353"/>
      <c r="AL1110" s="354" t="s">
        <v>757</v>
      </c>
      <c r="AM1110" s="355"/>
      <c r="AN1110" s="355"/>
      <c r="AO1110" s="356"/>
      <c r="AP1110" s="357" t="s">
        <v>757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Q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74">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47:Y874">
    <cfRule type="expression" dxfId="2421" priority="2953">
      <formula>IF(RIGHT(TEXT(Y847,"0.#"),1)=".",FALSE,TRUE)</formula>
    </cfRule>
    <cfRule type="expression" dxfId="2420" priority="2954">
      <formula>IF(RIGHT(TEXT(Y847,"0.#"),1)=".",TRUE,FALSE)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10:AO1139">
    <cfRule type="expression" dxfId="2391" priority="2859">
      <formula>IF(AND(AL1110&gt;=0, RIGHT(TEXT(AL1110,"0.#"),1)&lt;&gt;"."),TRUE,FALSE)</formula>
    </cfRule>
    <cfRule type="expression" dxfId="2390" priority="2860">
      <formula>IF(AND(AL1110&gt;=0, RIGHT(TEXT(AL1110,"0.#"),1)="."),TRUE,FALSE)</formula>
    </cfRule>
    <cfRule type="expression" dxfId="2389" priority="2861">
      <formula>IF(AND(AL1110&lt;0, RIGHT(TEXT(AL1110,"0.#"),1)&lt;&gt;"."),TRUE,FALSE)</formula>
    </cfRule>
    <cfRule type="expression" dxfId="2388" priority="2862">
      <formula>IF(AND(AL1110&lt;0, RIGHT(TEXT(AL1110,"0.#"),1)="."),TRUE,FALSE)</formula>
    </cfRule>
  </conditionalFormatting>
  <conditionalFormatting sqref="Y1110:Y1139">
    <cfRule type="expression" dxfId="2387" priority="2857">
      <formula>IF(RIGHT(TEXT(Y1110,"0.#"),1)=".",FALSE,TRUE)</formula>
    </cfRule>
    <cfRule type="expression" dxfId="2386" priority="2858">
      <formula>IF(RIGHT(TEXT(Y1110,"0.#"),1)=".",TRUE,FALSE)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45:AO846">
    <cfRule type="expression" dxfId="2377" priority="2811">
      <formula>IF(AND(AL845&gt;=0, RIGHT(TEXT(AL845,"0.#"),1)&lt;&gt;"."),TRUE,FALSE)</formula>
    </cfRule>
    <cfRule type="expression" dxfId="2376" priority="2812">
      <formula>IF(AND(AL845&gt;=0, RIGHT(TEXT(AL845,"0.#"),1)="."),TRUE,FALSE)</formula>
    </cfRule>
    <cfRule type="expression" dxfId="2375" priority="2813">
      <formula>IF(AND(AL845&lt;0, RIGHT(TEXT(AL845,"0.#"),1)&lt;&gt;"."),TRUE,FALSE)</formula>
    </cfRule>
    <cfRule type="expression" dxfId="2374" priority="2814">
      <formula>IF(AND(AL845&lt;0, RIGHT(TEXT(AL845,"0.#"),1)="."),TRUE,FALSE)</formula>
    </cfRule>
  </conditionalFormatting>
  <conditionalFormatting sqref="Y845:Y846">
    <cfRule type="expression" dxfId="2373" priority="2809">
      <formula>IF(RIGHT(TEXT(Y845,"0.#"),1)=".",FALSE,TRUE)</formula>
    </cfRule>
    <cfRule type="expression" dxfId="2372" priority="2810">
      <formula>IF(RIGHT(TEXT(Y845,"0.#"),1)=".",TRUE,FALSE)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80:Y907">
    <cfRule type="expression" dxfId="2055" priority="2069">
      <formula>IF(RIGHT(TEXT(Y880,"0.#"),1)=".",FALSE,TRUE)</formula>
    </cfRule>
    <cfRule type="expression" dxfId="2054" priority="2070">
      <formula>IF(RIGHT(TEXT(Y880,"0.#"),1)=".",TRUE,FALSE)</formula>
    </cfRule>
  </conditionalFormatting>
  <conditionalFormatting sqref="Y878:Y879">
    <cfRule type="expression" dxfId="2053" priority="2063">
      <formula>IF(RIGHT(TEXT(Y878,"0.#"),1)=".",FALSE,TRUE)</formula>
    </cfRule>
    <cfRule type="expression" dxfId="2052" priority="2064">
      <formula>IF(RIGHT(TEXT(Y878,"0.#"),1)=".",TRUE,FALSE)</formula>
    </cfRule>
  </conditionalFormatting>
  <conditionalFormatting sqref="Y913:Y940">
    <cfRule type="expression" dxfId="2051" priority="2057">
      <formula>IF(RIGHT(TEXT(Y913,"0.#"),1)=".",FALSE,TRUE)</formula>
    </cfRule>
    <cfRule type="expression" dxfId="2050" priority="2058">
      <formula>IF(RIGHT(TEXT(Y913,"0.#"),1)=".",TRUE,FALSE)</formula>
    </cfRule>
  </conditionalFormatting>
  <conditionalFormatting sqref="Y911:Y912">
    <cfRule type="expression" dxfId="2049" priority="2051">
      <formula>IF(RIGHT(TEXT(Y911,"0.#"),1)=".",FALSE,TRUE)</formula>
    </cfRule>
    <cfRule type="expression" dxfId="2048" priority="2052">
      <formula>IF(RIGHT(TEXT(Y911,"0.#"),1)=".",TRUE,FALSE)</formula>
    </cfRule>
  </conditionalFormatting>
  <conditionalFormatting sqref="Y946:Y973">
    <cfRule type="expression" dxfId="2047" priority="2045">
      <formula>IF(RIGHT(TEXT(Y946,"0.#"),1)=".",FALSE,TRUE)</formula>
    </cfRule>
    <cfRule type="expression" dxfId="2046" priority="2046">
      <formula>IF(RIGHT(TEXT(Y946,"0.#"),1)=".",TRUE,FALSE)</formula>
    </cfRule>
  </conditionalFormatting>
  <conditionalFormatting sqref="Y944:Y945">
    <cfRule type="expression" dxfId="2045" priority="2039">
      <formula>IF(RIGHT(TEXT(Y944,"0.#"),1)=".",FALSE,TRUE)</formula>
    </cfRule>
    <cfRule type="expression" dxfId="2044" priority="2040">
      <formula>IF(RIGHT(TEXT(Y944,"0.#"),1)=".",TRUE,FALSE)</formula>
    </cfRule>
  </conditionalFormatting>
  <conditionalFormatting sqref="Y979:Y1006">
    <cfRule type="expression" dxfId="2043" priority="2033">
      <formula>IF(RIGHT(TEXT(Y979,"0.#"),1)=".",FALSE,TRUE)</formula>
    </cfRule>
    <cfRule type="expression" dxfId="2042" priority="2034">
      <formula>IF(RIGHT(TEXT(Y979,"0.#"),1)=".",TRUE,FALSE)</formula>
    </cfRule>
  </conditionalFormatting>
  <conditionalFormatting sqref="Y977:Y978">
    <cfRule type="expression" dxfId="2041" priority="2027">
      <formula>IF(RIGHT(TEXT(Y977,"0.#"),1)=".",FALSE,TRUE)</formula>
    </cfRule>
    <cfRule type="expression" dxfId="2040" priority="2028">
      <formula>IF(RIGHT(TEXT(Y977,"0.#"),1)=".",TRUE,FALSE)</formula>
    </cfRule>
  </conditionalFormatting>
  <conditionalFormatting sqref="Y1012:Y1039">
    <cfRule type="expression" dxfId="2039" priority="2021">
      <formula>IF(RIGHT(TEXT(Y1012,"0.#"),1)=".",FALSE,TRUE)</formula>
    </cfRule>
    <cfRule type="expression" dxfId="2038" priority="2022">
      <formula>IF(RIGHT(TEXT(Y1012,"0.#"),1)=".",TRUE,FALSE)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4" max="49" man="1"/>
    <brk id="699"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42" sqref="B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756</v>
      </c>
      <c r="M2" s="13" t="str">
        <f>IF(L2="","",K2)</f>
        <v>社会保障</v>
      </c>
      <c r="N2" s="13" t="str">
        <f>IF(M2="","",IF(N1&lt;&gt;"",CONCATENATE(N1,"、",M2),M2))</f>
        <v>社会保障</v>
      </c>
      <c r="O2" s="13"/>
      <c r="P2" s="12" t="s">
        <v>74</v>
      </c>
      <c r="Q2" s="17" t="s">
        <v>756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756</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4"/>
      <c r="AA2" s="825"/>
      <c r="AB2" s="1021" t="s">
        <v>11</v>
      </c>
      <c r="AC2" s="1022"/>
      <c r="AD2" s="1023"/>
      <c r="AE2" s="1027" t="s">
        <v>390</v>
      </c>
      <c r="AF2" s="1027"/>
      <c r="AG2" s="1027"/>
      <c r="AH2" s="1027"/>
      <c r="AI2" s="1027" t="s">
        <v>412</v>
      </c>
      <c r="AJ2" s="1027"/>
      <c r="AK2" s="1027"/>
      <c r="AL2" s="556"/>
      <c r="AM2" s="1027" t="s">
        <v>509</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4"/>
      <c r="AA9" s="825"/>
      <c r="AB9" s="1021" t="s">
        <v>11</v>
      </c>
      <c r="AC9" s="1022"/>
      <c r="AD9" s="1023"/>
      <c r="AE9" s="1027" t="s">
        <v>390</v>
      </c>
      <c r="AF9" s="1027"/>
      <c r="AG9" s="1027"/>
      <c r="AH9" s="1027"/>
      <c r="AI9" s="1027" t="s">
        <v>412</v>
      </c>
      <c r="AJ9" s="1027"/>
      <c r="AK9" s="1027"/>
      <c r="AL9" s="556"/>
      <c r="AM9" s="1027" t="s">
        <v>509</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4"/>
      <c r="AA16" s="825"/>
      <c r="AB16" s="1021" t="s">
        <v>11</v>
      </c>
      <c r="AC16" s="1022"/>
      <c r="AD16" s="1023"/>
      <c r="AE16" s="1027" t="s">
        <v>390</v>
      </c>
      <c r="AF16" s="1027"/>
      <c r="AG16" s="1027"/>
      <c r="AH16" s="1027"/>
      <c r="AI16" s="1027" t="s">
        <v>412</v>
      </c>
      <c r="AJ16" s="1027"/>
      <c r="AK16" s="1027"/>
      <c r="AL16" s="556"/>
      <c r="AM16" s="1027" t="s">
        <v>509</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4"/>
      <c r="AA23" s="825"/>
      <c r="AB23" s="1021" t="s">
        <v>11</v>
      </c>
      <c r="AC23" s="1022"/>
      <c r="AD23" s="1023"/>
      <c r="AE23" s="1027" t="s">
        <v>390</v>
      </c>
      <c r="AF23" s="1027"/>
      <c r="AG23" s="1027"/>
      <c r="AH23" s="1027"/>
      <c r="AI23" s="1027" t="s">
        <v>412</v>
      </c>
      <c r="AJ23" s="1027"/>
      <c r="AK23" s="1027"/>
      <c r="AL23" s="556"/>
      <c r="AM23" s="1027" t="s">
        <v>509</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4"/>
      <c r="AA30" s="825"/>
      <c r="AB30" s="1021" t="s">
        <v>11</v>
      </c>
      <c r="AC30" s="1022"/>
      <c r="AD30" s="1023"/>
      <c r="AE30" s="1027" t="s">
        <v>390</v>
      </c>
      <c r="AF30" s="1027"/>
      <c r="AG30" s="1027"/>
      <c r="AH30" s="1027"/>
      <c r="AI30" s="1027" t="s">
        <v>412</v>
      </c>
      <c r="AJ30" s="1027"/>
      <c r="AK30" s="1027"/>
      <c r="AL30" s="556"/>
      <c r="AM30" s="1027" t="s">
        <v>509</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4"/>
      <c r="AA37" s="825"/>
      <c r="AB37" s="1021" t="s">
        <v>11</v>
      </c>
      <c r="AC37" s="1022"/>
      <c r="AD37" s="1023"/>
      <c r="AE37" s="1027" t="s">
        <v>390</v>
      </c>
      <c r="AF37" s="1027"/>
      <c r="AG37" s="1027"/>
      <c r="AH37" s="1027"/>
      <c r="AI37" s="1027" t="s">
        <v>412</v>
      </c>
      <c r="AJ37" s="1027"/>
      <c r="AK37" s="1027"/>
      <c r="AL37" s="556"/>
      <c r="AM37" s="1027" t="s">
        <v>509</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4"/>
      <c r="AA44" s="825"/>
      <c r="AB44" s="1021" t="s">
        <v>11</v>
      </c>
      <c r="AC44" s="1022"/>
      <c r="AD44" s="1023"/>
      <c r="AE44" s="1027" t="s">
        <v>390</v>
      </c>
      <c r="AF44" s="1027"/>
      <c r="AG44" s="1027"/>
      <c r="AH44" s="1027"/>
      <c r="AI44" s="1027" t="s">
        <v>412</v>
      </c>
      <c r="AJ44" s="1027"/>
      <c r="AK44" s="1027"/>
      <c r="AL44" s="556"/>
      <c r="AM44" s="1027" t="s">
        <v>509</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4"/>
      <c r="AA51" s="825"/>
      <c r="AB51" s="556" t="s">
        <v>11</v>
      </c>
      <c r="AC51" s="1022"/>
      <c r="AD51" s="1023"/>
      <c r="AE51" s="1027" t="s">
        <v>390</v>
      </c>
      <c r="AF51" s="1027"/>
      <c r="AG51" s="1027"/>
      <c r="AH51" s="1027"/>
      <c r="AI51" s="1027" t="s">
        <v>412</v>
      </c>
      <c r="AJ51" s="1027"/>
      <c r="AK51" s="1027"/>
      <c r="AL51" s="556"/>
      <c r="AM51" s="1027" t="s">
        <v>509</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4"/>
      <c r="AA58" s="825"/>
      <c r="AB58" s="1021" t="s">
        <v>11</v>
      </c>
      <c r="AC58" s="1022"/>
      <c r="AD58" s="1023"/>
      <c r="AE58" s="1027" t="s">
        <v>390</v>
      </c>
      <c r="AF58" s="1027"/>
      <c r="AG58" s="1027"/>
      <c r="AH58" s="1027"/>
      <c r="AI58" s="1027" t="s">
        <v>412</v>
      </c>
      <c r="AJ58" s="1027"/>
      <c r="AK58" s="1027"/>
      <c r="AL58" s="556"/>
      <c r="AM58" s="1027" t="s">
        <v>509</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4"/>
      <c r="AA65" s="825"/>
      <c r="AB65" s="1021" t="s">
        <v>11</v>
      </c>
      <c r="AC65" s="1022"/>
      <c r="AD65" s="1023"/>
      <c r="AE65" s="1027" t="s">
        <v>390</v>
      </c>
      <c r="AF65" s="1027"/>
      <c r="AG65" s="1027"/>
      <c r="AH65" s="1027"/>
      <c r="AI65" s="1027" t="s">
        <v>412</v>
      </c>
      <c r="AJ65" s="1027"/>
      <c r="AK65" s="1027"/>
      <c r="AL65" s="556"/>
      <c r="AM65" s="1027" t="s">
        <v>509</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2021-05-24T02:01:00Z</cp:lastPrinted>
  <dcterms:created xsi:type="dcterms:W3CDTF">2012-03-13T00:50:25Z</dcterms:created>
  <dcterms:modified xsi:type="dcterms:W3CDTF">2021-05-27T00:47:07Z</dcterms:modified>
</cp:coreProperties>
</file>