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４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369" i="3"/>
  <c r="AY235" i="3"/>
  <c r="AY255"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<sst xmlns="http://schemas.openxmlformats.org/spreadsheetml/2006/main" count="2339" uniqueCount="685">
  <si>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</si>
  <si>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</si>
  <si>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</si>
  <si>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</si>
  <si>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</si>
  <si>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</si>
  <si>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</si>
  <si>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</si>
  <si>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</si>
  <si>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</si>
  <si>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</si>
  <si>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</si>
  <si>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</si>
  <si>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</si>
  <si>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</si>
  <si>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</si>
  <si>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</si>
  <si>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</si>
  <si>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</si>
  <si>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</si>
  <si>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</si>
  <si>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</si>
  <si>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</si>
  <si>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</si>
  <si>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</si>
  <si>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</si>
  <si>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</si>
  <si>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</si>
  <si>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</si>
  <si>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</si>
  <si>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</si>
  <si>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</si>
  <si>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</si>
  <si>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</si>
  <si>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</si>
  <si>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</si>
  <si>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</si>
  <si>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</si>
  <si>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</si>
  <si>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</si>
  <si>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</si>
  <si>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</si>
  <si>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</si>
  <si>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</si>
  <si>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</si>
  <si>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</si>
  <si>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</si>
  <si>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</si>
  <si>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</si>
  <si>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</si>
  <si>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</si>
  <si>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</si>
  <si>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</si>
  <si>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</si>
  <si>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</si>
  <si>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</si>
  <si>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</si>
  <si>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</si>
  <si>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</si>
  <si>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</si>
  <si>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</si>
  <si>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</si>
  <si>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</si>
  <si>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</si>
  <si>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</si>
  <si>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</si>
  <si>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</si>
  <si>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</si>
  <si>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</si>
  <si>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</si>
  <si>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</si>
  <si>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</si>
  <si>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</si>
  <si>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</si>
  <si>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</si>
  <si>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</si>
  <si>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</si>
  <si>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</si>
  <si>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</si>
  <si>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</si>
  <si>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</si>
  <si>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</si>
  <si>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</si>
  <si>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</si>
  <si>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</si>
  <si>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</si>
  <si>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</si>
  <si>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</si>
  <si>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</si>
  <si>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</si>
  <si>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</si>
  <si>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</si>
  <si>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</si>
  <si>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</si>
  <si>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</si>
  <si>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</si>
  <si>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</si>
  <si>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</si>
  <si>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</si>
  <si>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</si>
  <si>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</si>
  <si>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</si>
  <si>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</si>
  <si>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</si>
  <si>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</si>
  <si>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</si>
  <si>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</si>
  <si>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</si>
  <si>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</si>
  <si>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</si>
  <si>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</si>
  <si>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</si>
  <si>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</si>
  <si>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</si>
  <si>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</si>
  <si>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</si>
  <si>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</si>
  <si>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</si>
  <si>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</si>
  <si>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</si>
  <si>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</si>
  <si>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</si>
  <si>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</si>
  <si>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</si>
  <si>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</si>
  <si>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</si>
  <si>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</si>
  <si>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</si>
  <si>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</si>
  <si>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</si>
  <si>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</si>
  <si>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</si>
  <si>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</si>
  <si>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</si>
  <si>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</si>
  <si>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</si>
  <si>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</si>
  <si>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</si>
  <si>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</si>
  <si>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</si>
  <si>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</si>
  <si>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</si>
  <si>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</si>
  <si>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</si>
  <si>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</si>
  <si>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</si>
  <si>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</si>
  <si>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</si>
  <si>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</si>
  <si>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</si>
  <si>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</si>
  <si>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</si>
  <si>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</si>
  <si>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</si>
  <si>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</si>
  <si>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</si>
  <si>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</si>
  <si>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</si>
  <si>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</si>
  <si>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</si>
  <si>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</si>
  <si>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</si>
  <si>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</si>
  <si>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</si>
  <si>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</si>
  <si>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</si>
  <si>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</si>
  <si>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</si>
  <si>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</si>
  <si>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</si>
  <si>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</si>
  <si>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</si>
  <si>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</si>
  <si>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</si>
  <si>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</si>
  <si>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</si>
  <si>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</si>
  <si>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</si>
  <si>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</si>
  <si>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</si>
  <si>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</si>
  <si>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</si>
  <si>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</si>
  <si>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</si>
  <si>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</si>
  <si>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</si>
  <si>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</si>
  <si>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</si>
  <si>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</si>
  <si>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</si>
  <si>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</si>
  <si>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</si>
  <si>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</si>
  <si>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</si>
  <si>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</si>
  <si>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</si>
  <si>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</si>
  <si>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</si>
  <si>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</si>
  <si>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</si>
  <si>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</si>
  <si>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</si>
  <si>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</si>
  <si>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</si>
  <si>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</si>
  <si>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</si>
  <si>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</si>
  <si>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</si>
  <si>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</si>
  <si>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</si>
  <si>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</si>
  <si>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</si>
  <si>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</si>
  <si>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</si>
  <si>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</si>
  <si>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</si>
  <si>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</si>
  <si>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</si>
  <si>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</si>
  <si>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</si>
  <si>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</si>
  <si>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</si>
  <si>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</si>
  <si>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</si>
  <si>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</si>
  <si>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</si>
  <si>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</si>
  <si>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</si>
  <si>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</si>
  <si>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</si>
  <si>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</si>
  <si>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</si>
  <si>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</si>
  <si>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</si>
  <si>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</si>
  <si>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</si>
  <si>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</si>
  <si>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</si>
  <si>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</si>
  <si>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</si>
  <si>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</si>
  <si>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</si>
  <si>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</si>
  <si>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</si>
  <si>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</si>
  <si>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</si>
  <si>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</si>
  <si>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</si>
  <si>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</si>
  <si>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</si>
  <si>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</si>
  <si>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</si>
  <si>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</si>
  <si>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</si>
  <si>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</si>
  <si>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</si>
  <si>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</si>
  <si>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</si>
  <si>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</si>
  <si>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</si>
  <si>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</si>
  <si>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</si>
  <si>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</si>
  <si>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</si>
  <si>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</si>
  <si>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</si>
  <si>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</si>
  <si>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</si>
  <si>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</si>
  <si>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</si>
  <si>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</si>
  <si>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</si>
  <si>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</si>
  <si>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</si>
  <si>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</si>
  <si>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</si>
  <si>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</si>
  <si>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</si>
  <si>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</si>
  <si>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</si>
  <si>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</si>
  <si>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</si>
  <si>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</si>
  <si>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</si>
  <si>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</si>
  <si>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</si>
  <si>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</si>
  <si>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</si>
  <si>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</si>
  <si>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</si>
  <si>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</si>
  <si>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</si>
  <si>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</si>
  <si>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</si>
  <si>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</si>
  <si>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</si>
  <si>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</si>
  <si>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</si>
  <si>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</si>
  <si>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</si>
  <si>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</si>
  <si>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</si>
  <si>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</si>
  <si>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</si>
  <si>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</si>
  <si>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</si>
  <si>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</si>
  <si>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</si>
  <si>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</si>
  <si>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</si>
  <si>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</si>
  <si>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</si>
  <si>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</si>
  <si>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</si>
  <si>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</si>
  <si>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</si>
  <si>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</si>
  <si>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</si>
  <si>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</si>
  <si>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</si>
  <si>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</si>
  <si>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</si>
  <si>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</si>
  <si>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</si>
  <si>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</si>
  <si>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</si>
  <si>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</si>
  <si>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</si>
  <si>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</si>
  <si>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</si>
  <si>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</si>
  <si>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</si>
  <si>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</si>
  <si>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</si>
  <si>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</si>
  <si>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</si>
  <si>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</si>
  <si>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</si>
  <si>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</si>
  <si>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</si>
  <si>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</si>
  <si>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</si>
  <si>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</si>
  <si>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</si>
  <si>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</si>
  <si>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</si>
  <si>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</si>
  <si>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</si>
  <si>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</si>
  <si>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</si>
  <si>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</si>
  <si>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</si>
  <si>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</si>
  <si>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</si>
  <si>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</si>
  <si>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</si>
  <si>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</si>
  <si>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</si>
  <si>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</si>
  <si>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</si>
  <si>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</si>
  <si>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</si>
  <si>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</si>
  <si>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</si>
  <si>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</si>
  <si>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</si>
  <si>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</si>
  <si>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</si>
  <si>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</si>
  <si>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</si>
  <si>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</si>
  <si>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</si>
  <si>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</si>
  <si>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</si>
  <si>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</si>
  <si>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</si>
  <si>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</si>
  <si>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</si>
  <si>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</si>
  <si>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</si>
  <si>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</si>
  <si>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</si>
  <si>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</si>
  <si>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</si>
  <si>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</si>
  <si>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</si>
  <si>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</si>
  <si>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</si>
  <si>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</si>
  <si>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</si>
  <si>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</si>
  <si>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</si>
  <si>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</si>
  <si>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</si>
  <si>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</si>
  <si>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</si>
  <si>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</si>
  <si>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</si>
  <si>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</si>
  <si>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</si>
  <si>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</si>
  <si>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</si>
  <si>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</si>
  <si>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</si>
  <si>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</si>
  <si>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</si>
  <si>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</si>
  <si>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</si>
  <si>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</si>
  <si>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</si>
  <si>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</si>
  <si>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</si>
  <si>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</si>
  <si>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</si>
  <si>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</si>
  <si>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</si>
  <si>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</si>
  <si>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</si>
  <si>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</si>
  <si>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</si>
  <si>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</si>
  <si>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</si>
  <si>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</si>
  <si>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</si>
  <si>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</si>
  <si>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</si>
  <si>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</si>
  <si>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</si>
  <si>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</si>
  <si>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</si>
  <si>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</si>
  <si>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</si>
  <si>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</si>
  <si>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</si>
  <si>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</si>
  <si>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</si>
  <si>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</si>
  <si>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</si>
  <si>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</si>
  <si>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</si>
  <si>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</si>
  <si>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</si>
  <si>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</si>
  <si>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</si>
  <si>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</si>
  <si>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</si>
  <si>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</si>
  <si>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</si>
  <si>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</si>
  <si>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</si>
  <si>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</si>
  <si>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</si>
  <si>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</si>
  <si>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</si>
  <si>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</si>
  <si>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</si>
  <si>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</si>
  <si>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</si>
  <si>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</si>
  <si>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</si>
  <si>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</si>
  <si>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</si>
  <si>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</si>
  <si>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</si>
  <si>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</si>
  <si>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</si>
  <si>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</si>
  <si>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</si>
  <si>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</si>
  <si>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</si>
  <si>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</si>
  <si>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</si>
  <si>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</si>
  <si>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</si>
  <si>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</si>
  <si>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</si>
  <si>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</si>
  <si>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</si>
  <si>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</si>
  <si>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</si>
  <si>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</si>
  <si>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</si>
  <si>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</si>
  <si>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</si>
  <si>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</si>
  <si>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</si>
  <si>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</si>
  <si>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</si>
  <si>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</si>
  <si>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</si>
  <si>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</si>
  <si>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</si>
  <si>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</si>
  <si>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</si>
  <si>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</si>
  <si>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</si>
  <si>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</si>
  <si>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</si>
  <si>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</si>
  <si>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</si>
  <si>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</si>
  <si>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</si>
  <si>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</si>
  <si>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</si>
  <si>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</si>
  <si>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</si>
  <si>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</si>
  <si>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</si>
  <si>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</si>
  <si>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</si>
  <si>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</si>
  <si>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</si>
  <si>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</si>
  <si>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</si>
  <si>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</si>
  <si>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</si>
  <si>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</si>
  <si>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</si>
  <si>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</si>
  <si>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</si>
  <si>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</si>
  <si>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</si>
  <si>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</si>
  <si>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</si>
  <si>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</si>
  <si>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</si>
  <si>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</si>
  <si>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</si>
  <si>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</si>
  <si>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</si>
  <si>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</si>
  <si>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</si>
  <si>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</si>
  <si>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</si>
  <si>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</si>
  <si>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</si>
  <si>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</si>
  <si>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</si>
  <si>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</si>
  <si>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</si>
  <si>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</si>
  <si>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</si>
  <si>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</si>
  <si>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</si>
  <si>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</si>
  <si>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</si>
  <si>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</si>
  <si>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</si>
  <si>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</si>
  <si>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</si>
  <si>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</si>
  <si>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</si>
  <si>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</si>
  <si>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</si>
  <si>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</si>
  <si>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</si>
  <si>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</si>
  <si>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</si>
  <si>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</si>
  <si>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</si>
  <si>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</si>
  <si>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</si>
  <si>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</si>
  <si>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</si>
  <si>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</si>
  <si>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</si>
  <si>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</si>
  <si>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</si>
  <si>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</si>
  <si>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</si>
  <si>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</si>
  <si>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</si>
  <si>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</si>
  <si>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</si>
  <si>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</si>
  <si>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</si>
  <si>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</si>
  <si>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</si>
  <si>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</si>
  <si>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</si>
  <si>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</si>
  <si>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</si>
  <si>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</si>
  <si>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</si>
  <si>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</si>
  <si>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</si>
  <si>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</si>
  <si>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</si>
  <si>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</si>
  <si>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</si>
  <si>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</si>
  <si>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</si>
  <si>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</si>
  <si>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</si>
  <si>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</si>
  <si>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</si>
  <si>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</si>
  <si>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</si>
  <si>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</si>
  <si>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</si>
  <si>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</si>
  <si>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</si>
  <si>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</si>
  <si>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</si>
  <si>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</si>
  <si>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</si>
  <si>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</si>
  <si>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</si>
  <si>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</si>
  <si>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</si>
  <si>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</si>
  <si>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</si>
  <si>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</si>
  <si>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</si>
  <si>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</si>
  <si>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</si>
  <si>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</si>
  <si>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</si>
  <si>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</si>
  <si>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</si>
  <si>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</si>
  <si>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</si>
  <si>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</si>
  <si>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</si>
  <si>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</si>
  <si>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</si>
  <si>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</si>
  <si>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</si>
  <si>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</si>
  <si>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</si>
  <si>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山田　敏充</t>
  </si>
  <si>
    <t>昭和４５年度</t>
  </si>
  <si>
    <t>終了予定なし</t>
  </si>
  <si>
    <t>労災管理課</t>
  </si>
  <si>
    <t>労働者災害補償保険法第29条第１項第２号
労働者災害補償保険法施行規則第32条、第33条</t>
  </si>
  <si>
    <t>被災労働者及びその遺族の援護を図り、もって労働者の福祉の増進に寄与することを目的とする。</t>
  </si>
  <si>
    <t>-</t>
  </si>
  <si>
    <t>労災就学等援護費</t>
  </si>
  <si>
    <t>申請から支給決定までに要する期間を１か月以内とし、その期間内に支給決定した割合を80％とする。</t>
  </si>
  <si>
    <t>申請から支給決定まで１か月以内に処理をしたものの割合
（申請から支給決定まで１か月以内に処理をした件数／申請件数）</t>
  </si>
  <si>
    <t>社会復帰促進等事業処理状況調べ</t>
  </si>
  <si>
    <t>人</t>
  </si>
  <si>
    <t>被災労働者の遺族等からの請求に基づき支給される
援護経費であり単位当たりコストの算出はなじまない。　　　　　　　　　　　</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</si>
  <si>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</si>
  <si>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</si>
  <si>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総務省</t>
  </si>
  <si>
    <t>660-13</t>
  </si>
  <si>
    <t>987</t>
  </si>
  <si>
    <t>832</t>
  </si>
  <si>
    <t>427</t>
  </si>
  <si>
    <t>437</t>
  </si>
  <si>
    <t>449</t>
  </si>
  <si>
    <t>447</t>
  </si>
  <si>
    <t>453</t>
  </si>
  <si>
    <t>○</t>
  </si>
  <si>
    <t>労災就学等援護経費</t>
    <phoneticPr fontId="5"/>
  </si>
  <si>
    <t>-</t>
    <phoneticPr fontId="5"/>
  </si>
  <si>
    <t>本事業は、被災労働者及びその遺族の援護を図るための事業であり、各年度とも、測定指標の目標を達成していることから、施策目標に寄与している。</t>
    <phoneticPr fontId="5"/>
  </si>
  <si>
    <t>点検対象外</t>
    <rPh sb="0" eb="5">
      <t>テンケンタイショウガイ</t>
    </rPh>
    <phoneticPr fontId="5"/>
  </si>
  <si>
    <t>A.被災労働者の遺族等</t>
  </si>
  <si>
    <t>労災就学援護費</t>
  </si>
  <si>
    <t>労災就学援護費の支給</t>
  </si>
  <si>
    <t>被災労働者の遺族等</t>
  </si>
  <si>
    <t>労災就学援護費の請求</t>
  </si>
  <si>
    <t>国家公務員災害補償制度及び地方公務員災害補償制度について類似の事業があるが、それぞれ対象者が異なり、適切な役割分担となっている。</t>
    <phoneticPr fontId="5"/>
  </si>
  <si>
    <t>厚労</t>
  </si>
  <si>
    <t>本事業は、被災労働者及びその遺族等の援護のための事業であることから労災保険を所管する国が実施すべき事業である。</t>
    <phoneticPr fontId="5"/>
  </si>
  <si>
    <t>‐</t>
  </si>
  <si>
    <t>無</t>
  </si>
  <si>
    <t>本事業は、労災による被災者援護のための事業であり、事業主負担として行うことが妥当である。</t>
    <rPh sb="27" eb="28">
      <t>ヌシ</t>
    </rPh>
    <phoneticPr fontId="5"/>
  </si>
  <si>
    <t>本事業は、支給対象者から申請があった際に、審査し、支給する事業であることから、必要なものに限定されている。</t>
    <phoneticPr fontId="5"/>
  </si>
  <si>
    <t>申請から支給決定までの目標期間を設定し、効率的な運営を図っている。</t>
    <phoneticPr fontId="5"/>
  </si>
  <si>
    <t>被災労働者及びその遺族等の中には、進学をあきらめ、学業を途中で放棄せざるを得ない者等もあることから、本事業は、被災労働者及びその遺族等が労働災害により学業を放棄することがないよう学業にかかる費用等を援護するものであり、国民や社会のニーズを的確に反映しているといえる。</t>
    <rPh sb="40" eb="41">
      <t>シャ</t>
    </rPh>
    <rPh sb="41" eb="42">
      <t>トウ</t>
    </rPh>
    <rPh sb="97" eb="98">
      <t>トウ</t>
    </rPh>
    <phoneticPr fontId="5"/>
  </si>
  <si>
    <t>被災労働者及びその遺族等の中には、進学をあきらめ、学業を途中で放棄せざるを得ない者等もあることから、これらの者を援護するものであり、政策目的の達成手段として必要かつ適切な事業であり、政策体系の中で優先度が高い事業である。</t>
    <rPh sb="40" eb="41">
      <t>シャ</t>
    </rPh>
    <rPh sb="41" eb="42">
      <t>トウ</t>
    </rPh>
    <phoneticPr fontId="5"/>
  </si>
  <si>
    <t>本経費は、各点検項目の評価のとおり適正に実施されており、被災労働者の遺族等が被災労働者の死亡や災害が原因となって学業を中途で放棄したり、あるいは進学を断念したりすることのないよう経済的な側面から就学の援護を図るために支給しているものである。
当該経費については今後も実績等を勘案し、必要額を精査の上、予算要求を行うこととする。</t>
    <phoneticPr fontId="5"/>
  </si>
  <si>
    <t>-</t>
    <phoneticPr fontId="5"/>
  </si>
  <si>
    <t>本経費は、被災労働者の遺族等の就学に係る費用を援護するために必要な経費であり、引き続き所要額を確保する必要がある。
なお、令和２年度の成果実績及び活動実績は精査中である。</t>
    <rPh sb="61" eb="63">
      <t>レイワ</t>
    </rPh>
    <rPh sb="64" eb="66">
      <t>ネンド</t>
    </rPh>
    <rPh sb="67" eb="71">
      <t>セイカジッセキ</t>
    </rPh>
    <rPh sb="71" eb="72">
      <t>オヨ</t>
    </rPh>
    <rPh sb="73" eb="75">
      <t>カツドウ</t>
    </rPh>
    <rPh sb="75" eb="77">
      <t>ジッセキ</t>
    </rPh>
    <rPh sb="78" eb="80">
      <t>セイサ</t>
    </rPh>
    <rPh sb="80" eb="81">
      <t>ナカ</t>
    </rPh>
    <phoneticPr fontId="5"/>
  </si>
  <si>
    <t>労災就学援護費の支給について（昭和45年10月27日基発第774号）、労災就学等援護費支給要綱（昭和45年10月27日基発第774号）</t>
    <phoneticPr fontId="5"/>
  </si>
  <si>
    <t>-</t>
    <phoneticPr fontId="5"/>
  </si>
  <si>
    <t>業務災害等によって死亡した被災労働者の遺族や、重度障害を受け、あるいは長期療養を余儀なくされた被災労働者又はその家族で就労のために子供の保育の必要が認められる者若しくは学資等の支弁が困難であると認められる者に対し、都道府県労働局・労働基準監督署において対象者から申請を受けて審査の上、以下の労災就労保育援護費又は労災就学援護費を支給する（令和３年度より、労災就労保育援護経費と統合）。
(労災就労保育援護費)
　①保育を要する児童・・・保育児１人につき月額13,000円　　②小学生・・・・・在学者１人につき月額14,000円
(労災就学援護費）
　①中学生・・・・・在学者１人につき月額18,000円（通信制課程に在学する者にあっては15,000円）
　②高校生等・・・在学者１人につき月額17,000円（通信制課程に在学する者にあっては14,000円）
　③大学生等・・・在学者１人につき月額39,000円（通信制課程に在学する者にあっては30,000円）
  ※いずれも令和３年度の月額</t>
    <rPh sb="4" eb="5">
      <t>トウ</t>
    </rPh>
    <rPh sb="56" eb="58">
      <t>カゾク</t>
    </rPh>
    <rPh sb="80" eb="81">
      <t>モ</t>
    </rPh>
    <rPh sb="145" eb="147">
      <t>ロウサイ</t>
    </rPh>
    <rPh sb="147" eb="149">
      <t>シュウロウ</t>
    </rPh>
    <rPh sb="149" eb="151">
      <t>ホイク</t>
    </rPh>
    <rPh sb="151" eb="153">
      <t>エンゴ</t>
    </rPh>
    <rPh sb="153" eb="154">
      <t>ヒ</t>
    </rPh>
    <rPh sb="154" eb="155">
      <t>マタ</t>
    </rPh>
    <rPh sb="179" eb="181">
      <t>シュウロウ</t>
    </rPh>
    <rPh sb="181" eb="183">
      <t>ホイク</t>
    </rPh>
    <rPh sb="185" eb="187">
      <t>ケイヒ</t>
    </rPh>
    <rPh sb="194" eb="196">
      <t>ロウサイ</t>
    </rPh>
    <rPh sb="196" eb="198">
      <t>シュウロウ</t>
    </rPh>
    <rPh sb="198" eb="200">
      <t>ホイク</t>
    </rPh>
    <rPh sb="200" eb="202">
      <t>エンゴ</t>
    </rPh>
    <rPh sb="234" eb="235">
      <t>エン</t>
    </rPh>
    <rPh sb="265" eb="267">
      <t>ロウサイ</t>
    </rPh>
    <rPh sb="267" eb="269">
      <t>シュウガク</t>
    </rPh>
    <rPh sb="269" eb="271">
      <t>エンゴ</t>
    </rPh>
    <phoneticPr fontId="5"/>
  </si>
  <si>
    <t>申請のあったものについて迅速・公正に処理する。
（令和２年度までは労災就学援護費のみの数値）</t>
    <rPh sb="25" eb="27">
      <t>レイワ</t>
    </rPh>
    <rPh sb="28" eb="30">
      <t>ネンド</t>
    </rPh>
    <rPh sb="33" eb="35">
      <t>ロウサイ</t>
    </rPh>
    <rPh sb="39" eb="40">
      <t>ヒ</t>
    </rPh>
    <rPh sb="43" eb="45">
      <t>スウチ</t>
    </rPh>
    <phoneticPr fontId="5"/>
  </si>
  <si>
    <t>申請のあったものについて迅速・公正に処理する。
（令和３年度より労災就学援護費及び労災就労保育援護費の合計値）</t>
    <rPh sb="25" eb="27">
      <t>レイワ</t>
    </rPh>
    <rPh sb="28" eb="30">
      <t>ネンド</t>
    </rPh>
    <rPh sb="32" eb="34">
      <t>ロウサイ</t>
    </rPh>
    <rPh sb="38" eb="39">
      <t>ヒ</t>
    </rPh>
    <rPh sb="39" eb="40">
      <t>オヨ</t>
    </rPh>
    <rPh sb="41" eb="43">
      <t>ロウサイ</t>
    </rPh>
    <rPh sb="43" eb="45">
      <t>シュウロウ</t>
    </rPh>
    <rPh sb="45" eb="47">
      <t>ホイク</t>
    </rPh>
    <rPh sb="47" eb="49">
      <t>エンゴ</t>
    </rPh>
    <rPh sb="49" eb="50">
      <t>ヒ</t>
    </rPh>
    <rPh sb="51" eb="54">
      <t>ゴウケイチ</t>
    </rPh>
    <phoneticPr fontId="5"/>
  </si>
  <si>
    <t>就学援護金（国家公務員災害補償制度）</t>
    <phoneticPr fontId="5"/>
  </si>
  <si>
    <t>就労保育援護金（地方公務員災害補償制度）</t>
    <phoneticPr fontId="5"/>
  </si>
  <si>
    <t>就学援護金（地方公務員災害補償制度）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</si>
</sst>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180974</xdr:colOff>
      <xdr:row>749</xdr:row>
      <xdr:rowOff>198769</xdr:rowOff>
    </xdr:from>
    <xdr:to>
      <xdr:col>49</xdr:col>
      <xdr:colOff>215713</xdr:colOff>
      <xdr:row>762</xdr:row>
      <xdr:rowOff>64832</xdr:rowOff>
    </xdr:to>
    <xdr:grpSp>
      <xdr:nvGrpSpPr>
        <xdr:cNvPr id="2" name="グループ化 1"/>
        <xdr:cNvGrpSpPr/>
      </xdr:nvGrpSpPr>
      <xdr:grpSpPr>
        <a:xfrm>
          <a:off x="3981449" y="43470844"/>
          <a:ext cx="6035489" cy="4447588"/>
          <a:chOff x="4078114" y="38441538"/>
          <a:chExt cx="6222108" cy="4380139"/>
        </a:xfrm>
      </xdr:grpSpPr>
      <xdr:sp macro="" textlink="">
        <xdr:nvSpPr>
          <xdr:cNvPr id="3" name="テキスト ボックス 2"/>
          <xdr:cNvSpPr txBox="1"/>
        </xdr:nvSpPr>
        <xdr:spPr>
          <a:xfrm>
            <a:off x="7509398" y="39882648"/>
            <a:ext cx="2790824"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労災就学援護費の支給</a:t>
            </a:r>
            <a:endParaRPr kumimoji="1" lang="en-US" altLang="ja-JP" sz="1400"/>
          </a:p>
          <a:p>
            <a:endParaRPr kumimoji="1" lang="en-US" altLang="ja-JP" sz="1100"/>
          </a:p>
          <a:p>
            <a:endParaRPr kumimoji="1" lang="ja-JP" altLang="en-US" sz="1100"/>
          </a:p>
        </xdr:txBody>
      </xdr:sp>
      <xdr:sp macro="" textlink="">
        <xdr:nvSpPr>
          <xdr:cNvPr id="4" name="テキスト ボックス 3"/>
          <xdr:cNvSpPr txBox="1"/>
        </xdr:nvSpPr>
        <xdr:spPr>
          <a:xfrm>
            <a:off x="4367212" y="42197109"/>
            <a:ext cx="2505074" cy="61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労災就学援護費の請求</a:t>
            </a:r>
            <a:endParaRPr kumimoji="1" lang="en-US" altLang="ja-JP" sz="1400"/>
          </a:p>
          <a:p>
            <a:endParaRPr kumimoji="1" lang="en-US" altLang="ja-JP" sz="1100"/>
          </a:p>
          <a:p>
            <a:endParaRPr kumimoji="1" lang="ja-JP" altLang="en-US" sz="1100"/>
          </a:p>
        </xdr:txBody>
      </xdr:sp>
      <xdr:grpSp>
        <xdr:nvGrpSpPr>
          <xdr:cNvPr id="5" name="グループ化 4"/>
          <xdr:cNvGrpSpPr/>
        </xdr:nvGrpSpPr>
        <xdr:grpSpPr>
          <a:xfrm>
            <a:off x="4078114" y="38441538"/>
            <a:ext cx="5723111" cy="4380139"/>
            <a:chOff x="4078114" y="38441538"/>
            <a:chExt cx="5723111" cy="4380139"/>
          </a:xfrm>
        </xdr:grpSpPr>
        <xdr:sp macro="" textlink="">
          <xdr:nvSpPr>
            <xdr:cNvPr id="6" name="テキスト ボックス 5"/>
            <xdr:cNvSpPr txBox="1"/>
          </xdr:nvSpPr>
          <xdr:spPr>
            <a:xfrm>
              <a:off x="4078114" y="38441538"/>
              <a:ext cx="3014592" cy="11103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厚生労働省</a:t>
              </a:r>
              <a:endParaRPr lang="ja-JP" altLang="ja-JP" sz="1800">
                <a:effectLst/>
              </a:endParaRPr>
            </a:p>
            <a:p>
              <a:pPr algn="ctr"/>
              <a:r>
                <a:rPr kumimoji="1" lang="en-US" altLang="ja-JP" sz="1800">
                  <a:solidFill>
                    <a:schemeClr val="dk1"/>
                  </a:solidFill>
                  <a:effectLst/>
                  <a:latin typeface="+mj-ea"/>
                  <a:ea typeface="+mj-ea"/>
                  <a:cs typeface="+mn-cs"/>
                </a:rPr>
                <a:t>2,441</a:t>
              </a:r>
              <a:r>
                <a:rPr kumimoji="1" lang="ja-JP" altLang="ja-JP" sz="1800">
                  <a:solidFill>
                    <a:schemeClr val="dk1"/>
                  </a:solidFill>
                  <a:effectLst/>
                  <a:latin typeface="+mj-ea"/>
                  <a:ea typeface="+mj-ea"/>
                  <a:cs typeface="+mn-cs"/>
                </a:rPr>
                <a:t>百万円</a:t>
              </a:r>
              <a:endParaRPr lang="ja-JP" altLang="ja-JP" sz="1800">
                <a:effectLst/>
                <a:latin typeface="+mj-ea"/>
                <a:ea typeface="+mj-ea"/>
              </a:endParaRPr>
            </a:p>
          </xdr:txBody>
        </xdr:sp>
        <xdr:sp macro="" textlink="">
          <xdr:nvSpPr>
            <xdr:cNvPr id="7" name="テキスト ボックス 6"/>
            <xdr:cNvSpPr txBox="1"/>
          </xdr:nvSpPr>
          <xdr:spPr>
            <a:xfrm>
              <a:off x="4087935" y="40599633"/>
              <a:ext cx="3024411" cy="106271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dk1"/>
                  </a:solidFill>
                  <a:effectLst/>
                  <a:latin typeface="+mj-ea"/>
                  <a:ea typeface="+mj-ea"/>
                  <a:cs typeface="+mn-cs"/>
                </a:rPr>
                <a:t>A</a:t>
              </a:r>
              <a:r>
                <a:rPr kumimoji="1" lang="ja-JP" altLang="ja-JP" sz="1800">
                  <a:solidFill>
                    <a:schemeClr val="dk1"/>
                  </a:solidFill>
                  <a:effectLst/>
                  <a:latin typeface="+mj-ea"/>
                  <a:ea typeface="+mj-ea"/>
                  <a:cs typeface="+mn-cs"/>
                </a:rPr>
                <a:t>．被災労働者の遺族等</a:t>
              </a:r>
              <a:endParaRPr lang="ja-JP" altLang="ja-JP" sz="1800">
                <a:effectLst/>
                <a:latin typeface="+mj-ea"/>
                <a:ea typeface="+mj-ea"/>
              </a:endParaRPr>
            </a:p>
            <a:p>
              <a:pPr algn="ctr"/>
              <a:r>
                <a:rPr kumimoji="1" lang="en-US" altLang="ja-JP" sz="1800">
                  <a:solidFill>
                    <a:schemeClr val="dk1"/>
                  </a:solidFill>
                  <a:effectLst/>
                  <a:latin typeface="+mj-ea"/>
                  <a:ea typeface="+mj-ea"/>
                  <a:cs typeface="+mn-cs"/>
                </a:rPr>
                <a:t>2,441</a:t>
              </a:r>
              <a:r>
                <a:rPr kumimoji="1" lang="ja-JP" altLang="ja-JP" sz="1800">
                  <a:solidFill>
                    <a:schemeClr val="dk1"/>
                  </a:solidFill>
                  <a:effectLst/>
                  <a:latin typeface="+mj-ea"/>
                  <a:ea typeface="+mj-ea"/>
                  <a:cs typeface="+mn-cs"/>
                </a:rPr>
                <a:t>百万円</a:t>
              </a:r>
              <a:endParaRPr lang="ja-JP" altLang="ja-JP" sz="1800">
                <a:effectLst/>
              </a:endParaRPr>
            </a:p>
          </xdr:txBody>
        </xdr:sp>
        <xdr:sp macro="" textlink="">
          <xdr:nvSpPr>
            <xdr:cNvPr id="8" name="大かっこ 7"/>
            <xdr:cNvSpPr/>
          </xdr:nvSpPr>
          <xdr:spPr>
            <a:xfrm>
              <a:off x="7191375" y="39674345"/>
              <a:ext cx="2609850" cy="73206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大かっこ 8"/>
            <xdr:cNvSpPr/>
          </xdr:nvSpPr>
          <xdr:spPr>
            <a:xfrm>
              <a:off x="4107656" y="41886866"/>
              <a:ext cx="3000375" cy="93481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0" name="直線矢印コネクタ 9"/>
            <xdr:cNvCxnSpPr/>
          </xdr:nvCxnSpPr>
          <xdr:spPr>
            <a:xfrm flipH="1">
              <a:off x="5579409" y="39570932"/>
              <a:ext cx="2922" cy="95402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108858</xdr:colOff>
      <xdr:row>747</xdr:row>
      <xdr:rowOff>272142</xdr:rowOff>
    </xdr:from>
    <xdr:to>
      <xdr:col>19</xdr:col>
      <xdr:colOff>132763</xdr:colOff>
      <xdr:row>749</xdr:row>
      <xdr:rowOff>323997</xdr:rowOff>
    </xdr:to>
    <xdr:sp macro="" textlink="">
      <xdr:nvSpPr>
        <xdr:cNvPr id="11" name="正方形/長方形 10"/>
        <xdr:cNvSpPr/>
      </xdr:nvSpPr>
      <xdr:spPr>
        <a:xfrm>
          <a:off x="1333501" y="41066356"/>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38</xdr:col>
      <xdr:colOff>124866</xdr:colOff>
      <xdr:row>31</xdr:row>
      <xdr:rowOff>29616</xdr:rowOff>
    </xdr:from>
    <xdr:ext cx="590551" cy="352425"/>
    <xdr:sp macro="" textlink="">
      <xdr:nvSpPr>
        <xdr:cNvPr id="18" name="テキスト ボックス 17"/>
        <xdr:cNvSpPr txBox="1"/>
      </xdr:nvSpPr>
      <xdr:spPr>
        <a:xfrm>
          <a:off x="7789690" y="10518322"/>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124865</xdr:colOff>
      <xdr:row>33</xdr:row>
      <xdr:rowOff>5604</xdr:rowOff>
    </xdr:from>
    <xdr:ext cx="590551" cy="352425"/>
    <xdr:sp macro="" textlink="">
      <xdr:nvSpPr>
        <xdr:cNvPr id="19" name="テキスト ボックス 18"/>
        <xdr:cNvSpPr txBox="1"/>
      </xdr:nvSpPr>
      <xdr:spPr>
        <a:xfrm>
          <a:off x="7789689" y="1125631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103414</xdr:colOff>
      <xdr:row>99</xdr:row>
      <xdr:rowOff>377638</xdr:rowOff>
    </xdr:from>
    <xdr:ext cx="590551" cy="352425"/>
    <xdr:sp macro="" textlink="">
      <xdr:nvSpPr>
        <xdr:cNvPr id="20" name="テキスト ボックス 19"/>
        <xdr:cNvSpPr txBox="1"/>
      </xdr:nvSpPr>
      <xdr:spPr>
        <a:xfrm>
          <a:off x="7704364" y="12750613"/>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111578</xdr:colOff>
      <xdr:row>133</xdr:row>
      <xdr:rowOff>89807</xdr:rowOff>
    </xdr:from>
    <xdr:ext cx="590551" cy="352425"/>
    <xdr:sp macro="" textlink="">
      <xdr:nvSpPr>
        <xdr:cNvPr id="22" name="テキスト ボックス 21"/>
        <xdr:cNvSpPr txBox="1"/>
      </xdr:nvSpPr>
      <xdr:spPr>
        <a:xfrm>
          <a:off x="7712528" y="16263257"/>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xdr:col>
      <xdr:colOff>103413</xdr:colOff>
      <xdr:row>720</xdr:row>
      <xdr:rowOff>40821</xdr:rowOff>
    </xdr:from>
    <xdr:ext cx="607859" cy="275717"/>
    <xdr:sp macro="" textlink="">
      <xdr:nvSpPr>
        <xdr:cNvPr id="23" name="テキスト ボックス 22"/>
        <xdr:cNvSpPr txBox="1"/>
      </xdr:nvSpPr>
      <xdr:spPr>
        <a:xfrm>
          <a:off x="503463" y="321591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oneCellAnchor>
    <xdr:from>
      <xdr:col>38</xdr:col>
      <xdr:colOff>176894</xdr:colOff>
      <xdr:row>714</xdr:row>
      <xdr:rowOff>13607</xdr:rowOff>
    </xdr:from>
    <xdr:ext cx="767444" cy="352425"/>
    <xdr:sp macro="" textlink="">
      <xdr:nvSpPr>
        <xdr:cNvPr id="25" name="テキスト ボックス 24"/>
        <xdr:cNvSpPr txBox="1"/>
      </xdr:nvSpPr>
      <xdr:spPr>
        <a:xfrm>
          <a:off x="7932965" y="26874107"/>
          <a:ext cx="767444"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39</xdr:col>
      <xdr:colOff>54429</xdr:colOff>
      <xdr:row>716</xdr:row>
      <xdr:rowOff>0</xdr:rowOff>
    </xdr:from>
    <xdr:ext cx="590551" cy="352425"/>
    <xdr:sp macro="" textlink="">
      <xdr:nvSpPr>
        <xdr:cNvPr id="26" name="テキスト ボックス 25"/>
        <xdr:cNvSpPr txBox="1"/>
      </xdr:nvSpPr>
      <xdr:spPr>
        <a:xfrm>
          <a:off x="8014608" y="27649714"/>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30</xdr:col>
      <xdr:colOff>127907</xdr:colOff>
      <xdr:row>18</xdr:row>
      <xdr:rowOff>70759</xdr:rowOff>
    </xdr:from>
    <xdr:ext cx="759279" cy="724860"/>
    <xdr:sp macro="" textlink="">
      <xdr:nvSpPr>
        <xdr:cNvPr id="29" name="テキスト ボックス 28"/>
        <xdr:cNvSpPr txBox="1"/>
      </xdr:nvSpPr>
      <xdr:spPr>
        <a:xfrm>
          <a:off x="6128657" y="8395609"/>
          <a:ext cx="759279" cy="7248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39</xdr:col>
      <xdr:colOff>0</xdr:colOff>
      <xdr:row>711</xdr:row>
      <xdr:rowOff>13607</xdr:rowOff>
    </xdr:from>
    <xdr:ext cx="767444" cy="352425"/>
    <xdr:sp macro="" textlink="">
      <xdr:nvSpPr>
        <xdr:cNvPr id="30" name="テキスト ボックス 29"/>
        <xdr:cNvSpPr txBox="1"/>
      </xdr:nvSpPr>
      <xdr:spPr>
        <a:xfrm>
          <a:off x="7960179" y="27078214"/>
          <a:ext cx="767444"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42</xdr:col>
      <xdr:colOff>104775</xdr:colOff>
      <xdr:row>103</xdr:row>
      <xdr:rowOff>257175</xdr:rowOff>
    </xdr:from>
    <xdr:ext cx="590551" cy="352425"/>
    <xdr:sp macro="" textlink="">
      <xdr:nvSpPr>
        <xdr:cNvPr id="24" name="テキスト ボックス 23"/>
        <xdr:cNvSpPr txBox="1"/>
      </xdr:nvSpPr>
      <xdr:spPr>
        <a:xfrm>
          <a:off x="8505825" y="1402080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xdr:col>
      <xdr:colOff>95250</xdr:colOff>
      <xdr:row>721</xdr:row>
      <xdr:rowOff>19050</xdr:rowOff>
    </xdr:from>
    <xdr:ext cx="607859" cy="275717"/>
    <xdr:sp macro="" textlink="">
      <xdr:nvSpPr>
        <xdr:cNvPr id="31" name="テキスト ボックス 30"/>
        <xdr:cNvSpPr txBox="1"/>
      </xdr:nvSpPr>
      <xdr:spPr>
        <a:xfrm>
          <a:off x="495300" y="32451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Normal="75" zoomScaleSheetLayoutView="100" zoomScalePageLayoutView="85" workbookViewId="0">
      <selection activeCell="N720" sqref="N720:AF7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665</v>
      </c>
      <c r="AK2" s="191"/>
      <c r="AL2" s="191"/>
      <c r="AM2" s="191"/>
      <c r="AN2" s="83" t="s">
        <v>324</v>
      </c>
      <c r="AO2" s="191">
        <v>20</v>
      </c>
      <c r="AP2" s="191"/>
      <c r="AQ2" s="191"/>
      <c r="AR2" s="84" t="s">
        <v>627</v>
      </c>
      <c r="AS2" s="192">
        <v>523</v>
      </c>
      <c r="AT2" s="192"/>
      <c r="AU2" s="192"/>
      <c r="AV2" s="83" t="str">
        <f>IF(AW2="","","-")</f>
        <v/>
      </c>
      <c r="AW2" s="379"/>
      <c r="AX2" s="379"/>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1" t="s">
        <v>25</v>
      </c>
      <c r="B4" s="712"/>
      <c r="C4" s="712"/>
      <c r="D4" s="712"/>
      <c r="E4" s="712"/>
      <c r="F4" s="712"/>
      <c r="G4" s="687" t="s">
        <v>655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6" t="s">
        <v>631</v>
      </c>
      <c r="H5" s="547"/>
      <c r="I5" s="547"/>
      <c r="J5" s="547"/>
      <c r="K5" s="547"/>
      <c r="L5" s="547"/>
      <c r="M5" s="548" t="s">
        <v>65</v>
      </c>
      <c r="N5" s="549"/>
      <c r="O5" s="549"/>
      <c r="P5" s="549"/>
      <c r="Q5" s="549"/>
      <c r="R5" s="550"/>
      <c r="S5" s="551" t="s">
        <v>632</v>
      </c>
      <c r="T5" s="547"/>
      <c r="U5" s="547"/>
      <c r="V5" s="547"/>
      <c r="W5" s="547"/>
      <c r="X5" s="552"/>
      <c r="Y5" s="703" t="s">
        <v>3</v>
      </c>
      <c r="Z5" s="704"/>
      <c r="AA5" s="704"/>
      <c r="AB5" s="704"/>
      <c r="AC5" s="704"/>
      <c r="AD5" s="705"/>
      <c r="AE5" s="706" t="s">
        <v>633</v>
      </c>
      <c r="AF5" s="706"/>
      <c r="AG5" s="706"/>
      <c r="AH5" s="706"/>
      <c r="AI5" s="706"/>
      <c r="AJ5" s="706"/>
      <c r="AK5" s="706"/>
      <c r="AL5" s="706"/>
      <c r="AM5" s="706"/>
      <c r="AN5" s="706"/>
      <c r="AO5" s="706"/>
      <c r="AP5" s="707"/>
      <c r="AQ5" s="708" t="s">
        <v>630</v>
      </c>
      <c r="AR5" s="709"/>
      <c r="AS5" s="709"/>
      <c r="AT5" s="709"/>
      <c r="AU5" s="709"/>
      <c r="AV5" s="709"/>
      <c r="AW5" s="709"/>
      <c r="AX5" s="710"/>
    </row>
    <row r="6" spans="1:50" ht="39" customHeight="1" x14ac:dyDescent="0.15">
      <c r="A6" s="713" t="s">
        <v>4</v>
      </c>
      <c r="B6" s="714"/>
      <c r="C6" s="714"/>
      <c r="D6" s="714"/>
      <c r="E6" s="714"/>
      <c r="F6" s="714"/>
      <c r="G6" s="860" t="str">
        <f>入力規則等!F39</f>
        <v>労働保険特別会計労災勘定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634</v>
      </c>
      <c r="H7" s="813"/>
      <c r="I7" s="813"/>
      <c r="J7" s="813"/>
      <c r="K7" s="813"/>
      <c r="L7" s="813"/>
      <c r="M7" s="813"/>
      <c r="N7" s="813"/>
      <c r="O7" s="813"/>
      <c r="P7" s="813"/>
      <c r="Q7" s="813"/>
      <c r="R7" s="813"/>
      <c r="S7" s="813"/>
      <c r="T7" s="813"/>
      <c r="U7" s="813"/>
      <c r="V7" s="813"/>
      <c r="W7" s="813"/>
      <c r="X7" s="814"/>
      <c r="Y7" s="377" t="s">
        <v>307</v>
      </c>
      <c r="Z7" s="281"/>
      <c r="AA7" s="281"/>
      <c r="AB7" s="281"/>
      <c r="AC7" s="281"/>
      <c r="AD7" s="378"/>
      <c r="AE7" s="364" t="s">
        <v>677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7" t="s">
        <v>209</v>
      </c>
      <c r="Z8" s="558"/>
      <c r="AA8" s="558"/>
      <c r="AB8" s="558"/>
      <c r="AC8" s="558"/>
      <c r="AD8" s="559"/>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60" t="s">
        <v>635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138" customHeight="1" x14ac:dyDescent="0.15">
      <c r="A10" s="728" t="s">
        <v>29</v>
      </c>
      <c r="B10" s="729"/>
      <c r="C10" s="729"/>
      <c r="D10" s="729"/>
      <c r="E10" s="729"/>
      <c r="F10" s="729"/>
      <c r="G10" s="661" t="s">
        <v>679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0"/>
    </row>
    <row r="13" spans="1:50" ht="21" customHeight="1" x14ac:dyDescent="0.15">
      <c r="A13" s="105"/>
      <c r="B13" s="106"/>
      <c r="C13" s="106"/>
      <c r="D13" s="106"/>
      <c r="E13" s="106"/>
      <c r="F13" s="107"/>
      <c r="G13" s="731" t="s">
        <v>6</v>
      </c>
      <c r="H13" s="732"/>
      <c r="I13" s="627" t="s">
        <v>7</v>
      </c>
      <c r="J13" s="628"/>
      <c r="K13" s="628"/>
      <c r="L13" s="628"/>
      <c r="M13" s="628"/>
      <c r="N13" s="628"/>
      <c r="O13" s="629"/>
      <c r="P13" s="148">
        <v>2722</v>
      </c>
      <c r="Q13" s="149"/>
      <c r="R13" s="149"/>
      <c r="S13" s="149"/>
      <c r="T13" s="149"/>
      <c r="U13" s="149"/>
      <c r="V13" s="150"/>
      <c r="W13" s="148">
        <v>2672</v>
      </c>
      <c r="X13" s="149"/>
      <c r="Y13" s="149"/>
      <c r="Z13" s="149"/>
      <c r="AA13" s="149"/>
      <c r="AB13" s="149"/>
      <c r="AC13" s="150"/>
      <c r="AD13" s="148">
        <v>2590</v>
      </c>
      <c r="AE13" s="149"/>
      <c r="AF13" s="149"/>
      <c r="AG13" s="149"/>
      <c r="AH13" s="149"/>
      <c r="AI13" s="149"/>
      <c r="AJ13" s="150"/>
      <c r="AK13" s="148">
        <v>2532</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3"/>
      <c r="H14" s="734"/>
      <c r="I14" s="563" t="s">
        <v>8</v>
      </c>
      <c r="J14" s="618"/>
      <c r="K14" s="618"/>
      <c r="L14" s="618"/>
      <c r="M14" s="618"/>
      <c r="N14" s="618"/>
      <c r="O14" s="619"/>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54"/>
      <c r="AS14" s="654"/>
      <c r="AT14" s="654"/>
      <c r="AU14" s="654"/>
      <c r="AV14" s="654"/>
      <c r="AW14" s="654"/>
      <c r="AX14" s="655"/>
    </row>
    <row r="15" spans="1:50" ht="21" customHeight="1" x14ac:dyDescent="0.15">
      <c r="A15" s="105"/>
      <c r="B15" s="106"/>
      <c r="C15" s="106"/>
      <c r="D15" s="106"/>
      <c r="E15" s="106"/>
      <c r="F15" s="107"/>
      <c r="G15" s="733"/>
      <c r="H15" s="734"/>
      <c r="I15" s="563" t="s">
        <v>50</v>
      </c>
      <c r="J15" s="564"/>
      <c r="K15" s="564"/>
      <c r="L15" s="564"/>
      <c r="M15" s="564"/>
      <c r="N15" s="564"/>
      <c r="O15" s="565"/>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656</v>
      </c>
      <c r="AL15" s="149"/>
      <c r="AM15" s="149"/>
      <c r="AN15" s="149"/>
      <c r="AO15" s="149"/>
      <c r="AP15" s="149"/>
      <c r="AQ15" s="150"/>
      <c r="AR15" s="148"/>
      <c r="AS15" s="149"/>
      <c r="AT15" s="149"/>
      <c r="AU15" s="149"/>
      <c r="AV15" s="149"/>
      <c r="AW15" s="149"/>
      <c r="AX15" s="617"/>
    </row>
    <row r="16" spans="1:50" ht="21" customHeight="1" x14ac:dyDescent="0.15">
      <c r="A16" s="105"/>
      <c r="B16" s="106"/>
      <c r="C16" s="106"/>
      <c r="D16" s="106"/>
      <c r="E16" s="106"/>
      <c r="F16" s="107"/>
      <c r="G16" s="733"/>
      <c r="H16" s="734"/>
      <c r="I16" s="563" t="s">
        <v>51</v>
      </c>
      <c r="J16" s="564"/>
      <c r="K16" s="564"/>
      <c r="L16" s="564"/>
      <c r="M16" s="564"/>
      <c r="N16" s="564"/>
      <c r="O16" s="565"/>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3" t="s">
        <v>49</v>
      </c>
      <c r="J17" s="618"/>
      <c r="K17" s="618"/>
      <c r="L17" s="618"/>
      <c r="M17" s="618"/>
      <c r="N17" s="618"/>
      <c r="O17" s="619"/>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5"/>
      <c r="H18" s="736"/>
      <c r="I18" s="723" t="s">
        <v>20</v>
      </c>
      <c r="J18" s="724"/>
      <c r="K18" s="724"/>
      <c r="L18" s="724"/>
      <c r="M18" s="724"/>
      <c r="N18" s="724"/>
      <c r="O18" s="725"/>
      <c r="P18" s="154">
        <f>SUM(P13:V17)</f>
        <v>2722</v>
      </c>
      <c r="Q18" s="155"/>
      <c r="R18" s="155"/>
      <c r="S18" s="155"/>
      <c r="T18" s="155"/>
      <c r="U18" s="155"/>
      <c r="V18" s="156"/>
      <c r="W18" s="154">
        <f>SUM(W13:AC17)</f>
        <v>2672</v>
      </c>
      <c r="X18" s="155"/>
      <c r="Y18" s="155"/>
      <c r="Z18" s="155"/>
      <c r="AA18" s="155"/>
      <c r="AB18" s="155"/>
      <c r="AC18" s="156"/>
      <c r="AD18" s="154">
        <f>SUM(AD13:AJ17)</f>
        <v>2590</v>
      </c>
      <c r="AE18" s="155"/>
      <c r="AF18" s="155"/>
      <c r="AG18" s="155"/>
      <c r="AH18" s="155"/>
      <c r="AI18" s="155"/>
      <c r="AJ18" s="156"/>
      <c r="AK18" s="154">
        <f>SUM(AK13:AQ17)</f>
        <v>2532</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2448</v>
      </c>
      <c r="Q19" s="149"/>
      <c r="R19" s="149"/>
      <c r="S19" s="149"/>
      <c r="T19" s="149"/>
      <c r="U19" s="149"/>
      <c r="V19" s="150"/>
      <c r="W19" s="148">
        <v>2411</v>
      </c>
      <c r="X19" s="149"/>
      <c r="Y19" s="149"/>
      <c r="Z19" s="149"/>
      <c r="AA19" s="149"/>
      <c r="AB19" s="149"/>
      <c r="AC19" s="150"/>
      <c r="AD19" s="524"/>
      <c r="AE19" s="525"/>
      <c r="AF19" s="525"/>
      <c r="AG19" s="525"/>
      <c r="AH19" s="525"/>
      <c r="AI19" s="525"/>
      <c r="AJ19" s="526"/>
      <c r="AK19" s="470"/>
      <c r="AL19" s="470"/>
      <c r="AM19" s="470"/>
      <c r="AN19" s="470"/>
      <c r="AO19" s="470"/>
      <c r="AP19" s="470"/>
      <c r="AQ19" s="470"/>
      <c r="AR19" s="470"/>
      <c r="AS19" s="470"/>
      <c r="AT19" s="470"/>
      <c r="AU19" s="470"/>
      <c r="AV19" s="470"/>
      <c r="AW19" s="470"/>
      <c r="AX19" s="523"/>
    </row>
    <row r="20" spans="1:50" ht="24.75" customHeight="1" x14ac:dyDescent="0.15">
      <c r="A20" s="105"/>
      <c r="B20" s="106"/>
      <c r="C20" s="106"/>
      <c r="D20" s="106"/>
      <c r="E20" s="106"/>
      <c r="F20" s="107"/>
      <c r="G20" s="520" t="s">
        <v>10</v>
      </c>
      <c r="H20" s="521"/>
      <c r="I20" s="521"/>
      <c r="J20" s="521"/>
      <c r="K20" s="521"/>
      <c r="L20" s="521"/>
      <c r="M20" s="521"/>
      <c r="N20" s="521"/>
      <c r="O20" s="521"/>
      <c r="P20" s="527">
        <f>IF(P18=0, "-", SUM(P19)/P18)</f>
        <v>0.89933872152828798</v>
      </c>
      <c r="Q20" s="527"/>
      <c r="R20" s="527"/>
      <c r="S20" s="527"/>
      <c r="T20" s="527"/>
      <c r="U20" s="527"/>
      <c r="V20" s="527"/>
      <c r="W20" s="527">
        <f t="shared" ref="W20" si="0">IF(W18=0, "-", SUM(W19)/W18)</f>
        <v>0.90232035928143717</v>
      </c>
      <c r="X20" s="527"/>
      <c r="Y20" s="527"/>
      <c r="Z20" s="527"/>
      <c r="AA20" s="527"/>
      <c r="AB20" s="527"/>
      <c r="AC20" s="527"/>
      <c r="AD20" s="527">
        <f t="shared" ref="AD20" si="1">IF(AD18=0, "-", SUM(AD19)/AD18)</f>
        <v>0</v>
      </c>
      <c r="AE20" s="527"/>
      <c r="AF20" s="527"/>
      <c r="AG20" s="527"/>
      <c r="AH20" s="527"/>
      <c r="AI20" s="527"/>
      <c r="AJ20" s="527"/>
      <c r="AK20" s="470"/>
      <c r="AL20" s="470"/>
      <c r="AM20" s="470"/>
      <c r="AN20" s="470"/>
      <c r="AO20" s="470"/>
      <c r="AP20" s="470"/>
      <c r="AQ20" s="471"/>
      <c r="AR20" s="471"/>
      <c r="AS20" s="471"/>
      <c r="AT20" s="471"/>
      <c r="AU20" s="470"/>
      <c r="AV20" s="470"/>
      <c r="AW20" s="470"/>
      <c r="AX20" s="523"/>
    </row>
    <row r="21" spans="1:50" ht="25.5" customHeight="1" x14ac:dyDescent="0.15">
      <c r="A21" s="108"/>
      <c r="B21" s="109"/>
      <c r="C21" s="109"/>
      <c r="D21" s="109"/>
      <c r="E21" s="109"/>
      <c r="F21" s="110"/>
      <c r="G21" s="908" t="s">
        <v>274</v>
      </c>
      <c r="H21" s="909"/>
      <c r="I21" s="909"/>
      <c r="J21" s="909"/>
      <c r="K21" s="909"/>
      <c r="L21" s="909"/>
      <c r="M21" s="909"/>
      <c r="N21" s="909"/>
      <c r="O21" s="909"/>
      <c r="P21" s="527">
        <f>IF(P19=0, "-", SUM(P19)/SUM(P13,P14))</f>
        <v>0.89933872152828798</v>
      </c>
      <c r="Q21" s="527"/>
      <c r="R21" s="527"/>
      <c r="S21" s="527"/>
      <c r="T21" s="527"/>
      <c r="U21" s="527"/>
      <c r="V21" s="527"/>
      <c r="W21" s="527">
        <f t="shared" ref="W21" si="2">IF(W19=0, "-", SUM(W19)/SUM(W13,W14))</f>
        <v>0.90232035928143717</v>
      </c>
      <c r="X21" s="527"/>
      <c r="Y21" s="527"/>
      <c r="Z21" s="527"/>
      <c r="AA21" s="527"/>
      <c r="AB21" s="527"/>
      <c r="AC21" s="527"/>
      <c r="AD21" s="527" t="str">
        <f t="shared" ref="AD21" si="3">IF(AD19=0, "-", SUM(AD19)/SUM(AD13,AD14))</f>
        <v>-</v>
      </c>
      <c r="AE21" s="527"/>
      <c r="AF21" s="527"/>
      <c r="AG21" s="527"/>
      <c r="AH21" s="527"/>
      <c r="AI21" s="527"/>
      <c r="AJ21" s="527"/>
      <c r="AK21" s="470"/>
      <c r="AL21" s="470"/>
      <c r="AM21" s="470"/>
      <c r="AN21" s="470"/>
      <c r="AO21" s="470"/>
      <c r="AP21" s="470"/>
      <c r="AQ21" s="471"/>
      <c r="AR21" s="471"/>
      <c r="AS21" s="471"/>
      <c r="AT21" s="471"/>
      <c r="AU21" s="470"/>
      <c r="AV21" s="470"/>
      <c r="AW21" s="470"/>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2532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2532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9" t="s">
        <v>145</v>
      </c>
      <c r="H30" s="372"/>
      <c r="I30" s="372"/>
      <c r="J30" s="372"/>
      <c r="K30" s="372"/>
      <c r="L30" s="372"/>
      <c r="M30" s="372"/>
      <c r="N30" s="372"/>
      <c r="O30" s="567"/>
      <c r="P30" s="566" t="s">
        <v>58</v>
      </c>
      <c r="Q30" s="372"/>
      <c r="R30" s="372"/>
      <c r="S30" s="372"/>
      <c r="T30" s="372"/>
      <c r="U30" s="372"/>
      <c r="V30" s="372"/>
      <c r="W30" s="372"/>
      <c r="X30" s="567"/>
      <c r="Y30" s="449"/>
      <c r="Z30" s="450"/>
      <c r="AA30" s="451"/>
      <c r="AB30" s="367" t="s">
        <v>11</v>
      </c>
      <c r="AC30" s="368"/>
      <c r="AD30" s="369"/>
      <c r="AE30" s="367" t="s">
        <v>308</v>
      </c>
      <c r="AF30" s="368"/>
      <c r="AG30" s="368"/>
      <c r="AH30" s="369"/>
      <c r="AI30" s="370" t="s">
        <v>330</v>
      </c>
      <c r="AJ30" s="370"/>
      <c r="AK30" s="370"/>
      <c r="AL30" s="367"/>
      <c r="AM30" s="370" t="s">
        <v>427</v>
      </c>
      <c r="AN30" s="370"/>
      <c r="AO30" s="370"/>
      <c r="AP30" s="367"/>
      <c r="AQ30" s="630" t="s">
        <v>184</v>
      </c>
      <c r="AR30" s="631"/>
      <c r="AS30" s="631"/>
      <c r="AT30" s="632"/>
      <c r="AU30" s="372" t="s">
        <v>133</v>
      </c>
      <c r="AV30" s="372"/>
      <c r="AW30" s="372"/>
      <c r="AX30" s="373"/>
    </row>
    <row r="31" spans="1:50" ht="18.75" customHeight="1" x14ac:dyDescent="0.15">
      <c r="A31" s="497"/>
      <c r="B31" s="498"/>
      <c r="C31" s="498"/>
      <c r="D31" s="498"/>
      <c r="E31" s="498"/>
      <c r="F31" s="499"/>
      <c r="G31" s="555"/>
      <c r="H31" s="360"/>
      <c r="I31" s="360"/>
      <c r="J31" s="360"/>
      <c r="K31" s="360"/>
      <c r="L31" s="360"/>
      <c r="M31" s="360"/>
      <c r="N31" s="360"/>
      <c r="O31" s="556"/>
      <c r="P31" s="568"/>
      <c r="Q31" s="360"/>
      <c r="R31" s="360"/>
      <c r="S31" s="360"/>
      <c r="T31" s="360"/>
      <c r="U31" s="360"/>
      <c r="V31" s="360"/>
      <c r="W31" s="360"/>
      <c r="X31" s="556"/>
      <c r="Y31" s="452"/>
      <c r="Z31" s="453"/>
      <c r="AA31" s="454"/>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3</v>
      </c>
      <c r="AV31" s="256"/>
      <c r="AW31" s="360" t="s">
        <v>175</v>
      </c>
      <c r="AX31" s="361"/>
    </row>
    <row r="32" spans="1:50" ht="30" customHeight="1" x14ac:dyDescent="0.15">
      <c r="A32" s="500"/>
      <c r="B32" s="498"/>
      <c r="C32" s="498"/>
      <c r="D32" s="498"/>
      <c r="E32" s="498"/>
      <c r="F32" s="499"/>
      <c r="G32" s="528" t="s">
        <v>638</v>
      </c>
      <c r="H32" s="529"/>
      <c r="I32" s="529"/>
      <c r="J32" s="529"/>
      <c r="K32" s="529"/>
      <c r="L32" s="529"/>
      <c r="M32" s="529"/>
      <c r="N32" s="529"/>
      <c r="O32" s="530"/>
      <c r="P32" s="176" t="s">
        <v>639</v>
      </c>
      <c r="Q32" s="176"/>
      <c r="R32" s="176"/>
      <c r="S32" s="176"/>
      <c r="T32" s="176"/>
      <c r="U32" s="176"/>
      <c r="V32" s="176"/>
      <c r="W32" s="176"/>
      <c r="X32" s="218"/>
      <c r="Y32" s="324" t="s">
        <v>12</v>
      </c>
      <c r="Z32" s="537"/>
      <c r="AA32" s="538"/>
      <c r="AB32" s="539" t="s">
        <v>289</v>
      </c>
      <c r="AC32" s="539"/>
      <c r="AD32" s="539"/>
      <c r="AE32" s="348">
        <v>88.6</v>
      </c>
      <c r="AF32" s="349"/>
      <c r="AG32" s="349"/>
      <c r="AH32" s="349"/>
      <c r="AI32" s="348">
        <v>86.7</v>
      </c>
      <c r="AJ32" s="349"/>
      <c r="AK32" s="349"/>
      <c r="AL32" s="349"/>
      <c r="AM32" s="348"/>
      <c r="AN32" s="349"/>
      <c r="AO32" s="349"/>
      <c r="AP32" s="349"/>
      <c r="AQ32" s="151" t="s">
        <v>636</v>
      </c>
      <c r="AR32" s="152"/>
      <c r="AS32" s="152"/>
      <c r="AT32" s="153"/>
      <c r="AU32" s="349" t="s">
        <v>636</v>
      </c>
      <c r="AV32" s="349"/>
      <c r="AW32" s="349"/>
      <c r="AX32" s="350"/>
    </row>
    <row r="33" spans="1:51" ht="30" customHeight="1" x14ac:dyDescent="0.15">
      <c r="A33" s="501"/>
      <c r="B33" s="502"/>
      <c r="C33" s="502"/>
      <c r="D33" s="502"/>
      <c r="E33" s="502"/>
      <c r="F33" s="503"/>
      <c r="G33" s="531"/>
      <c r="H33" s="532"/>
      <c r="I33" s="532"/>
      <c r="J33" s="532"/>
      <c r="K33" s="532"/>
      <c r="L33" s="532"/>
      <c r="M33" s="532"/>
      <c r="N33" s="532"/>
      <c r="O33" s="533"/>
      <c r="P33" s="220"/>
      <c r="Q33" s="220"/>
      <c r="R33" s="220"/>
      <c r="S33" s="220"/>
      <c r="T33" s="220"/>
      <c r="U33" s="220"/>
      <c r="V33" s="220"/>
      <c r="W33" s="220"/>
      <c r="X33" s="221"/>
      <c r="Y33" s="288" t="s">
        <v>53</v>
      </c>
      <c r="Z33" s="283"/>
      <c r="AA33" s="284"/>
      <c r="AB33" s="507" t="s">
        <v>289</v>
      </c>
      <c r="AC33" s="507"/>
      <c r="AD33" s="507"/>
      <c r="AE33" s="348">
        <v>80</v>
      </c>
      <c r="AF33" s="349"/>
      <c r="AG33" s="349"/>
      <c r="AH33" s="349"/>
      <c r="AI33" s="348">
        <v>80</v>
      </c>
      <c r="AJ33" s="349"/>
      <c r="AK33" s="349"/>
      <c r="AL33" s="349"/>
      <c r="AM33" s="348">
        <v>80</v>
      </c>
      <c r="AN33" s="349"/>
      <c r="AO33" s="349"/>
      <c r="AP33" s="349"/>
      <c r="AQ33" s="151" t="s">
        <v>636</v>
      </c>
      <c r="AR33" s="152"/>
      <c r="AS33" s="152"/>
      <c r="AT33" s="153"/>
      <c r="AU33" s="349">
        <v>80</v>
      </c>
      <c r="AV33" s="349"/>
      <c r="AW33" s="349"/>
      <c r="AX33" s="350"/>
    </row>
    <row r="34" spans="1:51" ht="30" customHeight="1" x14ac:dyDescent="0.15">
      <c r="A34" s="500"/>
      <c r="B34" s="498"/>
      <c r="C34" s="498"/>
      <c r="D34" s="498"/>
      <c r="E34" s="498"/>
      <c r="F34" s="499"/>
      <c r="G34" s="534"/>
      <c r="H34" s="535"/>
      <c r="I34" s="535"/>
      <c r="J34" s="535"/>
      <c r="K34" s="535"/>
      <c r="L34" s="535"/>
      <c r="M34" s="535"/>
      <c r="N34" s="535"/>
      <c r="O34" s="536"/>
      <c r="P34" s="179"/>
      <c r="Q34" s="179"/>
      <c r="R34" s="179"/>
      <c r="S34" s="179"/>
      <c r="T34" s="179"/>
      <c r="U34" s="179"/>
      <c r="V34" s="179"/>
      <c r="W34" s="179"/>
      <c r="X34" s="223"/>
      <c r="Y34" s="288" t="s">
        <v>13</v>
      </c>
      <c r="Z34" s="283"/>
      <c r="AA34" s="284"/>
      <c r="AB34" s="481" t="s">
        <v>176</v>
      </c>
      <c r="AC34" s="481"/>
      <c r="AD34" s="481"/>
      <c r="AE34" s="348">
        <v>110.1</v>
      </c>
      <c r="AF34" s="349"/>
      <c r="AG34" s="349"/>
      <c r="AH34" s="349"/>
      <c r="AI34" s="348">
        <v>108.3</v>
      </c>
      <c r="AJ34" s="349"/>
      <c r="AK34" s="349"/>
      <c r="AL34" s="349"/>
      <c r="AM34" s="348"/>
      <c r="AN34" s="349"/>
      <c r="AO34" s="349"/>
      <c r="AP34" s="349"/>
      <c r="AQ34" s="151" t="s">
        <v>636</v>
      </c>
      <c r="AR34" s="152"/>
      <c r="AS34" s="152"/>
      <c r="AT34" s="153"/>
      <c r="AU34" s="349" t="s">
        <v>636</v>
      </c>
      <c r="AV34" s="349"/>
      <c r="AW34" s="349"/>
      <c r="AX34" s="350"/>
    </row>
    <row r="35" spans="1:51" ht="23.25" customHeight="1" x14ac:dyDescent="0.15">
      <c r="A35" s="881" t="s">
        <v>298</v>
      </c>
      <c r="B35" s="882"/>
      <c r="C35" s="882"/>
      <c r="D35" s="882"/>
      <c r="E35" s="882"/>
      <c r="F35" s="883"/>
      <c r="G35" s="887" t="s">
        <v>640</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3" t="s">
        <v>270</v>
      </c>
      <c r="B37" s="634"/>
      <c r="C37" s="634"/>
      <c r="D37" s="634"/>
      <c r="E37" s="634"/>
      <c r="F37" s="635"/>
      <c r="G37" s="553" t="s">
        <v>145</v>
      </c>
      <c r="H37" s="362"/>
      <c r="I37" s="362"/>
      <c r="J37" s="362"/>
      <c r="K37" s="362"/>
      <c r="L37" s="362"/>
      <c r="M37" s="362"/>
      <c r="N37" s="362"/>
      <c r="O37" s="554"/>
      <c r="P37" s="620" t="s">
        <v>58</v>
      </c>
      <c r="Q37" s="362"/>
      <c r="R37" s="362"/>
      <c r="S37" s="362"/>
      <c r="T37" s="362"/>
      <c r="U37" s="362"/>
      <c r="V37" s="362"/>
      <c r="W37" s="362"/>
      <c r="X37" s="554"/>
      <c r="Y37" s="621"/>
      <c r="Z37" s="622"/>
      <c r="AA37" s="623"/>
      <c r="AB37" s="624" t="s">
        <v>11</v>
      </c>
      <c r="AC37" s="625"/>
      <c r="AD37" s="626"/>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5"/>
      <c r="H38" s="360"/>
      <c r="I38" s="360"/>
      <c r="J38" s="360"/>
      <c r="K38" s="360"/>
      <c r="L38" s="360"/>
      <c r="M38" s="360"/>
      <c r="N38" s="360"/>
      <c r="O38" s="556"/>
      <c r="P38" s="568"/>
      <c r="Q38" s="360"/>
      <c r="R38" s="360"/>
      <c r="S38" s="360"/>
      <c r="T38" s="360"/>
      <c r="U38" s="360"/>
      <c r="V38" s="360"/>
      <c r="W38" s="360"/>
      <c r="X38" s="556"/>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8"/>
      <c r="H39" s="529"/>
      <c r="I39" s="529"/>
      <c r="J39" s="529"/>
      <c r="K39" s="529"/>
      <c r="L39" s="529"/>
      <c r="M39" s="529"/>
      <c r="N39" s="529"/>
      <c r="O39" s="530"/>
      <c r="P39" s="176"/>
      <c r="Q39" s="176"/>
      <c r="R39" s="176"/>
      <c r="S39" s="176"/>
      <c r="T39" s="176"/>
      <c r="U39" s="176"/>
      <c r="V39" s="176"/>
      <c r="W39" s="176"/>
      <c r="X39" s="218"/>
      <c r="Y39" s="324" t="s">
        <v>12</v>
      </c>
      <c r="Z39" s="537"/>
      <c r="AA39" s="538"/>
      <c r="AB39" s="539"/>
      <c r="AC39" s="539"/>
      <c r="AD39" s="539"/>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31"/>
      <c r="H40" s="532"/>
      <c r="I40" s="532"/>
      <c r="J40" s="532"/>
      <c r="K40" s="532"/>
      <c r="L40" s="532"/>
      <c r="M40" s="532"/>
      <c r="N40" s="532"/>
      <c r="O40" s="533"/>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6"/>
      <c r="B41" s="637"/>
      <c r="C41" s="637"/>
      <c r="D41" s="637"/>
      <c r="E41" s="637"/>
      <c r="F41" s="638"/>
      <c r="G41" s="534"/>
      <c r="H41" s="535"/>
      <c r="I41" s="535"/>
      <c r="J41" s="535"/>
      <c r="K41" s="535"/>
      <c r="L41" s="535"/>
      <c r="M41" s="535"/>
      <c r="N41" s="535"/>
      <c r="O41" s="536"/>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1" t="s">
        <v>298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3" t="s">
        <v>270</v>
      </c>
      <c r="B44" s="634"/>
      <c r="C44" s="634"/>
      <c r="D44" s="634"/>
      <c r="E44" s="634"/>
      <c r="F44" s="635"/>
      <c r="G44" s="553" t="s">
        <v>145</v>
      </c>
      <c r="H44" s="362"/>
      <c r="I44" s="362"/>
      <c r="J44" s="362"/>
      <c r="K44" s="362"/>
      <c r="L44" s="362"/>
      <c r="M44" s="362"/>
      <c r="N44" s="362"/>
      <c r="O44" s="554"/>
      <c r="P44" s="620" t="s">
        <v>58</v>
      </c>
      <c r="Q44" s="362"/>
      <c r="R44" s="362"/>
      <c r="S44" s="362"/>
      <c r="T44" s="362"/>
      <c r="U44" s="362"/>
      <c r="V44" s="362"/>
      <c r="W44" s="362"/>
      <c r="X44" s="554"/>
      <c r="Y44" s="621"/>
      <c r="Z44" s="622"/>
      <c r="AA44" s="623"/>
      <c r="AB44" s="624" t="s">
        <v>11</v>
      </c>
      <c r="AC44" s="625"/>
      <c r="AD44" s="626"/>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5"/>
      <c r="H45" s="360"/>
      <c r="I45" s="360"/>
      <c r="J45" s="360"/>
      <c r="K45" s="360"/>
      <c r="L45" s="360"/>
      <c r="M45" s="360"/>
      <c r="N45" s="360"/>
      <c r="O45" s="556"/>
      <c r="P45" s="568"/>
      <c r="Q45" s="360"/>
      <c r="R45" s="360"/>
      <c r="S45" s="360"/>
      <c r="T45" s="360"/>
      <c r="U45" s="360"/>
      <c r="V45" s="360"/>
      <c r="W45" s="360"/>
      <c r="X45" s="556"/>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8"/>
      <c r="H46" s="529"/>
      <c r="I46" s="529"/>
      <c r="J46" s="529"/>
      <c r="K46" s="529"/>
      <c r="L46" s="529"/>
      <c r="M46" s="529"/>
      <c r="N46" s="529"/>
      <c r="O46" s="530"/>
      <c r="P46" s="176"/>
      <c r="Q46" s="176"/>
      <c r="R46" s="176"/>
      <c r="S46" s="176"/>
      <c r="T46" s="176"/>
      <c r="U46" s="176"/>
      <c r="V46" s="176"/>
      <c r="W46" s="176"/>
      <c r="X46" s="218"/>
      <c r="Y46" s="324" t="s">
        <v>12</v>
      </c>
      <c r="Z46" s="537"/>
      <c r="AA46" s="538"/>
      <c r="AB46" s="539"/>
      <c r="AC46" s="539"/>
      <c r="AD46" s="539"/>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31"/>
      <c r="H47" s="532"/>
      <c r="I47" s="532"/>
      <c r="J47" s="532"/>
      <c r="K47" s="532"/>
      <c r="L47" s="532"/>
      <c r="M47" s="532"/>
      <c r="N47" s="532"/>
      <c r="O47" s="533"/>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6"/>
      <c r="B48" s="637"/>
      <c r="C48" s="637"/>
      <c r="D48" s="637"/>
      <c r="E48" s="637"/>
      <c r="F48" s="638"/>
      <c r="G48" s="534"/>
      <c r="H48" s="535"/>
      <c r="I48" s="535"/>
      <c r="J48" s="535"/>
      <c r="K48" s="535"/>
      <c r="L48" s="535"/>
      <c r="M48" s="535"/>
      <c r="N48" s="535"/>
      <c r="O48" s="536"/>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7" t="s">
        <v>270</v>
      </c>
      <c r="B51" s="498"/>
      <c r="C51" s="498"/>
      <c r="D51" s="498"/>
      <c r="E51" s="498"/>
      <c r="F51" s="499"/>
      <c r="G51" s="553" t="s">
        <v>145</v>
      </c>
      <c r="H51" s="362"/>
      <c r="I51" s="362"/>
      <c r="J51" s="362"/>
      <c r="K51" s="362"/>
      <c r="L51" s="362"/>
      <c r="M51" s="362"/>
      <c r="N51" s="362"/>
      <c r="O51" s="554"/>
      <c r="P51" s="620" t="s">
        <v>58</v>
      </c>
      <c r="Q51" s="362"/>
      <c r="R51" s="362"/>
      <c r="S51" s="362"/>
      <c r="T51" s="362"/>
      <c r="U51" s="362"/>
      <c r="V51" s="362"/>
      <c r="W51" s="362"/>
      <c r="X51" s="554"/>
      <c r="Y51" s="621"/>
      <c r="Z51" s="622"/>
      <c r="AA51" s="623"/>
      <c r="AB51" s="624" t="s">
        <v>11</v>
      </c>
      <c r="AC51" s="625"/>
      <c r="AD51" s="626"/>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5"/>
      <c r="H52" s="360"/>
      <c r="I52" s="360"/>
      <c r="J52" s="360"/>
      <c r="K52" s="360"/>
      <c r="L52" s="360"/>
      <c r="M52" s="360"/>
      <c r="N52" s="360"/>
      <c r="O52" s="556"/>
      <c r="P52" s="568"/>
      <c r="Q52" s="360"/>
      <c r="R52" s="360"/>
      <c r="S52" s="360"/>
      <c r="T52" s="360"/>
      <c r="U52" s="360"/>
      <c r="V52" s="360"/>
      <c r="W52" s="360"/>
      <c r="X52" s="556"/>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8"/>
      <c r="H53" s="529"/>
      <c r="I53" s="529"/>
      <c r="J53" s="529"/>
      <c r="K53" s="529"/>
      <c r="L53" s="529"/>
      <c r="M53" s="529"/>
      <c r="N53" s="529"/>
      <c r="O53" s="530"/>
      <c r="P53" s="176"/>
      <c r="Q53" s="176"/>
      <c r="R53" s="176"/>
      <c r="S53" s="176"/>
      <c r="T53" s="176"/>
      <c r="U53" s="176"/>
      <c r="V53" s="176"/>
      <c r="W53" s="176"/>
      <c r="X53" s="218"/>
      <c r="Y53" s="324" t="s">
        <v>12</v>
      </c>
      <c r="Z53" s="537"/>
      <c r="AA53" s="538"/>
      <c r="AB53" s="539"/>
      <c r="AC53" s="539"/>
      <c r="AD53" s="539"/>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31"/>
      <c r="H54" s="532"/>
      <c r="I54" s="532"/>
      <c r="J54" s="532"/>
      <c r="K54" s="532"/>
      <c r="L54" s="532"/>
      <c r="M54" s="532"/>
      <c r="N54" s="532"/>
      <c r="O54" s="533"/>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6"/>
      <c r="B55" s="637"/>
      <c r="C55" s="637"/>
      <c r="D55" s="637"/>
      <c r="E55" s="637"/>
      <c r="F55" s="638"/>
      <c r="G55" s="534"/>
      <c r="H55" s="535"/>
      <c r="I55" s="535"/>
      <c r="J55" s="535"/>
      <c r="K55" s="535"/>
      <c r="L55" s="535"/>
      <c r="M55" s="535"/>
      <c r="N55" s="535"/>
      <c r="O55" s="536"/>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7" t="s">
        <v>270</v>
      </c>
      <c r="B58" s="498"/>
      <c r="C58" s="498"/>
      <c r="D58" s="498"/>
      <c r="E58" s="498"/>
      <c r="F58" s="499"/>
      <c r="G58" s="553" t="s">
        <v>145</v>
      </c>
      <c r="H58" s="362"/>
      <c r="I58" s="362"/>
      <c r="J58" s="362"/>
      <c r="K58" s="362"/>
      <c r="L58" s="362"/>
      <c r="M58" s="362"/>
      <c r="N58" s="362"/>
      <c r="O58" s="554"/>
      <c r="P58" s="620" t="s">
        <v>58</v>
      </c>
      <c r="Q58" s="362"/>
      <c r="R58" s="362"/>
      <c r="S58" s="362"/>
      <c r="T58" s="362"/>
      <c r="U58" s="362"/>
      <c r="V58" s="362"/>
      <c r="W58" s="362"/>
      <c r="X58" s="554"/>
      <c r="Y58" s="621"/>
      <c r="Z58" s="622"/>
      <c r="AA58" s="623"/>
      <c r="AB58" s="624" t="s">
        <v>11</v>
      </c>
      <c r="AC58" s="625"/>
      <c r="AD58" s="626"/>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5"/>
      <c r="H59" s="360"/>
      <c r="I59" s="360"/>
      <c r="J59" s="360"/>
      <c r="K59" s="360"/>
      <c r="L59" s="360"/>
      <c r="M59" s="360"/>
      <c r="N59" s="360"/>
      <c r="O59" s="556"/>
      <c r="P59" s="568"/>
      <c r="Q59" s="360"/>
      <c r="R59" s="360"/>
      <c r="S59" s="360"/>
      <c r="T59" s="360"/>
      <c r="U59" s="360"/>
      <c r="V59" s="360"/>
      <c r="W59" s="360"/>
      <c r="X59" s="556"/>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8"/>
      <c r="H60" s="529"/>
      <c r="I60" s="529"/>
      <c r="J60" s="529"/>
      <c r="K60" s="529"/>
      <c r="L60" s="529"/>
      <c r="M60" s="529"/>
      <c r="N60" s="529"/>
      <c r="O60" s="530"/>
      <c r="P60" s="176"/>
      <c r="Q60" s="176"/>
      <c r="R60" s="176"/>
      <c r="S60" s="176"/>
      <c r="T60" s="176"/>
      <c r="U60" s="176"/>
      <c r="V60" s="176"/>
      <c r="W60" s="176"/>
      <c r="X60" s="218"/>
      <c r="Y60" s="324" t="s">
        <v>12</v>
      </c>
      <c r="Z60" s="537"/>
      <c r="AA60" s="538"/>
      <c r="AB60" s="539"/>
      <c r="AC60" s="539"/>
      <c r="AD60" s="539"/>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31"/>
      <c r="H61" s="532"/>
      <c r="I61" s="532"/>
      <c r="J61" s="532"/>
      <c r="K61" s="532"/>
      <c r="L61" s="532"/>
      <c r="M61" s="532"/>
      <c r="N61" s="532"/>
      <c r="O61" s="533"/>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4"/>
      <c r="H62" s="535"/>
      <c r="I62" s="535"/>
      <c r="J62" s="535"/>
      <c r="K62" s="535"/>
      <c r="L62" s="535"/>
      <c r="M62" s="535"/>
      <c r="N62" s="535"/>
      <c r="O62" s="536"/>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308</v>
      </c>
      <c r="AF65" s="320"/>
      <c r="AG65" s="320"/>
      <c r="AH65" s="320"/>
      <c r="AI65" s="320" t="s">
        <v>330</v>
      </c>
      <c r="AJ65" s="320"/>
      <c r="AK65" s="320"/>
      <c r="AL65" s="320"/>
      <c r="AM65" s="320" t="s">
        <v>427</v>
      </c>
      <c r="AN65" s="320"/>
      <c r="AO65" s="320"/>
      <c r="AP65" s="320"/>
      <c r="AQ65" s="200" t="s">
        <v>184</v>
      </c>
      <c r="AR65" s="184"/>
      <c r="AS65" s="184"/>
      <c r="AT65" s="185"/>
      <c r="AU65" s="960" t="s">
        <v>133</v>
      </c>
      <c r="AV65" s="960"/>
      <c r="AW65" s="960"/>
      <c r="AX65" s="961"/>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2"/>
      <c r="AY66">
        <f>$AY$65</f>
        <v>0</v>
      </c>
    </row>
    <row r="67" spans="1:51" ht="23.25" hidden="1" customHeight="1" x14ac:dyDescent="0.15">
      <c r="A67" s="834"/>
      <c r="B67" s="835"/>
      <c r="C67" s="835"/>
      <c r="D67" s="835"/>
      <c r="E67" s="835"/>
      <c r="F67" s="836"/>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48"/>
      <c r="AF67" s="349"/>
      <c r="AG67" s="349"/>
      <c r="AH67" s="349"/>
      <c r="AI67" s="348"/>
      <c r="AJ67" s="349"/>
      <c r="AK67" s="349"/>
      <c r="AL67" s="349"/>
      <c r="AM67" s="348"/>
      <c r="AN67" s="349"/>
      <c r="AO67" s="349"/>
      <c r="AP67" s="349"/>
      <c r="AQ67" s="348"/>
      <c r="AR67" s="349"/>
      <c r="AS67" s="349"/>
      <c r="AT67" s="484"/>
      <c r="AU67" s="349"/>
      <c r="AV67" s="349"/>
      <c r="AW67" s="349"/>
      <c r="AX67" s="350"/>
      <c r="AY67">
        <f t="shared" ref="AY67:AY72" si="8">$AY$65</f>
        <v>0</v>
      </c>
    </row>
    <row r="68" spans="1:51" ht="23.25" hidden="1" customHeight="1" x14ac:dyDescent="0.15">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48"/>
      <c r="AF68" s="349"/>
      <c r="AG68" s="349"/>
      <c r="AH68" s="349"/>
      <c r="AI68" s="348"/>
      <c r="AJ68" s="349"/>
      <c r="AK68" s="349"/>
      <c r="AL68" s="349"/>
      <c r="AM68" s="348"/>
      <c r="AN68" s="349"/>
      <c r="AO68" s="349"/>
      <c r="AP68" s="349"/>
      <c r="AQ68" s="348"/>
      <c r="AR68" s="349"/>
      <c r="AS68" s="349"/>
      <c r="AT68" s="484"/>
      <c r="AU68" s="349"/>
      <c r="AV68" s="349"/>
      <c r="AW68" s="349"/>
      <c r="AX68" s="350"/>
      <c r="AY68">
        <f t="shared" si="8"/>
        <v>0</v>
      </c>
    </row>
    <row r="69" spans="1:51" ht="23.25" hidden="1" customHeight="1" x14ac:dyDescent="0.15">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56"/>
      <c r="AF69" s="357"/>
      <c r="AG69" s="357"/>
      <c r="AH69" s="357"/>
      <c r="AI69" s="356"/>
      <c r="AJ69" s="357"/>
      <c r="AK69" s="357"/>
      <c r="AL69" s="357"/>
      <c r="AM69" s="356"/>
      <c r="AN69" s="357"/>
      <c r="AO69" s="357"/>
      <c r="AP69" s="357"/>
      <c r="AQ69" s="348"/>
      <c r="AR69" s="349"/>
      <c r="AS69" s="349"/>
      <c r="AT69" s="484"/>
      <c r="AU69" s="349"/>
      <c r="AV69" s="349"/>
      <c r="AW69" s="349"/>
      <c r="AX69" s="350"/>
      <c r="AY69">
        <f t="shared" si="8"/>
        <v>0</v>
      </c>
    </row>
    <row r="70" spans="1:51" ht="23.25" hidden="1" customHeight="1" x14ac:dyDescent="0.15">
      <c r="A70" s="834" t="s">
        <v>275</v>
      </c>
      <c r="B70" s="835"/>
      <c r="C70" s="835"/>
      <c r="D70" s="835"/>
      <c r="E70" s="835"/>
      <c r="F70" s="836"/>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48"/>
      <c r="AF70" s="349"/>
      <c r="AG70" s="349"/>
      <c r="AH70" s="349"/>
      <c r="AI70" s="348"/>
      <c r="AJ70" s="349"/>
      <c r="AK70" s="349"/>
      <c r="AL70" s="349"/>
      <c r="AM70" s="348"/>
      <c r="AN70" s="349"/>
      <c r="AO70" s="349"/>
      <c r="AP70" s="349"/>
      <c r="AQ70" s="348"/>
      <c r="AR70" s="349"/>
      <c r="AS70" s="349"/>
      <c r="AT70" s="484"/>
      <c r="AU70" s="349"/>
      <c r="AV70" s="349"/>
      <c r="AW70" s="349"/>
      <c r="AX70" s="350"/>
      <c r="AY70">
        <f t="shared" si="8"/>
        <v>0</v>
      </c>
    </row>
    <row r="71" spans="1:51" ht="23.25" hidden="1" customHeight="1" x14ac:dyDescent="0.15">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48"/>
      <c r="AF71" s="349"/>
      <c r="AG71" s="349"/>
      <c r="AH71" s="349"/>
      <c r="AI71" s="348"/>
      <c r="AJ71" s="349"/>
      <c r="AK71" s="349"/>
      <c r="AL71" s="349"/>
      <c r="AM71" s="348"/>
      <c r="AN71" s="349"/>
      <c r="AO71" s="349"/>
      <c r="AP71" s="349"/>
      <c r="AQ71" s="348"/>
      <c r="AR71" s="349"/>
      <c r="AS71" s="349"/>
      <c r="AT71" s="484"/>
      <c r="AU71" s="349"/>
      <c r="AV71" s="349"/>
      <c r="AW71" s="349"/>
      <c r="AX71" s="350"/>
      <c r="AY71">
        <f t="shared" si="8"/>
        <v>0</v>
      </c>
    </row>
    <row r="72" spans="1:51" ht="23.25" hidden="1" customHeight="1" x14ac:dyDescent="0.15">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56"/>
      <c r="AF72" s="357"/>
      <c r="AG72" s="357"/>
      <c r="AH72" s="357"/>
      <c r="AI72" s="356"/>
      <c r="AJ72" s="357"/>
      <c r="AK72" s="357"/>
      <c r="AL72" s="357"/>
      <c r="AM72" s="356"/>
      <c r="AN72" s="357"/>
      <c r="AO72" s="357"/>
      <c r="AP72" s="922"/>
      <c r="AQ72" s="348"/>
      <c r="AR72" s="349"/>
      <c r="AS72" s="349"/>
      <c r="AT72" s="484"/>
      <c r="AU72" s="349"/>
      <c r="AV72" s="349"/>
      <c r="AW72" s="349"/>
      <c r="AX72" s="350"/>
      <c r="AY72">
        <f t="shared" si="8"/>
        <v>0</v>
      </c>
    </row>
    <row r="73" spans="1:51" ht="18.75" hidden="1" customHeight="1" x14ac:dyDescent="0.15">
      <c r="A73" s="820" t="s">
        <v>271</v>
      </c>
      <c r="B73" s="821"/>
      <c r="C73" s="821"/>
      <c r="D73" s="821"/>
      <c r="E73" s="821"/>
      <c r="F73" s="822"/>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301</v>
      </c>
      <c r="B78" s="897"/>
      <c r="C78" s="897"/>
      <c r="D78" s="897"/>
      <c r="E78" s="894" t="s">
        <v>249</v>
      </c>
      <c r="F78" s="895"/>
      <c r="G78" s="45" t="s">
        <v>187</v>
      </c>
      <c r="H78" s="778"/>
      <c r="I78" s="230"/>
      <c r="J78" s="230"/>
      <c r="K78" s="230"/>
      <c r="L78" s="230"/>
      <c r="M78" s="230"/>
      <c r="N78" s="230"/>
      <c r="O78" s="779"/>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5"/>
      <c r="AY80">
        <f>COUNTA($G$82)</f>
        <v>0</v>
      </c>
    </row>
    <row r="81" spans="1:60" ht="22.5" hidden="1" customHeight="1" x14ac:dyDescent="0.15">
      <c r="A81" s="505"/>
      <c r="B81" s="832"/>
      <c r="C81" s="540"/>
      <c r="D81" s="540"/>
      <c r="E81" s="540"/>
      <c r="F81" s="541"/>
      <c r="G81" s="360"/>
      <c r="H81" s="360"/>
      <c r="I81" s="360"/>
      <c r="J81" s="360"/>
      <c r="K81" s="360"/>
      <c r="L81" s="360"/>
      <c r="M81" s="360"/>
      <c r="N81" s="360"/>
      <c r="O81" s="360"/>
      <c r="P81" s="360"/>
      <c r="Q81" s="360"/>
      <c r="R81" s="360"/>
      <c r="S81" s="360"/>
      <c r="T81" s="360"/>
      <c r="U81" s="360"/>
      <c r="V81" s="360"/>
      <c r="W81" s="360"/>
      <c r="X81" s="360"/>
      <c r="Y81" s="360"/>
      <c r="Z81" s="360"/>
      <c r="AA81" s="556"/>
      <c r="AB81" s="568"/>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40"/>
      <c r="D82" s="540"/>
      <c r="E82" s="540"/>
      <c r="F82" s="541"/>
      <c r="G82" s="486"/>
      <c r="H82" s="486"/>
      <c r="I82" s="486"/>
      <c r="J82" s="486"/>
      <c r="K82" s="486"/>
      <c r="L82" s="486"/>
      <c r="M82" s="486"/>
      <c r="N82" s="486"/>
      <c r="O82" s="486"/>
      <c r="P82" s="486"/>
      <c r="Q82" s="486"/>
      <c r="R82" s="486"/>
      <c r="S82" s="486"/>
      <c r="T82" s="486"/>
      <c r="U82" s="486"/>
      <c r="V82" s="486"/>
      <c r="W82" s="486"/>
      <c r="X82" s="486"/>
      <c r="Y82" s="486"/>
      <c r="Z82" s="486"/>
      <c r="AA82" s="738"/>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40"/>
      <c r="D83" s="540"/>
      <c r="E83" s="540"/>
      <c r="F83" s="541"/>
      <c r="G83" s="489"/>
      <c r="H83" s="489"/>
      <c r="I83" s="489"/>
      <c r="J83" s="489"/>
      <c r="K83" s="489"/>
      <c r="L83" s="489"/>
      <c r="M83" s="489"/>
      <c r="N83" s="489"/>
      <c r="O83" s="489"/>
      <c r="P83" s="489"/>
      <c r="Q83" s="489"/>
      <c r="R83" s="489"/>
      <c r="S83" s="489"/>
      <c r="T83" s="489"/>
      <c r="U83" s="489"/>
      <c r="V83" s="489"/>
      <c r="W83" s="489"/>
      <c r="X83" s="489"/>
      <c r="Y83" s="489"/>
      <c r="Z83" s="489"/>
      <c r="AA83" s="73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42"/>
      <c r="D84" s="542"/>
      <c r="E84" s="542"/>
      <c r="F84" s="543"/>
      <c r="G84" s="492"/>
      <c r="H84" s="492"/>
      <c r="I84" s="492"/>
      <c r="J84" s="492"/>
      <c r="K84" s="492"/>
      <c r="L84" s="492"/>
      <c r="M84" s="492"/>
      <c r="N84" s="492"/>
      <c r="O84" s="492"/>
      <c r="P84" s="492"/>
      <c r="Q84" s="492"/>
      <c r="R84" s="492"/>
      <c r="S84" s="492"/>
      <c r="T84" s="492"/>
      <c r="U84" s="492"/>
      <c r="V84" s="492"/>
      <c r="W84" s="492"/>
      <c r="X84" s="492"/>
      <c r="Y84" s="492"/>
      <c r="Z84" s="492"/>
      <c r="AA84" s="740"/>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40" t="s">
        <v>144</v>
      </c>
      <c r="C85" s="540"/>
      <c r="D85" s="540"/>
      <c r="E85" s="540"/>
      <c r="F85" s="541"/>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2" t="s">
        <v>11</v>
      </c>
      <c r="AC85" s="443"/>
      <c r="AD85" s="444"/>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40"/>
      <c r="C86" s="540"/>
      <c r="D86" s="540"/>
      <c r="E86" s="540"/>
      <c r="F86" s="541"/>
      <c r="G86" s="555"/>
      <c r="H86" s="360"/>
      <c r="I86" s="360"/>
      <c r="J86" s="360"/>
      <c r="K86" s="360"/>
      <c r="L86" s="360"/>
      <c r="M86" s="360"/>
      <c r="N86" s="360"/>
      <c r="O86" s="556"/>
      <c r="P86" s="568"/>
      <c r="Q86" s="360"/>
      <c r="R86" s="360"/>
      <c r="S86" s="360"/>
      <c r="T86" s="360"/>
      <c r="U86" s="360"/>
      <c r="V86" s="360"/>
      <c r="W86" s="360"/>
      <c r="X86" s="556"/>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40"/>
      <c r="C87" s="540"/>
      <c r="D87" s="540"/>
      <c r="E87" s="540"/>
      <c r="F87" s="541"/>
      <c r="G87" s="217"/>
      <c r="H87" s="176"/>
      <c r="I87" s="176"/>
      <c r="J87" s="176"/>
      <c r="K87" s="176"/>
      <c r="L87" s="176"/>
      <c r="M87" s="176"/>
      <c r="N87" s="176"/>
      <c r="O87" s="218"/>
      <c r="P87" s="176"/>
      <c r="Q87" s="785"/>
      <c r="R87" s="785"/>
      <c r="S87" s="785"/>
      <c r="T87" s="785"/>
      <c r="U87" s="785"/>
      <c r="V87" s="785"/>
      <c r="W87" s="785"/>
      <c r="X87" s="786"/>
      <c r="Y87" s="741" t="s">
        <v>61</v>
      </c>
      <c r="Z87" s="742"/>
      <c r="AA87" s="743"/>
      <c r="AB87" s="539"/>
      <c r="AC87" s="539"/>
      <c r="AD87" s="539"/>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40"/>
      <c r="C88" s="540"/>
      <c r="D88" s="540"/>
      <c r="E88" s="540"/>
      <c r="F88" s="541"/>
      <c r="G88" s="219"/>
      <c r="H88" s="220"/>
      <c r="I88" s="220"/>
      <c r="J88" s="220"/>
      <c r="K88" s="220"/>
      <c r="L88" s="220"/>
      <c r="M88" s="220"/>
      <c r="N88" s="220"/>
      <c r="O88" s="221"/>
      <c r="P88" s="787"/>
      <c r="Q88" s="787"/>
      <c r="R88" s="787"/>
      <c r="S88" s="787"/>
      <c r="T88" s="787"/>
      <c r="U88" s="787"/>
      <c r="V88" s="787"/>
      <c r="W88" s="787"/>
      <c r="X88" s="788"/>
      <c r="Y88" s="718" t="s">
        <v>53</v>
      </c>
      <c r="Z88" s="719"/>
      <c r="AA88" s="720"/>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42"/>
      <c r="C89" s="542"/>
      <c r="D89" s="542"/>
      <c r="E89" s="542"/>
      <c r="F89" s="543"/>
      <c r="G89" s="222"/>
      <c r="H89" s="179"/>
      <c r="I89" s="179"/>
      <c r="J89" s="179"/>
      <c r="K89" s="179"/>
      <c r="L89" s="179"/>
      <c r="M89" s="179"/>
      <c r="N89" s="179"/>
      <c r="O89" s="223"/>
      <c r="P89" s="289"/>
      <c r="Q89" s="289"/>
      <c r="R89" s="289"/>
      <c r="S89" s="289"/>
      <c r="T89" s="289"/>
      <c r="U89" s="289"/>
      <c r="V89" s="289"/>
      <c r="W89" s="289"/>
      <c r="X89" s="789"/>
      <c r="Y89" s="718" t="s">
        <v>13</v>
      </c>
      <c r="Z89" s="719"/>
      <c r="AA89" s="720"/>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40" t="s">
        <v>144</v>
      </c>
      <c r="C90" s="540"/>
      <c r="D90" s="540"/>
      <c r="E90" s="540"/>
      <c r="F90" s="541"/>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2" t="s">
        <v>11</v>
      </c>
      <c r="AC90" s="443"/>
      <c r="AD90" s="444"/>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40"/>
      <c r="C91" s="540"/>
      <c r="D91" s="540"/>
      <c r="E91" s="540"/>
      <c r="F91" s="541"/>
      <c r="G91" s="555"/>
      <c r="H91" s="360"/>
      <c r="I91" s="360"/>
      <c r="J91" s="360"/>
      <c r="K91" s="360"/>
      <c r="L91" s="360"/>
      <c r="M91" s="360"/>
      <c r="N91" s="360"/>
      <c r="O91" s="556"/>
      <c r="P91" s="568"/>
      <c r="Q91" s="360"/>
      <c r="R91" s="360"/>
      <c r="S91" s="360"/>
      <c r="T91" s="360"/>
      <c r="U91" s="360"/>
      <c r="V91" s="360"/>
      <c r="W91" s="360"/>
      <c r="X91" s="556"/>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40"/>
      <c r="C92" s="540"/>
      <c r="D92" s="540"/>
      <c r="E92" s="540"/>
      <c r="F92" s="541"/>
      <c r="G92" s="217"/>
      <c r="H92" s="176"/>
      <c r="I92" s="176"/>
      <c r="J92" s="176"/>
      <c r="K92" s="176"/>
      <c r="L92" s="176"/>
      <c r="M92" s="176"/>
      <c r="N92" s="176"/>
      <c r="O92" s="218"/>
      <c r="P92" s="176"/>
      <c r="Q92" s="785"/>
      <c r="R92" s="785"/>
      <c r="S92" s="785"/>
      <c r="T92" s="785"/>
      <c r="U92" s="785"/>
      <c r="V92" s="785"/>
      <c r="W92" s="785"/>
      <c r="X92" s="786"/>
      <c r="Y92" s="741" t="s">
        <v>61</v>
      </c>
      <c r="Z92" s="742"/>
      <c r="AA92" s="743"/>
      <c r="AB92" s="539"/>
      <c r="AC92" s="539"/>
      <c r="AD92" s="539"/>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40"/>
      <c r="C93" s="540"/>
      <c r="D93" s="540"/>
      <c r="E93" s="540"/>
      <c r="F93" s="541"/>
      <c r="G93" s="219"/>
      <c r="H93" s="220"/>
      <c r="I93" s="220"/>
      <c r="J93" s="220"/>
      <c r="K93" s="220"/>
      <c r="L93" s="220"/>
      <c r="M93" s="220"/>
      <c r="N93" s="220"/>
      <c r="O93" s="221"/>
      <c r="P93" s="787"/>
      <c r="Q93" s="787"/>
      <c r="R93" s="787"/>
      <c r="S93" s="787"/>
      <c r="T93" s="787"/>
      <c r="U93" s="787"/>
      <c r="V93" s="787"/>
      <c r="W93" s="787"/>
      <c r="X93" s="788"/>
      <c r="Y93" s="718" t="s">
        <v>53</v>
      </c>
      <c r="Z93" s="719"/>
      <c r="AA93" s="720"/>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42"/>
      <c r="C94" s="542"/>
      <c r="D94" s="542"/>
      <c r="E94" s="542"/>
      <c r="F94" s="543"/>
      <c r="G94" s="222"/>
      <c r="H94" s="179"/>
      <c r="I94" s="179"/>
      <c r="J94" s="179"/>
      <c r="K94" s="179"/>
      <c r="L94" s="179"/>
      <c r="M94" s="179"/>
      <c r="N94" s="179"/>
      <c r="O94" s="223"/>
      <c r="P94" s="289"/>
      <c r="Q94" s="289"/>
      <c r="R94" s="289"/>
      <c r="S94" s="289"/>
      <c r="T94" s="289"/>
      <c r="U94" s="289"/>
      <c r="V94" s="289"/>
      <c r="W94" s="289"/>
      <c r="X94" s="789"/>
      <c r="Y94" s="718" t="s">
        <v>13</v>
      </c>
      <c r="Z94" s="719"/>
      <c r="AA94" s="720"/>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40" t="s">
        <v>144</v>
      </c>
      <c r="C95" s="540"/>
      <c r="D95" s="540"/>
      <c r="E95" s="540"/>
      <c r="F95" s="541"/>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2" t="s">
        <v>11</v>
      </c>
      <c r="AC95" s="443"/>
      <c r="AD95" s="444"/>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40"/>
      <c r="C96" s="540"/>
      <c r="D96" s="540"/>
      <c r="E96" s="540"/>
      <c r="F96" s="541"/>
      <c r="G96" s="555"/>
      <c r="H96" s="360"/>
      <c r="I96" s="360"/>
      <c r="J96" s="360"/>
      <c r="K96" s="360"/>
      <c r="L96" s="360"/>
      <c r="M96" s="360"/>
      <c r="N96" s="360"/>
      <c r="O96" s="556"/>
      <c r="P96" s="568"/>
      <c r="Q96" s="360"/>
      <c r="R96" s="360"/>
      <c r="S96" s="360"/>
      <c r="T96" s="360"/>
      <c r="U96" s="360"/>
      <c r="V96" s="360"/>
      <c r="W96" s="360"/>
      <c r="X96" s="556"/>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40"/>
      <c r="C97" s="540"/>
      <c r="D97" s="540"/>
      <c r="E97" s="540"/>
      <c r="F97" s="541"/>
      <c r="G97" s="217"/>
      <c r="H97" s="176"/>
      <c r="I97" s="176"/>
      <c r="J97" s="176"/>
      <c r="K97" s="176"/>
      <c r="L97" s="176"/>
      <c r="M97" s="176"/>
      <c r="N97" s="176"/>
      <c r="O97" s="218"/>
      <c r="P97" s="176"/>
      <c r="Q97" s="785"/>
      <c r="R97" s="785"/>
      <c r="S97" s="785"/>
      <c r="T97" s="785"/>
      <c r="U97" s="785"/>
      <c r="V97" s="785"/>
      <c r="W97" s="785"/>
      <c r="X97" s="786"/>
      <c r="Y97" s="741" t="s">
        <v>61</v>
      </c>
      <c r="Z97" s="742"/>
      <c r="AA97" s="743"/>
      <c r="AB97" s="388"/>
      <c r="AC97" s="389"/>
      <c r="AD97" s="390"/>
      <c r="AE97" s="348"/>
      <c r="AF97" s="349"/>
      <c r="AG97" s="349"/>
      <c r="AH97" s="484"/>
      <c r="AI97" s="348"/>
      <c r="AJ97" s="349"/>
      <c r="AK97" s="349"/>
      <c r="AL97" s="484"/>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40"/>
      <c r="C98" s="540"/>
      <c r="D98" s="540"/>
      <c r="E98" s="540"/>
      <c r="F98" s="541"/>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48"/>
      <c r="AF98" s="349"/>
      <c r="AG98" s="349"/>
      <c r="AH98" s="484"/>
      <c r="AI98" s="348"/>
      <c r="AJ98" s="349"/>
      <c r="AK98" s="349"/>
      <c r="AL98" s="484"/>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90"/>
      <c r="H99" s="233"/>
      <c r="I99" s="233"/>
      <c r="J99" s="233"/>
      <c r="K99" s="233"/>
      <c r="L99" s="233"/>
      <c r="M99" s="233"/>
      <c r="N99" s="233"/>
      <c r="O99" s="791"/>
      <c r="P99" s="826"/>
      <c r="Q99" s="826"/>
      <c r="R99" s="826"/>
      <c r="S99" s="826"/>
      <c r="T99" s="826"/>
      <c r="U99" s="826"/>
      <c r="V99" s="826"/>
      <c r="W99" s="826"/>
      <c r="X99" s="827"/>
      <c r="Y99" s="464" t="s">
        <v>13</v>
      </c>
      <c r="Z99" s="465"/>
      <c r="AA99" s="466"/>
      <c r="AB99" s="446" t="s">
        <v>14</v>
      </c>
      <c r="AC99" s="447"/>
      <c r="AD99" s="448"/>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9"/>
      <c r="Z100" s="450"/>
      <c r="AA100" s="451"/>
      <c r="AB100" s="840" t="s">
        <v>11</v>
      </c>
      <c r="AC100" s="840"/>
      <c r="AD100" s="840"/>
      <c r="AE100" s="806" t="s">
        <v>308</v>
      </c>
      <c r="AF100" s="807"/>
      <c r="AG100" s="807"/>
      <c r="AH100" s="808"/>
      <c r="AI100" s="806" t="s">
        <v>330</v>
      </c>
      <c r="AJ100" s="807"/>
      <c r="AK100" s="807"/>
      <c r="AL100" s="808"/>
      <c r="AM100" s="806" t="s">
        <v>427</v>
      </c>
      <c r="AN100" s="807"/>
      <c r="AO100" s="807"/>
      <c r="AP100" s="808"/>
      <c r="AQ100" s="910" t="s">
        <v>335</v>
      </c>
      <c r="AR100" s="911"/>
      <c r="AS100" s="911"/>
      <c r="AT100" s="912"/>
      <c r="AU100" s="910" t="s">
        <v>459</v>
      </c>
      <c r="AV100" s="911"/>
      <c r="AW100" s="911"/>
      <c r="AX100" s="913"/>
    </row>
    <row r="101" spans="1:60" ht="23.25" customHeight="1" x14ac:dyDescent="0.15">
      <c r="A101" s="475"/>
      <c r="B101" s="476"/>
      <c r="C101" s="476"/>
      <c r="D101" s="476"/>
      <c r="E101" s="476"/>
      <c r="F101" s="477"/>
      <c r="G101" s="176" t="s">
        <v>680</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9" t="s">
        <v>641</v>
      </c>
      <c r="AC101" s="539"/>
      <c r="AD101" s="539"/>
      <c r="AE101" s="343">
        <v>9105</v>
      </c>
      <c r="AF101" s="343"/>
      <c r="AG101" s="343"/>
      <c r="AH101" s="343"/>
      <c r="AI101" s="343">
        <v>8664</v>
      </c>
      <c r="AJ101" s="343"/>
      <c r="AK101" s="343"/>
      <c r="AL101" s="343"/>
      <c r="AM101" s="343"/>
      <c r="AN101" s="343"/>
      <c r="AO101" s="343"/>
      <c r="AP101" s="343"/>
      <c r="AQ101" s="343" t="s">
        <v>656</v>
      </c>
      <c r="AR101" s="343"/>
      <c r="AS101" s="343"/>
      <c r="AT101" s="343"/>
      <c r="AU101" s="348"/>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9" t="s">
        <v>641</v>
      </c>
      <c r="AC102" s="539"/>
      <c r="AD102" s="539"/>
      <c r="AE102" s="343">
        <v>9565</v>
      </c>
      <c r="AF102" s="343"/>
      <c r="AG102" s="343"/>
      <c r="AH102" s="343"/>
      <c r="AI102" s="343">
        <v>9105</v>
      </c>
      <c r="AJ102" s="343"/>
      <c r="AK102" s="343"/>
      <c r="AL102" s="343"/>
      <c r="AM102" s="348">
        <v>8664</v>
      </c>
      <c r="AN102" s="349"/>
      <c r="AO102" s="349"/>
      <c r="AP102" s="484"/>
      <c r="AQ102" s="348" t="s">
        <v>678</v>
      </c>
      <c r="AR102" s="349"/>
      <c r="AS102" s="349"/>
      <c r="AT102" s="484"/>
      <c r="AU102" s="356"/>
      <c r="AV102" s="357"/>
      <c r="AW102" s="357"/>
      <c r="AX102" s="914"/>
    </row>
    <row r="103" spans="1:60" ht="31.5" customHeight="1" x14ac:dyDescent="0.15">
      <c r="A103" s="472" t="s">
        <v>272</v>
      </c>
      <c r="B103" s="473"/>
      <c r="C103" s="473"/>
      <c r="D103" s="473"/>
      <c r="E103" s="473"/>
      <c r="F103" s="474"/>
      <c r="G103" s="719" t="s">
        <v>59</v>
      </c>
      <c r="H103" s="719"/>
      <c r="I103" s="719"/>
      <c r="J103" s="719"/>
      <c r="K103" s="719"/>
      <c r="L103" s="719"/>
      <c r="M103" s="719"/>
      <c r="N103" s="719"/>
      <c r="O103" s="719"/>
      <c r="P103" s="719"/>
      <c r="Q103" s="719"/>
      <c r="R103" s="719"/>
      <c r="S103" s="719"/>
      <c r="T103" s="719"/>
      <c r="U103" s="719"/>
      <c r="V103" s="719"/>
      <c r="W103" s="719"/>
      <c r="X103" s="720"/>
      <c r="Y103" s="452"/>
      <c r="Z103" s="453"/>
      <c r="AA103" s="454"/>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5"/>
      <c r="B104" s="476"/>
      <c r="C104" s="476"/>
      <c r="D104" s="476"/>
      <c r="E104" s="476"/>
      <c r="F104" s="477"/>
      <c r="G104" s="176" t="s">
        <v>681</v>
      </c>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t="s">
        <v>641</v>
      </c>
      <c r="AC104" s="456"/>
      <c r="AD104" s="457"/>
      <c r="AE104" s="343" t="s">
        <v>678</v>
      </c>
      <c r="AF104" s="343"/>
      <c r="AG104" s="343"/>
      <c r="AH104" s="343"/>
      <c r="AI104" s="343" t="s">
        <v>678</v>
      </c>
      <c r="AJ104" s="343"/>
      <c r="AK104" s="343"/>
      <c r="AL104" s="343"/>
      <c r="AM104" s="343" t="s">
        <v>678</v>
      </c>
      <c r="AN104" s="343"/>
      <c r="AO104" s="343"/>
      <c r="AP104" s="343"/>
      <c r="AQ104" s="343" t="s">
        <v>678</v>
      </c>
      <c r="AR104" s="343"/>
      <c r="AS104" s="343"/>
      <c r="AT104" s="343"/>
      <c r="AU104" s="343"/>
      <c r="AV104" s="343"/>
      <c r="AW104" s="343"/>
      <c r="AX104" s="344"/>
      <c r="AY104">
        <f>$AY$103</f>
        <v>1</v>
      </c>
    </row>
    <row r="105" spans="1:60" ht="23.25"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t="s">
        <v>641</v>
      </c>
      <c r="AC105" s="389"/>
      <c r="AD105" s="390"/>
      <c r="AE105" s="343" t="s">
        <v>678</v>
      </c>
      <c r="AF105" s="343"/>
      <c r="AG105" s="343"/>
      <c r="AH105" s="343"/>
      <c r="AI105" s="343" t="s">
        <v>678</v>
      </c>
      <c r="AJ105" s="343"/>
      <c r="AK105" s="343"/>
      <c r="AL105" s="343"/>
      <c r="AM105" s="343" t="s">
        <v>678</v>
      </c>
      <c r="AN105" s="343"/>
      <c r="AO105" s="343"/>
      <c r="AP105" s="343"/>
      <c r="AQ105" s="343"/>
      <c r="AR105" s="343"/>
      <c r="AS105" s="343"/>
      <c r="AT105" s="343"/>
      <c r="AU105" s="343"/>
      <c r="AV105" s="343"/>
      <c r="AW105" s="343"/>
      <c r="AX105" s="344"/>
      <c r="AY105">
        <f>$AY$103</f>
        <v>1</v>
      </c>
    </row>
    <row r="106" spans="1:60" ht="31.5" hidden="1" customHeight="1" x14ac:dyDescent="0.15">
      <c r="A106" s="472" t="s">
        <v>272</v>
      </c>
      <c r="B106" s="473"/>
      <c r="C106" s="473"/>
      <c r="D106" s="473"/>
      <c r="E106" s="473"/>
      <c r="F106" s="474"/>
      <c r="G106" s="719" t="s">
        <v>59</v>
      </c>
      <c r="H106" s="719"/>
      <c r="I106" s="719"/>
      <c r="J106" s="719"/>
      <c r="K106" s="719"/>
      <c r="L106" s="719"/>
      <c r="M106" s="719"/>
      <c r="N106" s="719"/>
      <c r="O106" s="719"/>
      <c r="P106" s="719"/>
      <c r="Q106" s="719"/>
      <c r="R106" s="719"/>
      <c r="S106" s="719"/>
      <c r="T106" s="719"/>
      <c r="U106" s="719"/>
      <c r="V106" s="719"/>
      <c r="W106" s="719"/>
      <c r="X106" s="720"/>
      <c r="Y106" s="452"/>
      <c r="Z106" s="453"/>
      <c r="AA106" s="454"/>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9" t="s">
        <v>59</v>
      </c>
      <c r="H109" s="719"/>
      <c r="I109" s="719"/>
      <c r="J109" s="719"/>
      <c r="K109" s="719"/>
      <c r="L109" s="719"/>
      <c r="M109" s="719"/>
      <c r="N109" s="719"/>
      <c r="O109" s="719"/>
      <c r="P109" s="719"/>
      <c r="Q109" s="719"/>
      <c r="R109" s="719"/>
      <c r="S109" s="719"/>
      <c r="T109" s="719"/>
      <c r="U109" s="719"/>
      <c r="V109" s="719"/>
      <c r="W109" s="719"/>
      <c r="X109" s="720"/>
      <c r="Y109" s="452"/>
      <c r="Z109" s="453"/>
      <c r="AA109" s="454"/>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9" t="s">
        <v>59</v>
      </c>
      <c r="H112" s="719"/>
      <c r="I112" s="719"/>
      <c r="J112" s="719"/>
      <c r="K112" s="719"/>
      <c r="L112" s="719"/>
      <c r="M112" s="719"/>
      <c r="N112" s="719"/>
      <c r="O112" s="719"/>
      <c r="P112" s="719"/>
      <c r="Q112" s="719"/>
      <c r="R112" s="719"/>
      <c r="S112" s="719"/>
      <c r="T112" s="719"/>
      <c r="U112" s="719"/>
      <c r="V112" s="719"/>
      <c r="W112" s="719"/>
      <c r="X112" s="720"/>
      <c r="Y112" s="452"/>
      <c r="Z112" s="453"/>
      <c r="AA112" s="454"/>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484"/>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484"/>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35.25" customHeight="1" x14ac:dyDescent="0.15">
      <c r="A116" s="277"/>
      <c r="B116" s="278"/>
      <c r="C116" s="278"/>
      <c r="D116" s="278"/>
      <c r="E116" s="278"/>
      <c r="F116" s="279"/>
      <c r="G116" s="336" t="s">
        <v>642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636</v>
      </c>
      <c r="AC116" s="286"/>
      <c r="AD116" s="287"/>
      <c r="AE116" s="343" t="s">
        <v>636</v>
      </c>
      <c r="AF116" s="343"/>
      <c r="AG116" s="343"/>
      <c r="AH116" s="343"/>
      <c r="AI116" s="343" t="s">
        <v>636</v>
      </c>
      <c r="AJ116" s="343"/>
      <c r="AK116" s="343"/>
      <c r="AL116" s="343"/>
      <c r="AM116" s="343" t="s">
        <v>656</v>
      </c>
      <c r="AN116" s="343"/>
      <c r="AO116" s="343"/>
      <c r="AP116" s="343"/>
      <c r="AQ116" s="348" t="s">
        <v>656</v>
      </c>
      <c r="AR116" s="349"/>
      <c r="AS116" s="349"/>
      <c r="AT116" s="349"/>
      <c r="AU116" s="349"/>
      <c r="AV116" s="349"/>
      <c r="AW116" s="349"/>
      <c r="AX116" s="350"/>
    </row>
    <row r="117" spans="1:51" ht="35.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324</v>
      </c>
      <c r="AC117" s="328"/>
      <c r="AD117" s="329"/>
      <c r="AE117" s="291" t="s">
        <v>636</v>
      </c>
      <c r="AF117" s="291"/>
      <c r="AG117" s="291"/>
      <c r="AH117" s="291"/>
      <c r="AI117" s="291" t="s">
        <v>636</v>
      </c>
      <c r="AJ117" s="291"/>
      <c r="AK117" s="291"/>
      <c r="AL117" s="291"/>
      <c r="AM117" s="291" t="s">
        <v>656</v>
      </c>
      <c r="AN117" s="291"/>
      <c r="AO117" s="291"/>
      <c r="AP117" s="291"/>
      <c r="AQ117" s="291" t="s">
        <v>656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4"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323</v>
      </c>
      <c r="B130" s="975"/>
      <c r="C130" s="974" t="s">
        <v>188</v>
      </c>
      <c r="D130" s="975"/>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15">
      <c r="A134" s="978"/>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v>88.6</v>
      </c>
      <c r="AF134" s="152"/>
      <c r="AG134" s="152"/>
      <c r="AH134" s="152"/>
      <c r="AI134" s="251">
        <v>86.7</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289</v>
      </c>
      <c r="AC135" s="160"/>
      <c r="AD135" s="160"/>
      <c r="AE135" s="251">
        <v>80</v>
      </c>
      <c r="AF135" s="152"/>
      <c r="AG135" s="152"/>
      <c r="AH135" s="152"/>
      <c r="AI135" s="251">
        <v>80</v>
      </c>
      <c r="AJ135" s="152"/>
      <c r="AK135" s="152"/>
      <c r="AL135" s="152"/>
      <c r="AM135" s="251">
        <v>80</v>
      </c>
      <c r="AN135" s="152"/>
      <c r="AO135" s="152"/>
      <c r="AP135" s="152"/>
      <c r="AQ135" s="251" t="s">
        <v>636</v>
      </c>
      <c r="AR135" s="152"/>
      <c r="AS135" s="152"/>
      <c r="AT135" s="152"/>
      <c r="AU135" s="251">
        <v>80</v>
      </c>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589</v>
      </c>
      <c r="D430" s="236"/>
      <c r="E430" s="224" t="s">
        <v>317</v>
      </c>
      <c r="F430" s="432"/>
      <c r="G430" s="226" t="s">
        <v>204</v>
      </c>
      <c r="H430" s="173"/>
      <c r="I430" s="173"/>
      <c r="J430" s="227" t="s">
        <v>636</v>
      </c>
      <c r="K430" s="228"/>
      <c r="L430" s="228"/>
      <c r="M430" s="228"/>
      <c r="N430" s="228"/>
      <c r="O430" s="228"/>
      <c r="P430" s="228"/>
      <c r="Q430" s="228"/>
      <c r="R430" s="228"/>
      <c r="S430" s="228"/>
      <c r="T430" s="229"/>
      <c r="U430" s="230" t="s">
        <v>675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8"/>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656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656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656</v>
      </c>
      <c r="AF457" s="163"/>
      <c r="AG457" s="164" t="s">
        <v>185</v>
      </c>
      <c r="AH457" s="187"/>
      <c r="AI457" s="201"/>
      <c r="AJ457" s="201"/>
      <c r="AK457" s="201"/>
      <c r="AL457" s="202"/>
      <c r="AM457" s="201"/>
      <c r="AN457" s="201"/>
      <c r="AO457" s="201"/>
      <c r="AP457" s="202"/>
      <c r="AQ457" s="216" t="s">
        <v>656</v>
      </c>
      <c r="AR457" s="163"/>
      <c r="AS457" s="164" t="s">
        <v>185</v>
      </c>
      <c r="AT457" s="187"/>
      <c r="AU457" s="163" t="s">
        <v>656</v>
      </c>
      <c r="AV457" s="163"/>
      <c r="AW457" s="164" t="s">
        <v>175</v>
      </c>
      <c r="AX457" s="165"/>
      <c r="AY457">
        <f>$AY$456</f>
        <v>1</v>
      </c>
    </row>
    <row r="458" spans="1:51" ht="23.25" customHeight="1" x14ac:dyDescent="0.15">
      <c r="A458" s="978"/>
      <c r="B458" s="238"/>
      <c r="C458" s="237"/>
      <c r="D458" s="238"/>
      <c r="E458" s="181"/>
      <c r="F458" s="182"/>
      <c r="G458" s="217" t="s">
        <v>656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656</v>
      </c>
      <c r="AC458" s="160"/>
      <c r="AD458" s="160"/>
      <c r="AE458" s="151" t="s">
        <v>656</v>
      </c>
      <c r="AF458" s="152"/>
      <c r="AG458" s="152"/>
      <c r="AH458" s="152"/>
      <c r="AI458" s="151" t="s">
        <v>656</v>
      </c>
      <c r="AJ458" s="152"/>
      <c r="AK458" s="152"/>
      <c r="AL458" s="152"/>
      <c r="AM458" s="151" t="s">
        <v>656</v>
      </c>
      <c r="AN458" s="152"/>
      <c r="AO458" s="152"/>
      <c r="AP458" s="153"/>
      <c r="AQ458" s="151" t="s">
        <v>656</v>
      </c>
      <c r="AR458" s="152"/>
      <c r="AS458" s="152"/>
      <c r="AT458" s="153"/>
      <c r="AU458" s="152" t="s">
        <v>656</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656</v>
      </c>
      <c r="AC459" s="209"/>
      <c r="AD459" s="209"/>
      <c r="AE459" s="151" t="s">
        <v>656</v>
      </c>
      <c r="AF459" s="152"/>
      <c r="AG459" s="152"/>
      <c r="AH459" s="153"/>
      <c r="AI459" s="151" t="s">
        <v>656</v>
      </c>
      <c r="AJ459" s="152"/>
      <c r="AK459" s="152"/>
      <c r="AL459" s="152"/>
      <c r="AM459" s="151" t="s">
        <v>656</v>
      </c>
      <c r="AN459" s="152"/>
      <c r="AO459" s="152"/>
      <c r="AP459" s="153"/>
      <c r="AQ459" s="151" t="s">
        <v>656</v>
      </c>
      <c r="AR459" s="152"/>
      <c r="AS459" s="152"/>
      <c r="AT459" s="153"/>
      <c r="AU459" s="152" t="s">
        <v>656</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656</v>
      </c>
      <c r="AF460" s="152"/>
      <c r="AG460" s="152"/>
      <c r="AH460" s="153"/>
      <c r="AI460" s="151" t="s">
        <v>656</v>
      </c>
      <c r="AJ460" s="152"/>
      <c r="AK460" s="152"/>
      <c r="AL460" s="152"/>
      <c r="AM460" s="151" t="s">
        <v>656</v>
      </c>
      <c r="AN460" s="152"/>
      <c r="AO460" s="152"/>
      <c r="AP460" s="153"/>
      <c r="AQ460" s="151" t="s">
        <v>656</v>
      </c>
      <c r="AR460" s="152"/>
      <c r="AS460" s="152"/>
      <c r="AT460" s="153"/>
      <c r="AU460" s="152" t="s">
        <v>656</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8"/>
      <c r="B482" s="238"/>
      <c r="C482" s="237"/>
      <c r="D482" s="238"/>
      <c r="E482" s="175" t="s">
        <v>656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6"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7"/>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81.75" customHeight="1" x14ac:dyDescent="0.15">
      <c r="A702" s="514" t="s">
        <v>139</v>
      </c>
      <c r="B702" s="515"/>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654</v>
      </c>
      <c r="AE702" s="880"/>
      <c r="AF702" s="880"/>
      <c r="AG702" s="868" t="s">
        <v>672</v>
      </c>
      <c r="AH702" s="869"/>
      <c r="AI702" s="869"/>
      <c r="AJ702" s="869"/>
      <c r="AK702" s="869"/>
      <c r="AL702" s="869"/>
      <c r="AM702" s="869"/>
      <c r="AN702" s="869"/>
      <c r="AO702" s="869"/>
      <c r="AP702" s="869"/>
      <c r="AQ702" s="869"/>
      <c r="AR702" s="869"/>
      <c r="AS702" s="869"/>
      <c r="AT702" s="869"/>
      <c r="AU702" s="869"/>
      <c r="AV702" s="869"/>
      <c r="AW702" s="869"/>
      <c r="AX702" s="870"/>
    </row>
    <row r="703" spans="1:51" ht="44.25" customHeight="1" x14ac:dyDescent="0.15">
      <c r="A703" s="516"/>
      <c r="B703" s="517"/>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654</v>
      </c>
      <c r="AE703" s="170"/>
      <c r="AF703" s="170"/>
      <c r="AG703" s="582" t="s">
        <v>666</v>
      </c>
      <c r="AH703" s="583"/>
      <c r="AI703" s="583"/>
      <c r="AJ703" s="583"/>
      <c r="AK703" s="583"/>
      <c r="AL703" s="583"/>
      <c r="AM703" s="583"/>
      <c r="AN703" s="583"/>
      <c r="AO703" s="583"/>
      <c r="AP703" s="583"/>
      <c r="AQ703" s="583"/>
      <c r="AR703" s="583"/>
      <c r="AS703" s="583"/>
      <c r="AT703" s="583"/>
      <c r="AU703" s="583"/>
      <c r="AV703" s="583"/>
      <c r="AW703" s="583"/>
      <c r="AX703" s="584"/>
    </row>
    <row r="704" spans="1:51" ht="75.75" customHeight="1" x14ac:dyDescent="0.15">
      <c r="A704" s="518"/>
      <c r="B704" s="519"/>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654</v>
      </c>
      <c r="AE704" s="574"/>
      <c r="AF704" s="574"/>
      <c r="AG704" s="409" t="s">
        <v>673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9" t="s">
        <v>38</v>
      </c>
      <c r="B705" s="755"/>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667</v>
      </c>
      <c r="AE705" s="722"/>
      <c r="AF705" s="722"/>
      <c r="AG705" s="175" t="s">
        <v>324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7"/>
      <c r="B706" s="756"/>
      <c r="C706" s="602"/>
      <c r="D706" s="603"/>
      <c r="E706" s="672" t="s">
        <v>299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7"/>
      <c r="B707" s="756"/>
      <c r="C707" s="604"/>
      <c r="D707" s="605"/>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1" t="s">
        <v>668</v>
      </c>
      <c r="AE707" s="572"/>
      <c r="AF707" s="572"/>
      <c r="AG707" s="409"/>
      <c r="AH707" s="220"/>
      <c r="AI707" s="220"/>
      <c r="AJ707" s="220"/>
      <c r="AK707" s="220"/>
      <c r="AL707" s="220"/>
      <c r="AM707" s="220"/>
      <c r="AN707" s="220"/>
      <c r="AO707" s="220"/>
      <c r="AP707" s="220"/>
      <c r="AQ707" s="220"/>
      <c r="AR707" s="220"/>
      <c r="AS707" s="220"/>
      <c r="AT707" s="220"/>
      <c r="AU707" s="220"/>
      <c r="AV707" s="220"/>
      <c r="AW707" s="220"/>
      <c r="AX707" s="410"/>
    </row>
    <row r="708" spans="1:50" ht="32.25" customHeight="1" x14ac:dyDescent="0.15">
      <c r="A708" s="647"/>
      <c r="B708" s="648"/>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6" t="s">
        <v>654</v>
      </c>
      <c r="AE708" s="657"/>
      <c r="AF708" s="657"/>
      <c r="AG708" s="511" t="s">
        <v>669</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7"/>
      <c r="B709" s="648"/>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t="s">
        <v>667</v>
      </c>
      <c r="AE709" s="170"/>
      <c r="AF709" s="170"/>
      <c r="AG709" s="582" t="s">
        <v>324</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647"/>
      <c r="B710" s="648"/>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667</v>
      </c>
      <c r="AE710" s="170"/>
      <c r="AF710" s="170"/>
      <c r="AG710" s="582" t="s">
        <v>324</v>
      </c>
      <c r="AH710" s="583"/>
      <c r="AI710" s="583"/>
      <c r="AJ710" s="583"/>
      <c r="AK710" s="583"/>
      <c r="AL710" s="583"/>
      <c r="AM710" s="583"/>
      <c r="AN710" s="583"/>
      <c r="AO710" s="583"/>
      <c r="AP710" s="583"/>
      <c r="AQ710" s="583"/>
      <c r="AR710" s="583"/>
      <c r="AS710" s="583"/>
      <c r="AT710" s="583"/>
      <c r="AU710" s="583"/>
      <c r="AV710" s="583"/>
      <c r="AW710" s="583"/>
      <c r="AX710" s="584"/>
    </row>
    <row r="711" spans="1:50" ht="32.25" customHeight="1" x14ac:dyDescent="0.15">
      <c r="A711" s="647"/>
      <c r="B711" s="648"/>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654</v>
      </c>
      <c r="AE711" s="170"/>
      <c r="AF711" s="170"/>
      <c r="AG711" s="582" t="s">
        <v>670</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647"/>
      <c r="B712" s="648"/>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69"/>
      <c r="AE712" s="170"/>
      <c r="AF712" s="171"/>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7"/>
      <c r="B713" s="64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667</v>
      </c>
      <c r="AE713" s="170"/>
      <c r="AF713" s="171"/>
      <c r="AG713" s="582" t="s">
        <v>324</v>
      </c>
      <c r="AH713" s="583"/>
      <c r="AI713" s="583"/>
      <c r="AJ713" s="583"/>
      <c r="AK713" s="583"/>
      <c r="AL713" s="583"/>
      <c r="AM713" s="583"/>
      <c r="AN713" s="583"/>
      <c r="AO713" s="583"/>
      <c r="AP713" s="583"/>
      <c r="AQ713" s="583"/>
      <c r="AR713" s="583"/>
      <c r="AS713" s="583"/>
      <c r="AT713" s="583"/>
      <c r="AU713" s="583"/>
      <c r="AV713" s="583"/>
      <c r="AW713" s="583"/>
      <c r="AX713" s="584"/>
    </row>
    <row r="714" spans="1:50" ht="32.25" customHeight="1" x14ac:dyDescent="0.15">
      <c r="A714" s="649"/>
      <c r="B714" s="650"/>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9" t="s">
        <v>654</v>
      </c>
      <c r="AE714" s="580"/>
      <c r="AF714" s="581"/>
      <c r="AG714" s="678" t="s">
        <v>671</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9" t="s">
        <v>39</v>
      </c>
      <c r="B715" s="646"/>
      <c r="C715" s="651" t="s">
        <v>247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6"/>
      <c r="AE715" s="657"/>
      <c r="AF715" s="763"/>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7"/>
      <c r="B716" s="648"/>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667</v>
      </c>
      <c r="AE716" s="745"/>
      <c r="AF716" s="745"/>
      <c r="AG716" s="582" t="s">
        <v>324</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647"/>
      <c r="B717" s="648"/>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c r="AE717" s="170"/>
      <c r="AF717" s="170"/>
      <c r="AG717" s="582"/>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649"/>
      <c r="B718" s="650"/>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667</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0" t="s">
        <v>57</v>
      </c>
      <c r="B719" s="641"/>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4"/>
      <c r="AD719" s="656" t="s">
        <v>654</v>
      </c>
      <c r="AE719" s="657"/>
      <c r="AF719" s="657"/>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2"/>
      <c r="B720" s="643"/>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42"/>
      <c r="B721" s="643"/>
      <c r="C721" s="902"/>
      <c r="D721" s="903"/>
      <c r="E721" s="903"/>
      <c r="F721" s="904"/>
      <c r="G721" s="920"/>
      <c r="H721" s="921"/>
      <c r="I721" s="63" t="str">
        <f>IF(OR(G721="　", G721=""), "", "-")</f>
        <v/>
      </c>
      <c r="J721" s="901" t="s">
        <v>656</v>
      </c>
      <c r="K721" s="901"/>
      <c r="L721" s="63" t="str">
        <f>IF(M721="","","-")</f>
        <v/>
      </c>
      <c r="M721" s="64"/>
      <c r="N721" s="898" t="s">
        <v>682</v>
      </c>
      <c r="O721" s="899"/>
      <c r="P721" s="899"/>
      <c r="Q721" s="899"/>
      <c r="R721" s="899"/>
      <c r="S721" s="899"/>
      <c r="T721" s="899"/>
      <c r="U721" s="899"/>
      <c r="V721" s="899"/>
      <c r="W721" s="899"/>
      <c r="X721" s="899"/>
      <c r="Y721" s="899"/>
      <c r="Z721" s="899"/>
      <c r="AA721" s="899"/>
      <c r="AB721" s="899"/>
      <c r="AC721" s="899"/>
      <c r="AD721" s="899"/>
      <c r="AE721" s="899"/>
      <c r="AF721" s="900"/>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42"/>
      <c r="B722" s="643"/>
      <c r="C722" s="902"/>
      <c r="D722" s="903"/>
      <c r="E722" s="903"/>
      <c r="F722" s="904"/>
      <c r="G722" s="920"/>
      <c r="H722" s="921"/>
      <c r="I722" s="63" t="str">
        <f t="shared" ref="I722:I725" si="113">IF(OR(G722="　", G722=""), "", "-")</f>
        <v/>
      </c>
      <c r="J722" s="901" t="s">
        <v>656</v>
      </c>
      <c r="K722" s="901"/>
      <c r="L722" s="63" t="str">
        <f t="shared" ref="L722:L725" si="114">IF(M722="","","-")</f>
        <v/>
      </c>
      <c r="M722" s="64"/>
      <c r="N722" s="898" t="s">
        <v>683</v>
      </c>
      <c r="O722" s="899"/>
      <c r="P722" s="899"/>
      <c r="Q722" s="899"/>
      <c r="R722" s="899"/>
      <c r="S722" s="899"/>
      <c r="T722" s="899"/>
      <c r="U722" s="899"/>
      <c r="V722" s="899"/>
      <c r="W722" s="899"/>
      <c r="X722" s="899"/>
      <c r="Y722" s="899"/>
      <c r="Z722" s="899"/>
      <c r="AA722" s="899"/>
      <c r="AB722" s="899"/>
      <c r="AC722" s="899"/>
      <c r="AD722" s="899"/>
      <c r="AE722" s="899"/>
      <c r="AF722" s="900"/>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42"/>
      <c r="B723" s="643"/>
      <c r="C723" s="902" t="s">
        <v>645</v>
      </c>
      <c r="D723" s="903"/>
      <c r="E723" s="903"/>
      <c r="F723" s="904"/>
      <c r="G723" s="920"/>
      <c r="H723" s="921"/>
      <c r="I723" s="63" t="str">
        <f t="shared" si="113"/>
        <v/>
      </c>
      <c r="J723" s="901" t="s">
        <v>324</v>
      </c>
      <c r="K723" s="901"/>
      <c r="L723" s="63" t="str">
        <f t="shared" si="114"/>
        <v/>
      </c>
      <c r="M723" s="64"/>
      <c r="N723" s="898" t="s">
        <v>684</v>
      </c>
      <c r="O723" s="899"/>
      <c r="P723" s="899"/>
      <c r="Q723" s="899"/>
      <c r="R723" s="899"/>
      <c r="S723" s="899"/>
      <c r="T723" s="899"/>
      <c r="U723" s="899"/>
      <c r="V723" s="899"/>
      <c r="W723" s="899"/>
      <c r="X723" s="899"/>
      <c r="Y723" s="899"/>
      <c r="Z723" s="899"/>
      <c r="AA723" s="899"/>
      <c r="AB723" s="899"/>
      <c r="AC723" s="899"/>
      <c r="AD723" s="899"/>
      <c r="AE723" s="899"/>
      <c r="AF723" s="900"/>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42"/>
      <c r="B724" s="643"/>
      <c r="C724" s="902" t="s">
        <v>645</v>
      </c>
      <c r="D724" s="903"/>
      <c r="E724" s="903"/>
      <c r="F724" s="904"/>
      <c r="G724" s="920"/>
      <c r="H724" s="921"/>
      <c r="I724" s="63" t="str">
        <f t="shared" si="113"/>
        <v/>
      </c>
      <c r="J724" s="901" t="s">
        <v>324</v>
      </c>
      <c r="K724" s="901"/>
      <c r="L724" s="63" t="str">
        <f t="shared" si="114"/>
        <v/>
      </c>
      <c r="M724" s="64"/>
      <c r="N724" s="898" t="s">
        <v>683</v>
      </c>
      <c r="O724" s="899"/>
      <c r="P724" s="899"/>
      <c r="Q724" s="899"/>
      <c r="R724" s="899"/>
      <c r="S724" s="899"/>
      <c r="T724" s="899"/>
      <c r="U724" s="899"/>
      <c r="V724" s="899"/>
      <c r="W724" s="899"/>
      <c r="X724" s="899"/>
      <c r="Y724" s="899"/>
      <c r="Z724" s="899"/>
      <c r="AA724" s="899"/>
      <c r="AB724" s="899"/>
      <c r="AC724" s="899"/>
      <c r="AD724" s="899"/>
      <c r="AE724" s="899"/>
      <c r="AF724" s="900"/>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4"/>
      <c r="B725" s="645"/>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9" t="s">
        <v>47</v>
      </c>
      <c r="B726" s="610"/>
      <c r="C726" s="427" t="s">
        <v>52</v>
      </c>
      <c r="D726" s="569"/>
      <c r="E726" s="569"/>
      <c r="F726" s="570"/>
      <c r="G726" s="783" t="s">
        <v>676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11"/>
      <c r="B727" s="612"/>
      <c r="C727" s="684" t="s">
        <v>56</v>
      </c>
      <c r="D727" s="685"/>
      <c r="E727" s="685"/>
      <c r="F727" s="686"/>
      <c r="G727" s="781" t="s">
        <v>674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1" t="s">
        <v>658</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6"/>
      <c r="B731" s="607"/>
      <c r="C731" s="607"/>
      <c r="D731" s="607"/>
      <c r="E731" s="608"/>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6"/>
      <c r="B733" s="607"/>
      <c r="C733" s="607"/>
      <c r="D733" s="607"/>
      <c r="E733" s="608"/>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9" t="s">
        <v>656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590</v>
      </c>
      <c r="B737" s="143"/>
      <c r="C737" s="143"/>
      <c r="D737" s="144"/>
      <c r="E737" s="90" t="s">
        <v>646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464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465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304</v>
      </c>
      <c r="B787" s="747"/>
      <c r="C787" s="747"/>
      <c r="D787" s="747"/>
      <c r="E787" s="747"/>
      <c r="F787" s="748"/>
      <c r="G787" s="423" t="s">
        <v>659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675</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4"/>
      <c r="B788" s="749"/>
      <c r="C788" s="749"/>
      <c r="D788" s="749"/>
      <c r="E788" s="749"/>
      <c r="F788" s="750"/>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8.5" customHeight="1" x14ac:dyDescent="0.15">
      <c r="A789" s="544"/>
      <c r="B789" s="749"/>
      <c r="C789" s="749"/>
      <c r="D789" s="749"/>
      <c r="E789" s="749"/>
      <c r="F789" s="750"/>
      <c r="G789" s="433" t="s">
        <v>660</v>
      </c>
      <c r="H789" s="434"/>
      <c r="I789" s="434"/>
      <c r="J789" s="434"/>
      <c r="K789" s="435"/>
      <c r="L789" s="436" t="s">
        <v>661</v>
      </c>
      <c r="M789" s="437"/>
      <c r="N789" s="437"/>
      <c r="O789" s="437"/>
      <c r="P789" s="437"/>
      <c r="Q789" s="437"/>
      <c r="R789" s="437"/>
      <c r="S789" s="437"/>
      <c r="T789" s="437"/>
      <c r="U789" s="437"/>
      <c r="V789" s="437"/>
      <c r="W789" s="437"/>
      <c r="X789" s="438"/>
      <c r="Y789" s="439">
        <v>2441</v>
      </c>
      <c r="Z789" s="440"/>
      <c r="AA789" s="440"/>
      <c r="AB789" s="545"/>
      <c r="AC789" s="433" t="s">
        <v>636</v>
      </c>
      <c r="AD789" s="434"/>
      <c r="AE789" s="434"/>
      <c r="AF789" s="434"/>
      <c r="AG789" s="435"/>
      <c r="AH789" s="436" t="s">
        <v>636</v>
      </c>
      <c r="AI789" s="437"/>
      <c r="AJ789" s="437"/>
      <c r="AK789" s="437"/>
      <c r="AL789" s="437"/>
      <c r="AM789" s="437"/>
      <c r="AN789" s="437"/>
      <c r="AO789" s="437"/>
      <c r="AP789" s="437"/>
      <c r="AQ789" s="437"/>
      <c r="AR789" s="437"/>
      <c r="AS789" s="437"/>
      <c r="AT789" s="438"/>
      <c r="AU789" s="439" t="s">
        <v>636</v>
      </c>
      <c r="AV789" s="440"/>
      <c r="AW789" s="440"/>
      <c r="AX789" s="441"/>
    </row>
    <row r="790" spans="1:51" ht="24.75" customHeight="1" x14ac:dyDescent="0.15">
      <c r="A790" s="544"/>
      <c r="B790" s="749"/>
      <c r="C790" s="749"/>
      <c r="D790" s="749"/>
      <c r="E790" s="749"/>
      <c r="F790" s="750"/>
      <c r="G790" s="333" t="s">
        <v>675</v>
      </c>
      <c r="H790" s="334"/>
      <c r="I790" s="334"/>
      <c r="J790" s="334"/>
      <c r="K790" s="335"/>
      <c r="L790" s="613" t="s">
        <v>675</v>
      </c>
      <c r="M790" s="384"/>
      <c r="N790" s="384"/>
      <c r="O790" s="384"/>
      <c r="P790" s="384"/>
      <c r="Q790" s="384"/>
      <c r="R790" s="384"/>
      <c r="S790" s="384"/>
      <c r="T790" s="384"/>
      <c r="U790" s="384"/>
      <c r="V790" s="384"/>
      <c r="W790" s="384"/>
      <c r="X790" s="385"/>
      <c r="Y790" s="380" t="s">
        <v>675</v>
      </c>
      <c r="Z790" s="381"/>
      <c r="AA790" s="381"/>
      <c r="AB790" s="387"/>
      <c r="AC790" s="333" t="s">
        <v>675</v>
      </c>
      <c r="AD790" s="334"/>
      <c r="AE790" s="334"/>
      <c r="AF790" s="334"/>
      <c r="AG790" s="335"/>
      <c r="AH790" s="613" t="s">
        <v>675</v>
      </c>
      <c r="AI790" s="384"/>
      <c r="AJ790" s="384"/>
      <c r="AK790" s="384"/>
      <c r="AL790" s="384"/>
      <c r="AM790" s="384"/>
      <c r="AN790" s="384"/>
      <c r="AO790" s="384"/>
      <c r="AP790" s="384"/>
      <c r="AQ790" s="384"/>
      <c r="AR790" s="384"/>
      <c r="AS790" s="384"/>
      <c r="AT790" s="385"/>
      <c r="AU790" s="380" t="s">
        <v>675</v>
      </c>
      <c r="AV790" s="381"/>
      <c r="AW790" s="381"/>
      <c r="AX790" s="382"/>
    </row>
    <row r="791" spans="1:51" ht="24.75" hidden="1" customHeight="1" x14ac:dyDescent="0.15">
      <c r="A791" s="544"/>
      <c r="B791" s="749"/>
      <c r="C791" s="749"/>
      <c r="D791" s="749"/>
      <c r="E791" s="749"/>
      <c r="F791" s="750"/>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4"/>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4"/>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4"/>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4"/>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4"/>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4"/>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4"/>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4"/>
      <c r="B799" s="749"/>
      <c r="C799" s="749"/>
      <c r="D799" s="749"/>
      <c r="E799" s="749"/>
      <c r="F799" s="750"/>
      <c r="G799" s="391" t="s">
        <v>20</v>
      </c>
      <c r="H799" s="392"/>
      <c r="I799" s="392"/>
      <c r="J799" s="392"/>
      <c r="K799" s="392"/>
      <c r="L799" s="393"/>
      <c r="M799" s="394"/>
      <c r="N799" s="394"/>
      <c r="O799" s="394"/>
      <c r="P799" s="394"/>
      <c r="Q799" s="394"/>
      <c r="R799" s="394"/>
      <c r="S799" s="394"/>
      <c r="T799" s="394"/>
      <c r="U799" s="394"/>
      <c r="V799" s="394"/>
      <c r="W799" s="394"/>
      <c r="X799" s="395"/>
      <c r="Y799" s="396">
        <f>SUM(Y789:AB798)</f>
        <v>2441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4"/>
      <c r="B800" s="749"/>
      <c r="C800" s="749"/>
      <c r="D800" s="749"/>
      <c r="E800" s="749"/>
      <c r="F800" s="750"/>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4"/>
      <c r="B801" s="749"/>
      <c r="C801" s="749"/>
      <c r="D801" s="749"/>
      <c r="E801" s="749"/>
      <c r="F801" s="750"/>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4"/>
      <c r="B802" s="749"/>
      <c r="C802" s="749"/>
      <c r="D802" s="749"/>
      <c r="E802" s="749"/>
      <c r="F802" s="750"/>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5"/>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4"/>
      <c r="B803" s="749"/>
      <c r="C803" s="749"/>
      <c r="D803" s="749"/>
      <c r="E803" s="749"/>
      <c r="F803" s="750"/>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4"/>
      <c r="B804" s="749"/>
      <c r="C804" s="749"/>
      <c r="D804" s="749"/>
      <c r="E804" s="749"/>
      <c r="F804" s="75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4"/>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4"/>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4"/>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4"/>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4"/>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4"/>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4"/>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4"/>
      <c r="B812" s="749"/>
      <c r="C812" s="749"/>
      <c r="D812" s="749"/>
      <c r="E812" s="749"/>
      <c r="F812" s="750"/>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4"/>
      <c r="B813" s="749"/>
      <c r="C813" s="749"/>
      <c r="D813" s="749"/>
      <c r="E813" s="749"/>
      <c r="F813" s="750"/>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4"/>
      <c r="B814" s="749"/>
      <c r="C814" s="749"/>
      <c r="D814" s="749"/>
      <c r="E814" s="749"/>
      <c r="F814" s="750"/>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4"/>
      <c r="B815" s="749"/>
      <c r="C815" s="749"/>
      <c r="D815" s="749"/>
      <c r="E815" s="749"/>
      <c r="F815" s="750"/>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5"/>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4"/>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4"/>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4"/>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4"/>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4"/>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4"/>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4"/>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4"/>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4"/>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4"/>
      <c r="B825" s="749"/>
      <c r="C825" s="749"/>
      <c r="D825" s="749"/>
      <c r="E825" s="749"/>
      <c r="F825" s="750"/>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4"/>
      <c r="B826" s="749"/>
      <c r="C826" s="749"/>
      <c r="D826" s="749"/>
      <c r="E826" s="749"/>
      <c r="F826" s="750"/>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4"/>
      <c r="B827" s="749"/>
      <c r="C827" s="749"/>
      <c r="D827" s="749"/>
      <c r="E827" s="749"/>
      <c r="F827" s="750"/>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4"/>
      <c r="B828" s="749"/>
      <c r="C828" s="749"/>
      <c r="D828" s="749"/>
      <c r="E828" s="749"/>
      <c r="F828" s="750"/>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5"/>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4"/>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4"/>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4"/>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4"/>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4"/>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4"/>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4"/>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4"/>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4"/>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4"/>
      <c r="B838" s="749"/>
      <c r="C838" s="749"/>
      <c r="D838" s="749"/>
      <c r="E838" s="749"/>
      <c r="F838" s="75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662</v>
      </c>
      <c r="D845" s="400"/>
      <c r="E845" s="400"/>
      <c r="F845" s="400"/>
      <c r="G845" s="400"/>
      <c r="H845" s="400"/>
      <c r="I845" s="400"/>
      <c r="J845" s="401" t="s">
        <v>636</v>
      </c>
      <c r="K845" s="402"/>
      <c r="L845" s="402"/>
      <c r="M845" s="402"/>
      <c r="N845" s="402"/>
      <c r="O845" s="402"/>
      <c r="P845" s="411" t="s">
        <v>663</v>
      </c>
      <c r="Q845" s="411"/>
      <c r="R845" s="411"/>
      <c r="S845" s="411"/>
      <c r="T845" s="411"/>
      <c r="U845" s="411"/>
      <c r="V845" s="411"/>
      <c r="W845" s="411"/>
      <c r="X845" s="411"/>
      <c r="Y845" s="303">
        <v>2441</v>
      </c>
      <c r="Z845" s="304"/>
      <c r="AA845" s="304"/>
      <c r="AB845" s="305"/>
      <c r="AC845" s="415" t="s">
        <v>79</v>
      </c>
      <c r="AD845" s="416"/>
      <c r="AE845" s="416"/>
      <c r="AF845" s="416"/>
      <c r="AG845" s="416"/>
      <c r="AH845" s="403" t="s">
        <v>636</v>
      </c>
      <c r="AI845" s="404"/>
      <c r="AJ845" s="404"/>
      <c r="AK845" s="404"/>
      <c r="AL845" s="311" t="s">
        <v>636</v>
      </c>
      <c r="AM845" s="312"/>
      <c r="AN845" s="312"/>
      <c r="AO845" s="313"/>
      <c r="AP845" s="306" t="s">
        <v>636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875" t="s">
        <v>636</v>
      </c>
      <c r="F1110" s="875"/>
      <c r="G1110" s="875"/>
      <c r="H1110" s="875"/>
      <c r="I1110" s="875"/>
      <c r="J1110" s="401" t="s">
        <v>636</v>
      </c>
      <c r="K1110" s="402"/>
      <c r="L1110" s="402"/>
      <c r="M1110" s="402"/>
      <c r="N1110" s="402"/>
      <c r="O1110" s="402"/>
      <c r="P1110" s="411" t="s">
        <v>636</v>
      </c>
      <c r="Q1110" s="411"/>
      <c r="R1110" s="411"/>
      <c r="S1110" s="411"/>
      <c r="T1110" s="411"/>
      <c r="U1110" s="411"/>
      <c r="V1110" s="411"/>
      <c r="W1110" s="411"/>
      <c r="X1110" s="411"/>
      <c r="Y1110" s="303" t="s">
        <v>636</v>
      </c>
      <c r="Z1110" s="304"/>
      <c r="AA1110" s="304"/>
      <c r="AB1110" s="305"/>
      <c r="AC1110" s="878"/>
      <c r="AD1110" s="878"/>
      <c r="AE1110" s="878"/>
      <c r="AF1110" s="878"/>
      <c r="AG1110" s="878"/>
      <c r="AH1110" s="309" t="s">
        <v>636</v>
      </c>
      <c r="AI1110" s="310"/>
      <c r="AJ1110" s="310"/>
      <c r="AK1110" s="310"/>
      <c r="AL1110" s="311" t="s">
        <v>636</v>
      </c>
      <c r="AM1110" s="312"/>
      <c r="AN1110" s="312"/>
      <c r="AO1110" s="313"/>
      <c r="AP1110" s="306" t="s">
        <v>636</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19">
      <formula>IF(RIGHT(TEXT(P14,"0.#"),1)=".",FALSE,TRUE)</formula>
    </cfRule>
    <cfRule type="expression" dxfId="2112" priority="14020">
      <formula>IF(RIGHT(TEXT(P14,"0.#"),1)=".",TRUE,FALSE)</formula>
    </cfRule>
  </conditionalFormatting>
  <conditionalFormatting sqref="AE32">
    <cfRule type="expression" dxfId="2111" priority="14009">
      <formula>IF(RIGHT(TEXT(AE32,"0.#"),1)=".",FALSE,TRUE)</formula>
    </cfRule>
    <cfRule type="expression" dxfId="2110" priority="14010">
      <formula>IF(RIGHT(TEXT(AE32,"0.#"),1)=".",TRUE,FALSE)</formula>
    </cfRule>
  </conditionalFormatting>
  <conditionalFormatting sqref="P18:AX18">
    <cfRule type="expression" dxfId="2109" priority="13895">
      <formula>IF(RIGHT(TEXT(P18,"0.#"),1)=".",FALSE,TRUE)</formula>
    </cfRule>
    <cfRule type="expression" dxfId="2108" priority="13896">
      <formula>IF(RIGHT(TEXT(P18,"0.#"),1)=".",TRUE,FALSE)</formula>
    </cfRule>
  </conditionalFormatting>
  <conditionalFormatting sqref="Y790">
    <cfRule type="expression" dxfId="2107" priority="13891">
      <formula>IF(RIGHT(TEXT(Y790,"0.#"),1)=".",FALSE,TRUE)</formula>
    </cfRule>
    <cfRule type="expression" dxfId="2106" priority="13892">
      <formula>IF(RIGHT(TEXT(Y790,"0.#"),1)=".",TRUE,FALSE)</formula>
    </cfRule>
  </conditionalFormatting>
  <conditionalFormatting sqref="Y799">
    <cfRule type="expression" dxfId="2105" priority="13887">
      <formula>IF(RIGHT(TEXT(Y799,"0.#"),1)=".",FALSE,TRUE)</formula>
    </cfRule>
    <cfRule type="expression" dxfId="2104" priority="13888">
      <formula>IF(RIGHT(TEXT(Y799,"0.#"),1)=".",TRUE,FALSE)</formula>
    </cfRule>
  </conditionalFormatting>
  <conditionalFormatting sqref="Y830:Y837 Y828 Y817:Y824 Y815 Y804:Y811 Y802">
    <cfRule type="expression" dxfId="2103" priority="13669">
      <formula>IF(RIGHT(TEXT(Y802,"0.#"),1)=".",FALSE,TRUE)</formula>
    </cfRule>
    <cfRule type="expression" dxfId="2102" priority="13670">
      <formula>IF(RIGHT(TEXT(Y802,"0.#"),1)=".",TRUE,FALSE)</formula>
    </cfRule>
  </conditionalFormatting>
  <conditionalFormatting sqref="P16:AQ17 P15:AX15 P13:AX13">
    <cfRule type="expression" dxfId="2101" priority="13717">
      <formula>IF(RIGHT(TEXT(P13,"0.#"),1)=".",FALSE,TRUE)</formula>
    </cfRule>
    <cfRule type="expression" dxfId="2100" priority="13718">
      <formula>IF(RIGHT(TEXT(P13,"0.#"),1)=".",TRUE,FALSE)</formula>
    </cfRule>
  </conditionalFormatting>
  <conditionalFormatting sqref="P19:AJ19">
    <cfRule type="expression" dxfId="2099" priority="13715">
      <formula>IF(RIGHT(TEXT(P19,"0.#"),1)=".",FALSE,TRUE)</formula>
    </cfRule>
    <cfRule type="expression" dxfId="2098" priority="13716">
      <formula>IF(RIGHT(TEXT(P19,"0.#"),1)=".",TRUE,FALSE)</formula>
    </cfRule>
  </conditionalFormatting>
  <conditionalFormatting sqref="AE101 AQ101">
    <cfRule type="expression" dxfId="2097" priority="13707">
      <formula>IF(RIGHT(TEXT(AE101,"0.#"),1)=".",FALSE,TRUE)</formula>
    </cfRule>
    <cfRule type="expression" dxfId="2096" priority="13708">
      <formula>IF(RIGHT(TEXT(AE101,"0.#"),1)=".",TRUE,FALSE)</formula>
    </cfRule>
  </conditionalFormatting>
  <conditionalFormatting sqref="Y791:Y798">
    <cfRule type="expression" dxfId="2095" priority="13693">
      <formula>IF(RIGHT(TEXT(Y791,"0.#"),1)=".",FALSE,TRUE)</formula>
    </cfRule>
    <cfRule type="expression" dxfId="2094" priority="13694">
      <formula>IF(RIGHT(TEXT(Y791,"0.#"),1)=".",TRUE,FALSE)</formula>
    </cfRule>
  </conditionalFormatting>
  <conditionalFormatting sqref="AU790">
    <cfRule type="expression" dxfId="2093" priority="13691">
      <formula>IF(RIGHT(TEXT(AU790,"0.#"),1)=".",FALSE,TRUE)</formula>
    </cfRule>
    <cfRule type="expression" dxfId="2092" priority="13692">
      <formula>IF(RIGHT(TEXT(AU790,"0.#"),1)=".",TRUE,FALSE)</formula>
    </cfRule>
  </conditionalFormatting>
  <conditionalFormatting sqref="AU799">
    <cfRule type="expression" dxfId="2091" priority="13689">
      <formula>IF(RIGHT(TEXT(AU799,"0.#"),1)=".",FALSE,TRUE)</formula>
    </cfRule>
    <cfRule type="expression" dxfId="2090" priority="13690">
      <formula>IF(RIGHT(TEXT(AU799,"0.#"),1)=".",TRUE,FALSE)</formula>
    </cfRule>
  </conditionalFormatting>
  <conditionalFormatting sqref="AU791:AU798">
    <cfRule type="expression" dxfId="2089" priority="13687">
      <formula>IF(RIGHT(TEXT(AU791,"0.#"),1)=".",FALSE,TRUE)</formula>
    </cfRule>
    <cfRule type="expression" dxfId="2088" priority="13688">
      <formula>IF(RIGHT(TEXT(AU791,"0.#"),1)=".",TRUE,FALSE)</formula>
    </cfRule>
  </conditionalFormatting>
  <conditionalFormatting sqref="Y829 Y816 Y803">
    <cfRule type="expression" dxfId="2087" priority="13673">
      <formula>IF(RIGHT(TEXT(Y803,"0.#"),1)=".",FALSE,TRUE)</formula>
    </cfRule>
    <cfRule type="expression" dxfId="2086" priority="13674">
      <formula>IF(RIGHT(TEXT(Y803,"0.#"),1)=".",TRUE,FALSE)</formula>
    </cfRule>
  </conditionalFormatting>
  <conditionalFormatting sqref="Y838 Y825 Y812">
    <cfRule type="expression" dxfId="2085" priority="13671">
      <formula>IF(RIGHT(TEXT(Y812,"0.#"),1)=".",FALSE,TRUE)</formula>
    </cfRule>
    <cfRule type="expression" dxfId="2084" priority="13672">
      <formula>IF(RIGHT(TEXT(Y812,"0.#"),1)=".",TRUE,FALSE)</formula>
    </cfRule>
  </conditionalFormatting>
  <conditionalFormatting sqref="AU829 AU816 AU803">
    <cfRule type="expression" dxfId="2083" priority="13667">
      <formula>IF(RIGHT(TEXT(AU803,"0.#"),1)=".",FALSE,TRUE)</formula>
    </cfRule>
    <cfRule type="expression" dxfId="2082" priority="13668">
      <formula>IF(RIGHT(TEXT(AU803,"0.#"),1)=".",TRUE,FALSE)</formula>
    </cfRule>
  </conditionalFormatting>
  <conditionalFormatting sqref="AU838 AU825 AU812">
    <cfRule type="expression" dxfId="2081" priority="13665">
      <formula>IF(RIGHT(TEXT(AU812,"0.#"),1)=".",FALSE,TRUE)</formula>
    </cfRule>
    <cfRule type="expression" dxfId="2080" priority="13666">
      <formula>IF(RIGHT(TEXT(AU812,"0.#"),1)=".",TRUE,FALSE)</formula>
    </cfRule>
  </conditionalFormatting>
  <conditionalFormatting sqref="AU830:AU837 AU828 AU817:AU824 AU815 AU804:AU811 AU802">
    <cfRule type="expression" dxfId="2079" priority="13663">
      <formula>IF(RIGHT(TEXT(AU802,"0.#"),1)=".",FALSE,TRUE)</formula>
    </cfRule>
    <cfRule type="expression" dxfId="2078" priority="13664">
      <formula>IF(RIGHT(TEXT(AU802,"0.#"),1)=".",TRUE,FALSE)</formula>
    </cfRule>
  </conditionalFormatting>
  <conditionalFormatting sqref="AM87">
    <cfRule type="expression" dxfId="2077" priority="13317">
      <formula>IF(RIGHT(TEXT(AM87,"0.#"),1)=".",FALSE,TRUE)</formula>
    </cfRule>
    <cfRule type="expression" dxfId="2076" priority="13318">
      <formula>IF(RIGHT(TEXT(AM87,"0.#"),1)=".",TRUE,FALSE)</formula>
    </cfRule>
  </conditionalFormatting>
  <conditionalFormatting sqref="AE55">
    <cfRule type="expression" dxfId="2075" priority="13385">
      <formula>IF(RIGHT(TEXT(AE55,"0.#"),1)=".",FALSE,TRUE)</formula>
    </cfRule>
    <cfRule type="expression" dxfId="2074" priority="13386">
      <formula>IF(RIGHT(TEXT(AE55,"0.#"),1)=".",TRUE,FALSE)</formula>
    </cfRule>
  </conditionalFormatting>
  <conditionalFormatting sqref="AI55">
    <cfRule type="expression" dxfId="2073" priority="13383">
      <formula>IF(RIGHT(TEXT(AI55,"0.#"),1)=".",FALSE,TRUE)</formula>
    </cfRule>
    <cfRule type="expression" dxfId="2072" priority="13384">
      <formula>IF(RIGHT(TEXT(AI55,"0.#"),1)=".",TRUE,FALSE)</formula>
    </cfRule>
  </conditionalFormatting>
  <conditionalFormatting sqref="AM34">
    <cfRule type="expression" dxfId="2071" priority="13463">
      <formula>IF(RIGHT(TEXT(AM34,"0.#"),1)=".",FALSE,TRUE)</formula>
    </cfRule>
    <cfRule type="expression" dxfId="2070" priority="13464">
      <formula>IF(RIGHT(TEXT(AM34,"0.#"),1)=".",TRUE,FALSE)</formula>
    </cfRule>
  </conditionalFormatting>
  <conditionalFormatting sqref="AE33">
    <cfRule type="expression" dxfId="2069" priority="13477">
      <formula>IF(RIGHT(TEXT(AE33,"0.#"),1)=".",FALSE,TRUE)</formula>
    </cfRule>
    <cfRule type="expression" dxfId="2068" priority="13478">
      <formula>IF(RIGHT(TEXT(AE33,"0.#"),1)=".",TRUE,FALSE)</formula>
    </cfRule>
  </conditionalFormatting>
  <conditionalFormatting sqref="AE34">
    <cfRule type="expression" dxfId="2067" priority="13475">
      <formula>IF(RIGHT(TEXT(AE34,"0.#"),1)=".",FALSE,TRUE)</formula>
    </cfRule>
    <cfRule type="expression" dxfId="2066" priority="13476">
      <formula>IF(RIGHT(TEXT(AE34,"0.#"),1)=".",TRUE,FALSE)</formula>
    </cfRule>
  </conditionalFormatting>
  <conditionalFormatting sqref="AI34">
    <cfRule type="expression" dxfId="2065" priority="13473">
      <formula>IF(RIGHT(TEXT(AI34,"0.#"),1)=".",FALSE,TRUE)</formula>
    </cfRule>
    <cfRule type="expression" dxfId="2064" priority="13474">
      <formula>IF(RIGHT(TEXT(AI34,"0.#"),1)=".",TRUE,FALSE)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7:AO874">
    <cfRule type="expression" dxfId="1813" priority="6641">
      <formula>IF(AND(AL847&gt;=0, RIGHT(TEXT(AL847,"0.#"),1)&lt;&gt;"."),TRUE,FALSE)</formula>
    </cfRule>
    <cfRule type="expression" dxfId="1812" priority="6642">
      <formula>IF(AND(AL847&gt;=0, RIGHT(TEXT(AL847,"0.#"),1)="."),TRUE,FALSE)</formula>
    </cfRule>
    <cfRule type="expression" dxfId="1811" priority="6643">
      <formula>IF(AND(AL847&lt;0, RIGHT(TEXT(AL847,"0.#"),1)&lt;&gt;"."),TRUE,FALSE)</formula>
    </cfRule>
    <cfRule type="expression" dxfId="1810" priority="6644">
      <formula>IF(AND(AL847&lt;0, RIGHT(TEXT(AL847,"0.#"),1)="."),TRUE,FALSE)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7:Y874">
    <cfRule type="expression" dxfId="1739" priority="2969">
      <formula>IF(RIGHT(TEXT(Y847,"0.#"),1)=".",FALSE,TRUE)</formula>
    </cfRule>
    <cfRule type="expression" dxfId="1738" priority="2970">
      <formula>IF(RIGHT(TEXT(Y847,"0.#"),1)=".",TRUE,FALSE)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11:AO1139">
    <cfRule type="expression" dxfId="1709" priority="2875">
      <formula>IF(AND(AL1111&gt;=0, RIGHT(TEXT(AL1111,"0.#"),1)&lt;&gt;"."),TRUE,FALSE)</formula>
    </cfRule>
    <cfRule type="expression" dxfId="1708" priority="2876">
      <formula>IF(AND(AL1111&gt;=0, RIGHT(TEXT(AL1111,"0.#"),1)="."),TRUE,FALSE)</formula>
    </cfRule>
    <cfRule type="expression" dxfId="1707" priority="2877">
      <formula>IF(AND(AL1111&lt;0, RIGHT(TEXT(AL1111,"0.#"),1)&lt;&gt;"."),TRUE,FALSE)</formula>
    </cfRule>
    <cfRule type="expression" dxfId="1706" priority="2878">
      <formula>IF(AND(AL1111&lt;0, RIGHT(TEXT(AL1111,"0.#"),1)="."),TRUE,FALSE)</formula>
    </cfRule>
  </conditionalFormatting>
  <conditionalFormatting sqref="Y1111:Y1139">
    <cfRule type="expression" dxfId="1705" priority="2873">
      <formula>IF(RIGHT(TEXT(Y1111,"0.#"),1)=".",FALSE,TRUE)</formula>
    </cfRule>
    <cfRule type="expression" dxfId="1704" priority="2874">
      <formula>IF(RIGHT(TEXT(Y1111,"0.#"),1)=".",TRUE,FALSE)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46:AO846">
    <cfRule type="expression" dxfId="1695" priority="2827">
      <formula>IF(AND(AL846&gt;=0, RIGHT(TEXT(AL846,"0.#"),1)&lt;&gt;"."),TRUE,FALSE)</formula>
    </cfRule>
    <cfRule type="expression" dxfId="1694" priority="2828">
      <formula>IF(AND(AL846&gt;=0, RIGHT(TEXT(AL846,"0.#"),1)="."),TRUE,FALSE)</formula>
    </cfRule>
    <cfRule type="expression" dxfId="1693" priority="2829">
      <formula>IF(AND(AL846&lt;0, RIGHT(TEXT(AL846,"0.#"),1)&lt;&gt;"."),TRUE,FALSE)</formula>
    </cfRule>
    <cfRule type="expression" dxfId="1692" priority="2830">
      <formula>IF(AND(AL846&lt;0, RIGHT(TEXT(AL846,"0.#"),1)="."),TRUE,FALSE)</formula>
    </cfRule>
  </conditionalFormatting>
  <conditionalFormatting sqref="Y846">
    <cfRule type="expression" dxfId="1691" priority="2825">
      <formula>IF(RIGHT(TEXT(Y846,"0.#"),1)=".",FALSE,TRUE)</formula>
    </cfRule>
    <cfRule type="expression" dxfId="1690" priority="2826">
      <formula>IF(RIGHT(TEXT(Y846,"0.#"),1)=".",TRUE,FALSE)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t="s">
        <v>654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青天目 隆司(nabatame-takashi)</cp:lastModifiedBy>
  <cp:lastPrinted>2021-06-09T12:03:29Z</cp:lastPrinted>
  <dcterms:created xsi:type="dcterms:W3CDTF">2012-03-13T00:50:25Z</dcterms:created>
  <dcterms:modified xsi:type="dcterms:W3CDTF">2021-06-10T08:12:40Z</dcterms:modified>
</cp:coreProperties>
</file>