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３年度行政事業レビュー\中間公表版\02　外部有識者点検対象以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13" i="3"/>
  <c r="AY235" i="3"/>
  <c r="AY369" i="3"/>
  <c r="AY255" i="3"/>
  <c r="AY417"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<sst xmlns="http://schemas.openxmlformats.org/spreadsheetml/2006/main" count="2364" uniqueCount="697">
  <si>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</si>
  <si>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</si>
  <si>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</si>
  <si>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</si>
  <si>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</si>
  <si>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</si>
  <si>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</si>
  <si>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</si>
  <si>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</si>
  <si>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</si>
  <si>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</si>
  <si>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</si>
  <si>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</si>
  <si>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</si>
  <si>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</si>
  <si>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</si>
  <si>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</si>
  <si>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</si>
  <si>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</si>
  <si>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</si>
  <si>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</si>
  <si>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</si>
  <si>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</si>
  <si>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</si>
  <si>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</si>
  <si>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</si>
  <si>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</si>
  <si>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</si>
  <si>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</si>
  <si>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</si>
  <si>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</si>
  <si>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</si>
  <si>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</si>
  <si>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</si>
  <si>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</si>
  <si>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</si>
  <si>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</si>
  <si>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</si>
  <si>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</si>
  <si>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</si>
  <si>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</si>
  <si>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</si>
  <si>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</si>
  <si>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</si>
  <si>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</si>
  <si>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</si>
  <si>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</si>
  <si>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</si>
  <si>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</si>
  <si>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</si>
  <si>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</si>
  <si>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</si>
  <si>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</si>
  <si>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</si>
  <si>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</si>
  <si>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</si>
  <si>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</si>
  <si>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</si>
  <si>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</si>
  <si>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</si>
  <si>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</si>
  <si>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</si>
  <si>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</si>
  <si>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</si>
  <si>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</si>
  <si>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</si>
  <si>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</si>
  <si>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</si>
  <si>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</si>
  <si>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</si>
  <si>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</si>
  <si>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</si>
  <si>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</si>
  <si>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</si>
  <si>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</si>
  <si>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</si>
  <si>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</si>
  <si>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</si>
  <si>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</si>
  <si>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</si>
  <si>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</si>
  <si>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</si>
  <si>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</si>
  <si>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</si>
  <si>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</si>
  <si>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</si>
  <si>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</si>
  <si>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</si>
  <si>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</si>
  <si>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</si>
  <si>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</si>
  <si>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</si>
  <si>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</si>
  <si>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</si>
  <si>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</si>
  <si>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</si>
  <si>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</si>
  <si>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</si>
  <si>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</si>
  <si>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</si>
  <si>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</si>
  <si>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</si>
  <si>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</si>
  <si>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</si>
  <si>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</si>
  <si>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</si>
  <si>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</si>
  <si>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</si>
  <si>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</si>
  <si>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</si>
  <si>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</si>
  <si>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</si>
  <si>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</si>
  <si>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</si>
  <si>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</si>
  <si>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</si>
  <si>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</si>
  <si>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</si>
  <si>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</si>
  <si>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</si>
  <si>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</si>
  <si>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</si>
  <si>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</si>
  <si>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</si>
  <si>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</si>
  <si>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</si>
  <si>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</si>
  <si>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</si>
  <si>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</si>
  <si>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</si>
  <si>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</si>
  <si>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</si>
  <si>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</si>
  <si>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</si>
  <si>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</si>
  <si>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</si>
  <si>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</si>
  <si>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</si>
  <si>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</si>
  <si>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</si>
  <si>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</si>
  <si>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</si>
  <si>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</si>
  <si>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</si>
  <si>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</si>
  <si>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</si>
  <si>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</si>
  <si>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</si>
  <si>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</si>
  <si>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</si>
  <si>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</si>
  <si>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</si>
  <si>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</si>
  <si>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</si>
  <si>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</si>
  <si>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</si>
  <si>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</si>
  <si>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</si>
  <si>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</si>
  <si>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</si>
  <si>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</si>
  <si>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</si>
  <si>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</si>
  <si>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</si>
  <si>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</si>
  <si>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</si>
  <si>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</si>
  <si>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</si>
  <si>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</si>
  <si>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</si>
  <si>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</si>
  <si>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</si>
  <si>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</si>
  <si>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</si>
  <si>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</si>
  <si>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</si>
  <si>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</si>
  <si>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</si>
  <si>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</si>
  <si>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</si>
  <si>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</si>
  <si>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</si>
  <si>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</si>
  <si>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</si>
  <si>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</si>
  <si>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</si>
  <si>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</si>
  <si>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</si>
  <si>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</si>
  <si>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</si>
  <si>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</si>
  <si>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</si>
  <si>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</si>
  <si>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</si>
  <si>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</si>
  <si>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</si>
  <si>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</si>
  <si>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</si>
  <si>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</si>
  <si>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</si>
  <si>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</si>
  <si>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</si>
  <si>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</si>
  <si>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</si>
  <si>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</si>
  <si>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</si>
  <si>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</si>
  <si>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</si>
  <si>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</si>
  <si>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</si>
  <si>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</si>
  <si>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</si>
  <si>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</si>
  <si>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</si>
  <si>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</si>
  <si>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</si>
  <si>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</si>
  <si>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</si>
  <si>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</si>
  <si>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</si>
  <si>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</si>
  <si>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</si>
  <si>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</si>
  <si>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</si>
  <si>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</si>
  <si>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</si>
  <si>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</si>
  <si>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</si>
  <si>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</si>
  <si>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</si>
  <si>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</si>
  <si>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</si>
  <si>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</si>
  <si>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</si>
  <si>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</si>
  <si>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</si>
  <si>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</si>
  <si>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</si>
  <si>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</si>
  <si>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</si>
  <si>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</si>
  <si>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</si>
  <si>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</si>
  <si>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</si>
  <si>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</si>
  <si>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</si>
  <si>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</si>
  <si>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</si>
  <si>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</si>
  <si>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</si>
  <si>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</si>
  <si>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</si>
  <si>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</si>
  <si>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</si>
  <si>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</si>
  <si>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</si>
  <si>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</si>
  <si>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</si>
  <si>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</si>
  <si>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</si>
  <si>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</si>
  <si>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</si>
  <si>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</si>
  <si>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</si>
  <si>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</si>
  <si>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</si>
  <si>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</si>
  <si>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</si>
  <si>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</si>
  <si>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</si>
  <si>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</si>
  <si>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</si>
  <si>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</si>
  <si>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</si>
  <si>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</si>
  <si>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</si>
  <si>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</si>
  <si>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</si>
  <si>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</si>
  <si>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</si>
  <si>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</si>
  <si>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</si>
  <si>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</si>
  <si>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</si>
  <si>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</si>
  <si>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</si>
  <si>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</si>
  <si>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</si>
  <si>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</si>
  <si>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</si>
  <si>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</si>
  <si>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</si>
  <si>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</si>
  <si>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</si>
  <si>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</si>
  <si>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</si>
  <si>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</si>
  <si>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</si>
  <si>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</si>
  <si>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</si>
  <si>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</si>
  <si>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</si>
  <si>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</si>
  <si>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</si>
  <si>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</si>
  <si>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</si>
  <si>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</si>
  <si>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</si>
  <si>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</si>
  <si>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</si>
  <si>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</si>
  <si>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</si>
  <si>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</si>
  <si>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</si>
  <si>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</si>
  <si>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</si>
  <si>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</si>
  <si>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</si>
  <si>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</si>
  <si>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</si>
  <si>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</si>
  <si>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</si>
  <si>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</si>
  <si>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</si>
  <si>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</si>
  <si>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</si>
  <si>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</si>
  <si>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</si>
  <si>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</si>
  <si>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</si>
  <si>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</si>
  <si>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</si>
  <si>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</si>
  <si>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</si>
  <si>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</si>
  <si>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</si>
  <si>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</si>
  <si>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</si>
  <si>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</si>
  <si>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</si>
  <si>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</si>
  <si>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</si>
  <si>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</si>
  <si>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</si>
  <si>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</si>
  <si>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</si>
  <si>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</si>
  <si>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</si>
  <si>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</si>
  <si>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</si>
  <si>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</si>
  <si>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</si>
  <si>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</si>
  <si>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</si>
  <si>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</si>
  <si>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</si>
  <si>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</si>
  <si>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</si>
  <si>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</si>
  <si>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</si>
  <si>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</si>
  <si>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</si>
  <si>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</si>
  <si>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</si>
  <si>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</si>
  <si>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</si>
  <si>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</si>
  <si>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</si>
  <si>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</si>
  <si>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</si>
  <si>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</si>
  <si>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</si>
  <si>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</si>
  <si>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</si>
  <si>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</si>
  <si>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</si>
  <si>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</si>
  <si>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</si>
  <si>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</si>
  <si>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</si>
  <si>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</si>
  <si>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</si>
  <si>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</si>
  <si>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</si>
  <si>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</si>
  <si>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</si>
  <si>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</si>
  <si>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</si>
  <si>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</si>
  <si>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</si>
  <si>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</si>
  <si>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</si>
  <si>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</si>
  <si>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</si>
  <si>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</si>
  <si>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</si>
  <si>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</si>
  <si>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</si>
  <si>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</si>
  <si>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</si>
  <si>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</si>
  <si>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</si>
  <si>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</si>
  <si>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</si>
  <si>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</si>
  <si>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</si>
  <si>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</si>
  <si>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</si>
  <si>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</si>
  <si>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</si>
  <si>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</si>
  <si>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</si>
  <si>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</si>
  <si>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</si>
  <si>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</si>
  <si>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</si>
  <si>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</si>
  <si>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</si>
  <si>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</si>
  <si>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</si>
  <si>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</si>
  <si>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</si>
  <si>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</si>
  <si>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</si>
  <si>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</si>
  <si>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</si>
  <si>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</si>
  <si>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</si>
  <si>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</si>
  <si>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</si>
  <si>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</si>
  <si>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</si>
  <si>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</si>
  <si>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</si>
  <si>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</si>
  <si>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</si>
  <si>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</si>
  <si>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</si>
  <si>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</si>
  <si>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</si>
  <si>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</si>
  <si>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</si>
  <si>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</si>
  <si>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</si>
  <si>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</si>
  <si>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</si>
  <si>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</si>
  <si>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</si>
  <si>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</si>
  <si>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</si>
  <si>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</si>
  <si>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</si>
  <si>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</si>
  <si>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</si>
  <si>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</si>
  <si>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</si>
  <si>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</si>
  <si>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</si>
  <si>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</si>
  <si>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</si>
  <si>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</si>
  <si>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</si>
  <si>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</si>
  <si>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</si>
  <si>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</si>
  <si>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</si>
  <si>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</si>
  <si>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</si>
  <si>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</si>
  <si>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</si>
  <si>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</si>
  <si>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</si>
  <si>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</si>
  <si>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</si>
  <si>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</si>
  <si>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</si>
  <si>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</si>
  <si>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</si>
  <si>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</si>
  <si>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</si>
  <si>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</si>
  <si>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</si>
  <si>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</si>
  <si>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</si>
  <si>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</si>
  <si>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</si>
  <si>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</si>
  <si>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</si>
  <si>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</si>
  <si>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</si>
  <si>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</si>
  <si>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</si>
  <si>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</si>
  <si>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</si>
  <si>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</si>
  <si>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</si>
  <si>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</si>
  <si>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</si>
  <si>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</si>
  <si>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</si>
  <si>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</si>
  <si>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</si>
  <si>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</si>
  <si>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</si>
  <si>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</si>
  <si>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</si>
  <si>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</si>
  <si>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</si>
  <si>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</si>
  <si>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</si>
  <si>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</si>
  <si>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</si>
  <si>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</si>
  <si>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</si>
  <si>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</si>
  <si>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</si>
  <si>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</si>
  <si>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</si>
  <si>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</si>
  <si>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</si>
  <si>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</si>
  <si>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</si>
  <si>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</si>
  <si>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</si>
  <si>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</si>
  <si>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</si>
  <si>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</si>
  <si>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</si>
  <si>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</si>
  <si>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</si>
  <si>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</si>
  <si>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</si>
  <si>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</si>
  <si>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</si>
  <si>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</si>
  <si>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</si>
  <si>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</si>
  <si>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</si>
  <si>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</si>
  <si>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</si>
  <si>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</si>
  <si>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</si>
  <si>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</si>
  <si>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</si>
  <si>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</si>
  <si>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</si>
  <si>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</si>
  <si>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</si>
  <si>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</si>
  <si>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</si>
  <si>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</si>
  <si>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</si>
  <si>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</si>
  <si>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</si>
  <si>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</si>
  <si>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</si>
  <si>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</si>
  <si>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</si>
  <si>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</si>
  <si>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</si>
  <si>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</si>
  <si>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</si>
  <si>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</si>
  <si>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</si>
  <si>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</si>
  <si>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</si>
  <si>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</si>
  <si>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</si>
  <si>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</si>
  <si>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</si>
  <si>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</si>
  <si>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</si>
  <si>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</si>
  <si>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</si>
  <si>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</si>
  <si>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</si>
  <si>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</si>
  <si>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</si>
  <si>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</si>
  <si>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</si>
  <si>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</si>
  <si>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</si>
  <si>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</si>
  <si>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</si>
  <si>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</si>
  <si>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</si>
  <si>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</si>
  <si>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</si>
  <si>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</si>
  <si>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</si>
  <si>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</si>
  <si>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</si>
  <si>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</si>
  <si>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</si>
  <si>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</si>
  <si>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</si>
  <si>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</si>
  <si>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</si>
  <si>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</si>
  <si>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</si>
  <si>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</si>
  <si>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</si>
  <si>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</si>
  <si>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</si>
  <si>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</si>
  <si>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</si>
  <si>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</si>
  <si>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</si>
  <si>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</si>
  <si>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</si>
  <si>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</si>
  <si>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</si>
  <si>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</si>
  <si>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</si>
  <si>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</si>
  <si>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</si>
  <si>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</si>
  <si>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</si>
  <si>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</si>
  <si>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</si>
  <si>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</si>
  <si>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</si>
  <si>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</si>
  <si>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</si>
  <si>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</si>
  <si>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</si>
  <si>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</si>
  <si>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</si>
  <si>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</si>
  <si>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CO中毒患者に係る特別対策事業経費</t>
  </si>
  <si>
    <t>労働基準局安全衛生部</t>
  </si>
  <si>
    <t>小宅　栄作</t>
  </si>
  <si>
    <t>平成１８年度</t>
  </si>
  <si>
    <t>終了予定なし</t>
  </si>
  <si>
    <t>計画課</t>
  </si>
  <si>
    <t>労働者災害補償保険法第29条第１項第１号
炭鉱災害による一酸化炭素中毒症に関する特別措置法第11条</t>
  </si>
  <si>
    <t>-</t>
  </si>
  <si>
    <t>CO中毒患者の特有の症状に応じた適正な医療等を提供するため、次の業務を委託する。
・医療、看護体制等の整備
・リハビリテーション（グループワーク等）の実施
・レクリエーションの実施
・送迎の実施</t>
  </si>
  <si>
    <t>社会復帰促進等事業
委託費</t>
  </si>
  <si>
    <t>CO中毒患者の特有の症状に応じた適切な医療等を提供することを目的として、当該患者の特性を十分考慮した診療体制等を整備する。その一環として実施するグループワークの年間実施日数を成果指標とする。</t>
  </si>
  <si>
    <t>グループワークの年間実施日数</t>
  </si>
  <si>
    <t>日</t>
  </si>
  <si>
    <t>大牟田吉野病院調べ</t>
  </si>
  <si>
    <t>委託医療機関数（平成30年度まで）</t>
  </si>
  <si>
    <t>機関</t>
  </si>
  <si>
    <t>委託内容に基づき、委託先において、患者に必要なリハビリテーションを適切に実施するための人員（10人を基本とする）を確保する。（令和元年度から）</t>
  </si>
  <si>
    <t>人</t>
  </si>
  <si>
    <t>委託内容に基づき、委託先において、高齢化した患者の看護負担の軽減等を図るため、療養生活を支援するための人材（患者２名につき１人を基本とする。）を配置する。（令和元年度から）</t>
  </si>
  <si>
    <t>X=執行額／Y=委託医療機関数　　　　　　　　　　　　　　</t>
    <phoneticPr fontId="5"/>
  </si>
  <si>
    <t>百万円/件</t>
  </si>
  <si>
    <t>　 　X/Y</t>
    <phoneticPr fontId="5"/>
  </si>
  <si>
    <t>454/1</t>
  </si>
  <si>
    <t>481/1</t>
  </si>
  <si>
    <t>施策大目標３　労働災害に被災した労働者等の公正な保護を行うとともに、その社会復帰の促進等を図ること</t>
  </si>
  <si>
    <t>施策目標Ⅲ－３－２　被災労働者等の社会復帰促進・援護等を図ること</t>
  </si>
  <si>
    <t>660-9</t>
  </si>
  <si>
    <t>984</t>
  </si>
  <si>
    <t>829</t>
  </si>
  <si>
    <t>424</t>
  </si>
  <si>
    <t>434</t>
  </si>
  <si>
    <t>446</t>
  </si>
  <si>
    <t>444</t>
  </si>
  <si>
    <t>450</t>
  </si>
  <si>
    <t>○</t>
  </si>
  <si>
    <t>厚労</t>
  </si>
  <si>
    <t>-</t>
    <phoneticPr fontId="5"/>
  </si>
  <si>
    <t>499/1</t>
    <phoneticPr fontId="5"/>
  </si>
  <si>
    <t>「点検結果」参照</t>
    <rPh sb="1" eb="3">
      <t>テンケン</t>
    </rPh>
    <rPh sb="3" eb="5">
      <t>ケッカ</t>
    </rPh>
    <rPh sb="6" eb="8">
      <t>サンショウ</t>
    </rPh>
    <phoneticPr fontId="5"/>
  </si>
  <si>
    <t>「点検結果」参照</t>
    <phoneticPr fontId="5"/>
  </si>
  <si>
    <t>△</t>
  </si>
  <si>
    <t>無</t>
  </si>
  <si>
    <t>有</t>
  </si>
  <si>
    <t>被災労働者の適正な保護を目的とする事業であることから、受益者との負担関係は妥当である。</t>
    <rPh sb="0" eb="2">
      <t>ヒサイ</t>
    </rPh>
    <rPh sb="2" eb="5">
      <t>ロウドウシャ</t>
    </rPh>
    <rPh sb="6" eb="8">
      <t>テキセイ</t>
    </rPh>
    <rPh sb="9" eb="11">
      <t>ホゴ</t>
    </rPh>
    <rPh sb="12" eb="14">
      <t>モクテキ</t>
    </rPh>
    <rPh sb="17" eb="19">
      <t>ジギョウ</t>
    </rPh>
    <rPh sb="27" eb="30">
      <t>ジュエキシャ</t>
    </rPh>
    <rPh sb="32" eb="34">
      <t>フタン</t>
    </rPh>
    <rPh sb="34" eb="36">
      <t>カンケイ</t>
    </rPh>
    <rPh sb="37" eb="39">
      <t>ダトウ</t>
    </rPh>
    <phoneticPr fontId="5"/>
  </si>
  <si>
    <t>‐</t>
  </si>
  <si>
    <t>本事業は、昭和38年の三井三池炭鉱大規模炭じん爆発災害（死者458名、負傷者839名）により、大牟田労災病院に入院していたCO中毒患
者の特有の症状に応じた適切な医療等の提供を目的として、当該患者の特性を十分考慮した診療体制等の整備を行うもので、
①炭鉱災害による一酸化炭素中毒症に関する特別措置法において、「政府は、炭鉱災害による一酸化炭素中毒症にかかった被災労働者のた
めのリハビリテーション施設の整備に努めなければならない」と規定されていること、
②平成16年、坂口厚生労働大臣（当時）は国会の場において、CO中毒患者については、国が最後まで責任を持って対応していきたいと考えている旨を答弁していること、
③CO中毒による入院患者は、現在、平均年齢が80歳を超えていることや、その特性から療養環境を変えることは医療上問題があること
等から、本事業は今後も引き続き実施する必要がある。
　また、本事業は、大牟田労災病院の後継医療機関に入院しているCO中毒患者の継続的な医療、看護体制等の整備やリハビリテーションの
実施等を主な委託内容とするものであるが、その性質及び目的から鑑みた場合、
①CO中毒患者の特有の症状に応じた医療の提供の一部を委託内容としていること
②大牟田労災病院の廃止・移譲時に、CO中毒患者に対して安心して診療・リハビリが行える環境を整備し、CO中毒患者の療養・リハビリが激
変することがないよう万全を期することを患者らと国が約束していることから、毎年度の契約のつど、委託先医療機関を変更することによる患
者の療養環境の変化は避けなければならないこと、
③CO中毒患者については、国が責任を持って対応していく旨を国会において答弁しており、これを履行することが必要であること
等から、これらの条件を満たす競争を行う相手がなく、今後も後継医療機関である社会保険大牟田吉野病院と契約を締結する必要がある。</t>
    <rPh sb="258" eb="260">
      <t>チュウドク</t>
    </rPh>
    <rPh sb="692" eb="694">
      <t>チュウドク</t>
    </rPh>
    <phoneticPr fontId="5"/>
  </si>
  <si>
    <t>　委託先のCO中毒患者の現状、事業の進捗状況等を適宜把握し、特にCO中毒患者の特性に配慮しつつ、事業内容について協議をしながら
委託事業を引き続き的確に進めていく。
　また、年間の事業内容等については、社会保険大牟田吉野病院より、事業年度の翌年度に委託事業実施結果報告書及び委託費精算報告
書の提出を受け、それらの内容を精査し、引き続き適切な事業内容及び会計処理となるよう必要な指導を行っていく。</t>
    <phoneticPr fontId="5"/>
  </si>
  <si>
    <t>点検対象外</t>
    <rPh sb="0" eb="2">
      <t>テンケン</t>
    </rPh>
    <rPh sb="2" eb="4">
      <t>タイショウ</t>
    </rPh>
    <rPh sb="4" eb="5">
      <t>ガイ</t>
    </rPh>
    <phoneticPr fontId="5"/>
  </si>
  <si>
    <t>A.（一社）福岡県社会保険医療協会
社会保険大牟田吉野病院</t>
    <rPh sb="3" eb="4">
      <t>イチ</t>
    </rPh>
    <rPh sb="4" eb="5">
      <t>シャ</t>
    </rPh>
    <phoneticPr fontId="5"/>
  </si>
  <si>
    <t>病床確保経費</t>
    <rPh sb="0" eb="2">
      <t>ビョウショウ</t>
    </rPh>
    <rPh sb="2" eb="4">
      <t>カクホ</t>
    </rPh>
    <rPh sb="4" eb="6">
      <t>ケイヒ</t>
    </rPh>
    <phoneticPr fontId="5"/>
  </si>
  <si>
    <t>病床確保のための経費</t>
    <rPh sb="0" eb="2">
      <t>ビョウショウ</t>
    </rPh>
    <rPh sb="2" eb="4">
      <t>カクホ</t>
    </rPh>
    <rPh sb="8" eb="10">
      <t>ケイヒ</t>
    </rPh>
    <phoneticPr fontId="5"/>
  </si>
  <si>
    <t>謝金</t>
    <rPh sb="0" eb="2">
      <t>シャキン</t>
    </rPh>
    <phoneticPr fontId="5"/>
  </si>
  <si>
    <t>医師、看護師、リハビリ関係職員等の人件費等</t>
    <rPh sb="0" eb="2">
      <t>イシ</t>
    </rPh>
    <rPh sb="3" eb="6">
      <t>カンゴシ</t>
    </rPh>
    <rPh sb="11" eb="13">
      <t>カンケイ</t>
    </rPh>
    <rPh sb="13" eb="15">
      <t>ショクイン</t>
    </rPh>
    <rPh sb="15" eb="16">
      <t>ナド</t>
    </rPh>
    <rPh sb="17" eb="20">
      <t>ジンケンヒ</t>
    </rPh>
    <rPh sb="20" eb="21">
      <t>ナド</t>
    </rPh>
    <phoneticPr fontId="5"/>
  </si>
  <si>
    <t>委託管理費</t>
    <rPh sb="0" eb="2">
      <t>イタク</t>
    </rPh>
    <rPh sb="2" eb="5">
      <t>カンリヒ</t>
    </rPh>
    <phoneticPr fontId="5"/>
  </si>
  <si>
    <t>医療機器リース料、光熱水道費等</t>
    <rPh sb="0" eb="2">
      <t>イリョウ</t>
    </rPh>
    <rPh sb="2" eb="4">
      <t>キキ</t>
    </rPh>
    <rPh sb="7" eb="8">
      <t>リョウ</t>
    </rPh>
    <rPh sb="9" eb="11">
      <t>コウネツ</t>
    </rPh>
    <rPh sb="11" eb="14">
      <t>スイドウヒ</t>
    </rPh>
    <rPh sb="14" eb="15">
      <t>ナド</t>
    </rPh>
    <phoneticPr fontId="5"/>
  </si>
  <si>
    <t>消費税</t>
    <rPh sb="0" eb="3">
      <t>ショウヒゼイ</t>
    </rPh>
    <phoneticPr fontId="5"/>
  </si>
  <si>
    <t>3</t>
    <phoneticPr fontId="5"/>
  </si>
  <si>
    <t>（一社）福岡県社会保険医療協会 社会保険大牟田吉野病院</t>
    <phoneticPr fontId="5"/>
  </si>
  <si>
    <t>CO中毒患者の特有の症状に応じた適切な医療等を提供するため、次の業務を委託している。
・医療、看護体制等の整備
・リハビリテーション（グループワーク等）の実施
・レクリエーションの実施
・送迎の実施</t>
    <phoneticPr fontId="5"/>
  </si>
  <si>
    <t>被災労働者であるCO中毒患者の特殊な障害の状態に応じた適切な医療等を提供するため、次の業務を委託する。
・医療、看護体制等の整備
・リハビリテーションの実施
・レクリエーションの実施
・送迎の実施
本事業は、被災労働者の援護を図る事業であることから、施策目標に寄与する。</t>
    <phoneticPr fontId="5"/>
  </si>
  <si>
    <t>炭鉱災害による一酸化炭素中毒症に関する特別措置法（昭和42年法律第92号）第11条に基づくリハビリテーション施設となっていた大牟田労災病院が、「労災病院の再編計画」（平成16年３月30日厚生労働省策定）に基づき、平成17年度末に廃止されたことにより、従前、国が大牟田労災病院に行わせていた機能・役割を引き続き確保するため、後継医療機関において、CO中毒患者の特性を十分考慮した診療体制等や社会復帰支援体制等を整備する。</t>
    <phoneticPr fontId="5"/>
  </si>
  <si>
    <t>-</t>
    <phoneticPr fontId="5"/>
  </si>
  <si>
    <t>活動実績は見込みに見合っている。</t>
    <rPh sb="0" eb="2">
      <t>カツドウ</t>
    </rPh>
    <rPh sb="2" eb="4">
      <t>ジッセキ</t>
    </rPh>
    <rPh sb="5" eb="7">
      <t>ミコ</t>
    </rPh>
    <rPh sb="9" eb="11">
      <t>ミア</t>
    </rPh>
    <phoneticPr fontId="5"/>
  </si>
  <si>
    <t>令和２年度のグループワークの年間実施日数は155日であり、おおむね週３日として定めた成果目標（年間141回）を上回っており、成果実績は成果目標に見合ったものとなっている。</t>
    <rPh sb="0" eb="2">
      <t>レイワ</t>
    </rPh>
    <rPh sb="3" eb="5">
      <t>ネンド</t>
    </rPh>
    <rPh sb="4" eb="5">
      <t>ガンネン</t>
    </rPh>
    <rPh sb="14" eb="16">
      <t>ネンカン</t>
    </rPh>
    <rPh sb="16" eb="18">
      <t>ジッシ</t>
    </rPh>
    <rPh sb="18" eb="20">
      <t>ニッスウ</t>
    </rPh>
    <rPh sb="24" eb="25">
      <t>ニチ</t>
    </rPh>
    <rPh sb="33" eb="34">
      <t>シュウ</t>
    </rPh>
    <rPh sb="35" eb="36">
      <t>ニチ</t>
    </rPh>
    <rPh sb="39" eb="40">
      <t>サダ</t>
    </rPh>
    <rPh sb="42" eb="44">
      <t>セイカ</t>
    </rPh>
    <rPh sb="44" eb="46">
      <t>モクヒョウ</t>
    </rPh>
    <rPh sb="47" eb="49">
      <t>ネンカン</t>
    </rPh>
    <rPh sb="52" eb="53">
      <t>カイ</t>
    </rPh>
    <rPh sb="55" eb="57">
      <t>ウワマワ</t>
    </rPh>
    <rPh sb="62" eb="64">
      <t>セイカ</t>
    </rPh>
    <rPh sb="64" eb="66">
      <t>ジッセキ</t>
    </rPh>
    <rPh sb="67" eb="69">
      <t>セイカ</t>
    </rPh>
    <rPh sb="69" eb="71">
      <t>モクヒョウ</t>
    </rPh>
    <rPh sb="72" eb="74">
      <t>ミア</t>
    </rPh>
    <phoneticPr fontId="5"/>
  </si>
  <si>
    <t>送迎経費</t>
    <phoneticPr fontId="5"/>
  </si>
  <si>
    <t>給食費差額等</t>
    <phoneticPr fontId="5"/>
  </si>
  <si>
    <t>給食費差額、レクレーション活動費等</t>
    <phoneticPr fontId="5"/>
  </si>
  <si>
    <t>運転手人件費、車リース料、燃油料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</si>
</sst>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20</xdr:col>
      <xdr:colOff>159204</xdr:colOff>
      <xdr:row>748</xdr:row>
      <xdr:rowOff>68036</xdr:rowOff>
    </xdr:from>
    <xdr:ext cx="2353235" cy="784412"/>
    <xdr:sp macro="" textlink="">
      <xdr:nvSpPr>
        <xdr:cNvPr id="2" name="テキスト ボックス 1"/>
        <xdr:cNvSpPr txBox="1"/>
      </xdr:nvSpPr>
      <xdr:spPr>
        <a:xfrm>
          <a:off x="4159704" y="43825886"/>
          <a:ext cx="2353235" cy="78441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n-ea"/>
              <a:ea typeface="+mn-ea"/>
            </a:rPr>
            <a:t>厚生労働省</a:t>
          </a:r>
          <a:endParaRPr kumimoji="1" lang="en-US" altLang="ja-JP" sz="1100">
            <a:latin typeface="+mn-ea"/>
            <a:ea typeface="+mn-ea"/>
          </a:endParaRPr>
        </a:p>
        <a:p>
          <a:pPr algn="ctr"/>
          <a:r>
            <a:rPr kumimoji="1" lang="en-US" altLang="ja-JP" sz="1100">
              <a:solidFill>
                <a:schemeClr val="tx1"/>
              </a:solidFill>
              <a:effectLst/>
              <a:latin typeface="+mn-ea"/>
              <a:ea typeface="+mn-ea"/>
              <a:cs typeface="+mn-cs"/>
            </a:rPr>
            <a:t>499</a:t>
          </a:r>
          <a:r>
            <a:rPr kumimoji="1" lang="ja-JP" altLang="ja-JP" sz="1100">
              <a:solidFill>
                <a:schemeClr val="tx1"/>
              </a:solidFill>
              <a:effectLst/>
              <a:latin typeface="+mn-ea"/>
              <a:ea typeface="+mn-ea"/>
              <a:cs typeface="+mn-cs"/>
            </a:rPr>
            <a:t>百万円</a:t>
          </a:r>
          <a:endParaRPr kumimoji="1" lang="ja-JP" altLang="en-US" sz="1100">
            <a:latin typeface="+mn-ea"/>
            <a:ea typeface="+mn-ea"/>
          </a:endParaRPr>
        </a:p>
      </xdr:txBody>
    </xdr:sp>
    <xdr:clientData/>
  </xdr:oneCellAnchor>
  <xdr:twoCellAnchor>
    <xdr:from>
      <xdr:col>14</xdr:col>
      <xdr:colOff>161925</xdr:colOff>
      <xdr:row>750</xdr:row>
      <xdr:rowOff>217715</xdr:rowOff>
    </xdr:from>
    <xdr:to>
      <xdr:col>39</xdr:col>
      <xdr:colOff>95250</xdr:colOff>
      <xdr:row>752</xdr:row>
      <xdr:rowOff>251333</xdr:rowOff>
    </xdr:to>
    <xdr:sp macro="" textlink="">
      <xdr:nvSpPr>
        <xdr:cNvPr id="3" name="大かっこ 2"/>
        <xdr:cNvSpPr/>
      </xdr:nvSpPr>
      <xdr:spPr>
        <a:xfrm>
          <a:off x="2962275" y="44680415"/>
          <a:ext cx="4933950" cy="7384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33866</xdr:colOff>
      <xdr:row>750</xdr:row>
      <xdr:rowOff>333497</xdr:rowOff>
    </xdr:from>
    <xdr:ext cx="4265083" cy="488255"/>
    <xdr:sp macro="" textlink="">
      <xdr:nvSpPr>
        <xdr:cNvPr id="4" name="テキスト ボックス 3"/>
        <xdr:cNvSpPr txBox="1"/>
      </xdr:nvSpPr>
      <xdr:spPr>
        <a:xfrm>
          <a:off x="3234266" y="44796197"/>
          <a:ext cx="4265083" cy="4882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1100">
              <a:latin typeface="+mn-ea"/>
              <a:ea typeface="+mn-ea"/>
            </a:rPr>
            <a:t>受託先の</a:t>
          </a:r>
          <a:r>
            <a:rPr kumimoji="1" lang="en-US" altLang="ja-JP" sz="1100">
              <a:latin typeface="+mn-ea"/>
              <a:ea typeface="+mn-ea"/>
            </a:rPr>
            <a:t>CO</a:t>
          </a:r>
          <a:r>
            <a:rPr kumimoji="1" lang="ja-JP" altLang="en-US" sz="1100">
              <a:latin typeface="+mn-ea"/>
              <a:ea typeface="+mn-ea"/>
            </a:rPr>
            <a:t>中毒入院</a:t>
          </a:r>
          <a:r>
            <a:rPr kumimoji="1" lang="ja-JP" altLang="en-US" sz="1100"/>
            <a:t>患者の現状、事業の進捗状況等を適宜把握</a:t>
          </a:r>
          <a:endParaRPr kumimoji="1" lang="en-US" altLang="ja-JP" sz="1100"/>
        </a:p>
        <a:p>
          <a:pPr algn="l"/>
          <a:r>
            <a:rPr kumimoji="1" lang="ja-JP" altLang="en-US" sz="1100"/>
            <a:t>適切な事業内容、会計処理となるよう必要な指導</a:t>
          </a:r>
        </a:p>
      </xdr:txBody>
    </xdr:sp>
    <xdr:clientData/>
  </xdr:oneCellAnchor>
  <xdr:twoCellAnchor>
    <xdr:from>
      <xdr:col>26</xdr:col>
      <xdr:colOff>163205</xdr:colOff>
      <xdr:row>752</xdr:row>
      <xdr:rowOff>188099</xdr:rowOff>
    </xdr:from>
    <xdr:to>
      <xdr:col>26</xdr:col>
      <xdr:colOff>163205</xdr:colOff>
      <xdr:row>754</xdr:row>
      <xdr:rowOff>114461</xdr:rowOff>
    </xdr:to>
    <xdr:cxnSp macro="">
      <xdr:nvCxnSpPr>
        <xdr:cNvPr id="5" name="直線矢印コネクタ 4"/>
        <xdr:cNvCxnSpPr/>
      </xdr:nvCxnSpPr>
      <xdr:spPr>
        <a:xfrm>
          <a:off x="5363855" y="45355649"/>
          <a:ext cx="0" cy="63121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62594</xdr:colOff>
      <xdr:row>754</xdr:row>
      <xdr:rowOff>163287</xdr:rowOff>
    </xdr:from>
    <xdr:ext cx="2577353" cy="275717"/>
    <xdr:sp macro="" textlink="">
      <xdr:nvSpPr>
        <xdr:cNvPr id="6" name="テキスト ボックス 5"/>
        <xdr:cNvSpPr txBox="1"/>
      </xdr:nvSpPr>
      <xdr:spPr>
        <a:xfrm>
          <a:off x="3463019" y="46035687"/>
          <a:ext cx="25773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随意契約（その他）　</a:t>
          </a:r>
          <a:r>
            <a:rPr kumimoji="1" lang="en-US" altLang="ja-JP" sz="1100"/>
            <a:t>※】</a:t>
          </a:r>
          <a:endParaRPr kumimoji="1" lang="ja-JP" altLang="en-US" sz="1100"/>
        </a:p>
      </xdr:txBody>
    </xdr:sp>
    <xdr:clientData/>
  </xdr:oneCellAnchor>
  <xdr:oneCellAnchor>
    <xdr:from>
      <xdr:col>17</xdr:col>
      <xdr:colOff>60192</xdr:colOff>
      <xdr:row>755</xdr:row>
      <xdr:rowOff>85645</xdr:rowOff>
    </xdr:from>
    <xdr:ext cx="4101352" cy="728381"/>
    <xdr:sp macro="" textlink="">
      <xdr:nvSpPr>
        <xdr:cNvPr id="7" name="テキスト ボックス 6"/>
        <xdr:cNvSpPr txBox="1"/>
      </xdr:nvSpPr>
      <xdr:spPr>
        <a:xfrm>
          <a:off x="3460617" y="46310470"/>
          <a:ext cx="4101352" cy="72838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latin typeface="+mn-ea"/>
              <a:ea typeface="+mn-ea"/>
            </a:rPr>
            <a:t>A.</a:t>
          </a:r>
          <a:r>
            <a:rPr kumimoji="1" lang="ja-JP" altLang="en-US" sz="1100">
              <a:latin typeface="+mn-ea"/>
              <a:ea typeface="+mn-ea"/>
            </a:rPr>
            <a:t>（一社）福岡県社会保険医療協会 </a:t>
          </a:r>
          <a:endParaRPr kumimoji="1" lang="en-US" altLang="ja-JP" sz="1100">
            <a:latin typeface="+mn-ea"/>
            <a:ea typeface="+mn-ea"/>
          </a:endParaRPr>
        </a:p>
        <a:p>
          <a:pPr algn="ctr"/>
          <a:r>
            <a:rPr kumimoji="1" lang="ja-JP" altLang="en-US" sz="1100">
              <a:latin typeface="+mn-ea"/>
              <a:ea typeface="+mn-ea"/>
            </a:rPr>
            <a:t>社会保険大牟田吉野病院</a:t>
          </a:r>
          <a:endParaRPr kumimoji="1" lang="en-US" altLang="ja-JP" sz="1100">
            <a:latin typeface="+mn-ea"/>
            <a:ea typeface="+mn-ea"/>
          </a:endParaRPr>
        </a:p>
        <a:p>
          <a:pPr algn="ctr"/>
          <a:r>
            <a:rPr kumimoji="1" lang="en-US" altLang="ja-JP" sz="1100">
              <a:solidFill>
                <a:schemeClr val="tx1"/>
              </a:solidFill>
              <a:effectLst/>
              <a:latin typeface="+mn-ea"/>
              <a:ea typeface="+mn-ea"/>
              <a:cs typeface="+mn-cs"/>
            </a:rPr>
            <a:t>499</a:t>
          </a:r>
          <a:r>
            <a:rPr kumimoji="1" lang="ja-JP" altLang="ja-JP" sz="1100">
              <a:solidFill>
                <a:schemeClr val="tx1"/>
              </a:solidFill>
              <a:effectLst/>
              <a:latin typeface="+mn-ea"/>
              <a:ea typeface="+mn-ea"/>
              <a:cs typeface="+mn-cs"/>
            </a:rPr>
            <a:t>百万円</a:t>
          </a:r>
          <a:endParaRPr kumimoji="1" lang="ja-JP" altLang="en-US" sz="1100">
            <a:latin typeface="+mn-ea"/>
            <a:ea typeface="+mn-ea"/>
          </a:endParaRPr>
        </a:p>
      </xdr:txBody>
    </xdr:sp>
    <xdr:clientData/>
  </xdr:oneCellAnchor>
  <xdr:twoCellAnchor>
    <xdr:from>
      <xdr:col>14</xdr:col>
      <xdr:colOff>140803</xdr:colOff>
      <xdr:row>757</xdr:row>
      <xdr:rowOff>201707</xdr:rowOff>
    </xdr:from>
    <xdr:to>
      <xdr:col>40</xdr:col>
      <xdr:colOff>42022</xdr:colOff>
      <xdr:row>760</xdr:row>
      <xdr:rowOff>60833</xdr:rowOff>
    </xdr:to>
    <xdr:sp macro="" textlink="">
      <xdr:nvSpPr>
        <xdr:cNvPr id="8" name="大かっこ 7"/>
        <xdr:cNvSpPr/>
      </xdr:nvSpPr>
      <xdr:spPr>
        <a:xfrm>
          <a:off x="2886244" y="47112332"/>
          <a:ext cx="4999896" cy="9096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15</xdr:col>
      <xdr:colOff>118533</xdr:colOff>
      <xdr:row>758</xdr:row>
      <xdr:rowOff>96255</xdr:rowOff>
    </xdr:from>
    <xdr:ext cx="4634442" cy="459100"/>
    <xdr:sp macro="" textlink="">
      <xdr:nvSpPr>
        <xdr:cNvPr id="9" name="テキスト ボックス 8"/>
        <xdr:cNvSpPr txBox="1"/>
      </xdr:nvSpPr>
      <xdr:spPr>
        <a:xfrm>
          <a:off x="3118908" y="47378355"/>
          <a:ext cx="463444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latin typeface="+mn-ea"/>
              <a:ea typeface="+mn-ea"/>
            </a:rPr>
            <a:t>CO</a:t>
          </a:r>
          <a:r>
            <a:rPr kumimoji="1" lang="ja-JP" altLang="en-US" sz="1100">
              <a:latin typeface="+mn-ea"/>
              <a:ea typeface="+mn-ea"/>
            </a:rPr>
            <a:t>中毒患者</a:t>
          </a:r>
          <a:r>
            <a:rPr kumimoji="1" lang="ja-JP" altLang="en-US" sz="1100"/>
            <a:t>の特有の症状に応じた適切な医療等を提供するための医療、</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kumimoji="1" lang="ja-JP" altLang="en-US" sz="1100"/>
            <a:t>看護体制等の整備やリハビリテーションの実施等</a:t>
          </a:r>
        </a:p>
      </xdr:txBody>
    </xdr:sp>
    <xdr:clientData/>
  </xdr:oneCellAnchor>
  <xdr:oneCellAnchor>
    <xdr:from>
      <xdr:col>14</xdr:col>
      <xdr:colOff>12872</xdr:colOff>
      <xdr:row>760</xdr:row>
      <xdr:rowOff>244561</xdr:rowOff>
    </xdr:from>
    <xdr:ext cx="5412442" cy="2879912"/>
    <xdr:sp macro="" textlink="">
      <xdr:nvSpPr>
        <xdr:cNvPr id="10" name="テキスト ボックス 9"/>
        <xdr:cNvSpPr txBox="1"/>
      </xdr:nvSpPr>
      <xdr:spPr>
        <a:xfrm>
          <a:off x="2813222" y="47707636"/>
          <a:ext cx="5412442" cy="2879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随意契約（その他）の理由</a:t>
          </a:r>
        </a:p>
        <a:p>
          <a:r>
            <a:rPr kumimoji="1" lang="ja-JP" altLang="en-US" sz="1100"/>
            <a:t>　本事業は、ＣＯ中毒患者の継続的な医療、看護体制等の整備やリハビリテーションの実施等を主な委託内容とするものであるが、その性質及び目的から鑑みた場合、</a:t>
          </a:r>
        </a:p>
        <a:p>
          <a:r>
            <a:rPr kumimoji="1" lang="ja-JP" altLang="en-US" sz="1100"/>
            <a:t>　①　ＣＯ中毒患者の特有の症状に応じた医療の提供の一部を委託内容としていること、</a:t>
          </a:r>
        </a:p>
        <a:p>
          <a:r>
            <a:rPr kumimoji="1" lang="ja-JP" altLang="en-US" sz="1100"/>
            <a:t>　②　大牟田労災病院の廃止・移譲時に、ＣＯ中毒患者に対して安心して診療・リハビリが行える環境を整備し、ＣＯ中毒患者の療養・リハビリが激変することがないよう万全を期することを、国が患者らと約束していることから、毎年度の契約の都度、委託先医療機関を変更することによる患者の療養環境の変化は避けなければならないこと、</a:t>
          </a:r>
        </a:p>
        <a:p>
          <a:r>
            <a:rPr kumimoji="1" lang="ja-JP" altLang="en-US" sz="1100"/>
            <a:t>　③　患者らについては、国が責任を持って対応していく旨の答弁を国会で厚生労働大臣がしており、これを履行することが必要であること</a:t>
          </a:r>
        </a:p>
        <a:p>
          <a:r>
            <a:rPr kumimoji="1" lang="ja-JP" altLang="en-US" sz="1100"/>
            <a:t>等から、これらの条件を満たす競争を行う相手がなく、今後も大牟田労災病院の後継医療機関である社会保険大牟田吉野病院と契約を締結する必要がある。</a:t>
          </a: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1">
        <v>2021</v>
      </c>
      <c r="AE2" s="931"/>
      <c r="AF2" s="931"/>
      <c r="AG2" s="931"/>
      <c r="AH2" s="931"/>
      <c r="AI2" s="83" t="s">
        <v>324</v>
      </c>
      <c r="AJ2" s="931" t="s">
        <v>664</v>
      </c>
      <c r="AK2" s="931"/>
      <c r="AL2" s="931"/>
      <c r="AM2" s="931"/>
      <c r="AN2" s="83" t="s">
        <v>324</v>
      </c>
      <c r="AO2" s="931">
        <v>20</v>
      </c>
      <c r="AP2" s="931"/>
      <c r="AQ2" s="931"/>
      <c r="AR2" s="84" t="s">
        <v>627</v>
      </c>
      <c r="AS2" s="937">
        <v>520</v>
      </c>
      <c r="AT2" s="937"/>
      <c r="AU2" s="937"/>
      <c r="AV2" s="83" t="str">
        <f>IF(AW2="","","-")</f>
        <v/>
      </c>
      <c r="AW2" s="897"/>
      <c r="AX2" s="897"/>
    </row>
    <row r="3" spans="1:50" ht="21" customHeight="1" thickBot="1" x14ac:dyDescent="0.2">
      <c r="A3" s="849" t="s">
        <v>620</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628</v>
      </c>
      <c r="AK3" s="851"/>
      <c r="AL3" s="851"/>
      <c r="AM3" s="851"/>
      <c r="AN3" s="851"/>
      <c r="AO3" s="851"/>
      <c r="AP3" s="851"/>
      <c r="AQ3" s="851"/>
      <c r="AR3" s="851"/>
      <c r="AS3" s="851"/>
      <c r="AT3" s="851"/>
      <c r="AU3" s="851"/>
      <c r="AV3" s="851"/>
      <c r="AW3" s="851"/>
      <c r="AX3" s="24" t="s">
        <v>64</v>
      </c>
    </row>
    <row r="4" spans="1:50" ht="24.75" customHeight="1" x14ac:dyDescent="0.15">
      <c r="A4" s="687" t="s">
        <v>25</v>
      </c>
      <c r="B4" s="688"/>
      <c r="C4" s="688"/>
      <c r="D4" s="688"/>
      <c r="E4" s="688"/>
      <c r="F4" s="688"/>
      <c r="G4" s="665" t="s">
        <v>629</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630</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21" t="s">
        <v>632</v>
      </c>
      <c r="H5" s="822"/>
      <c r="I5" s="822"/>
      <c r="J5" s="822"/>
      <c r="K5" s="822"/>
      <c r="L5" s="822"/>
      <c r="M5" s="823" t="s">
        <v>65</v>
      </c>
      <c r="N5" s="824"/>
      <c r="O5" s="824"/>
      <c r="P5" s="824"/>
      <c r="Q5" s="824"/>
      <c r="R5" s="825"/>
      <c r="S5" s="826" t="s">
        <v>633</v>
      </c>
      <c r="T5" s="822"/>
      <c r="U5" s="822"/>
      <c r="V5" s="822"/>
      <c r="W5" s="822"/>
      <c r="X5" s="827"/>
      <c r="Y5" s="681" t="s">
        <v>3</v>
      </c>
      <c r="Z5" s="527"/>
      <c r="AA5" s="527"/>
      <c r="AB5" s="527"/>
      <c r="AC5" s="527"/>
      <c r="AD5" s="528"/>
      <c r="AE5" s="682" t="s">
        <v>634</v>
      </c>
      <c r="AF5" s="682"/>
      <c r="AG5" s="682"/>
      <c r="AH5" s="682"/>
      <c r="AI5" s="682"/>
      <c r="AJ5" s="682"/>
      <c r="AK5" s="682"/>
      <c r="AL5" s="682"/>
      <c r="AM5" s="682"/>
      <c r="AN5" s="682"/>
      <c r="AO5" s="682"/>
      <c r="AP5" s="683"/>
      <c r="AQ5" s="684" t="s">
        <v>631</v>
      </c>
      <c r="AR5" s="685"/>
      <c r="AS5" s="685"/>
      <c r="AT5" s="685"/>
      <c r="AU5" s="685"/>
      <c r="AV5" s="685"/>
      <c r="AW5" s="685"/>
      <c r="AX5" s="686"/>
    </row>
    <row r="6" spans="1:50" ht="39" customHeight="1" x14ac:dyDescent="0.15">
      <c r="A6" s="689" t="s">
        <v>4</v>
      </c>
      <c r="B6" s="690"/>
      <c r="C6" s="690"/>
      <c r="D6" s="690"/>
      <c r="E6" s="690"/>
      <c r="F6" s="690"/>
      <c r="G6" s="374" t="str">
        <f>入力規則等!F39</f>
        <v>労働保険特別会計労災勘定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9" t="s">
        <v>307</v>
      </c>
      <c r="Z7" s="424"/>
      <c r="AA7" s="424"/>
      <c r="AB7" s="424"/>
      <c r="AC7" s="424"/>
      <c r="AD7" s="910"/>
      <c r="AE7" s="898" t="s">
        <v>636</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79" t="s">
        <v>208</v>
      </c>
      <c r="B8" s="480"/>
      <c r="C8" s="480"/>
      <c r="D8" s="480"/>
      <c r="E8" s="480"/>
      <c r="F8" s="481"/>
      <c r="G8" s="932" t="str">
        <f>入力規則等!A27</f>
        <v>-</v>
      </c>
      <c r="H8" s="703"/>
      <c r="I8" s="703"/>
      <c r="J8" s="703"/>
      <c r="K8" s="703"/>
      <c r="L8" s="703"/>
      <c r="M8" s="703"/>
      <c r="N8" s="703"/>
      <c r="O8" s="703"/>
      <c r="P8" s="703"/>
      <c r="Q8" s="703"/>
      <c r="R8" s="703"/>
      <c r="S8" s="703"/>
      <c r="T8" s="703"/>
      <c r="U8" s="703"/>
      <c r="V8" s="703"/>
      <c r="W8" s="703"/>
      <c r="X8" s="933"/>
      <c r="Y8" s="828" t="s">
        <v>209</v>
      </c>
      <c r="Z8" s="829"/>
      <c r="AA8" s="829"/>
      <c r="AB8" s="829"/>
      <c r="AC8" s="829"/>
      <c r="AD8" s="830"/>
      <c r="AE8" s="702" t="str">
        <f>入力規則等!K13</f>
        <v>社会保障</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31" t="s">
        <v>23</v>
      </c>
      <c r="B9" s="832"/>
      <c r="C9" s="832"/>
      <c r="D9" s="832"/>
      <c r="E9" s="832"/>
      <c r="F9" s="832"/>
      <c r="G9" s="833" t="s">
        <v>689</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80.25" customHeight="1" x14ac:dyDescent="0.15">
      <c r="A10" s="643" t="s">
        <v>29</v>
      </c>
      <c r="B10" s="644"/>
      <c r="C10" s="644"/>
      <c r="D10" s="644"/>
      <c r="E10" s="644"/>
      <c r="F10" s="644"/>
      <c r="G10" s="737" t="s">
        <v>637</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50" t="s">
        <v>24</v>
      </c>
      <c r="B12" s="951"/>
      <c r="C12" s="951"/>
      <c r="D12" s="951"/>
      <c r="E12" s="951"/>
      <c r="F12" s="952"/>
      <c r="G12" s="743"/>
      <c r="H12" s="744"/>
      <c r="I12" s="744"/>
      <c r="J12" s="744"/>
      <c r="K12" s="744"/>
      <c r="L12" s="744"/>
      <c r="M12" s="744"/>
      <c r="N12" s="744"/>
      <c r="O12" s="744"/>
      <c r="P12" s="431" t="s">
        <v>308</v>
      </c>
      <c r="Q12" s="426"/>
      <c r="R12" s="426"/>
      <c r="S12" s="426"/>
      <c r="T12" s="426"/>
      <c r="U12" s="426"/>
      <c r="V12" s="427"/>
      <c r="W12" s="431" t="s">
        <v>330</v>
      </c>
      <c r="X12" s="426"/>
      <c r="Y12" s="426"/>
      <c r="Z12" s="426"/>
      <c r="AA12" s="426"/>
      <c r="AB12" s="426"/>
      <c r="AC12" s="427"/>
      <c r="AD12" s="431" t="s">
        <v>617</v>
      </c>
      <c r="AE12" s="426"/>
      <c r="AF12" s="426"/>
      <c r="AG12" s="426"/>
      <c r="AH12" s="426"/>
      <c r="AI12" s="426"/>
      <c r="AJ12" s="427"/>
      <c r="AK12" s="431" t="s">
        <v>621</v>
      </c>
      <c r="AL12" s="426"/>
      <c r="AM12" s="426"/>
      <c r="AN12" s="426"/>
      <c r="AO12" s="426"/>
      <c r="AP12" s="426"/>
      <c r="AQ12" s="427"/>
      <c r="AR12" s="431" t="s">
        <v>622</v>
      </c>
      <c r="AS12" s="426"/>
      <c r="AT12" s="426"/>
      <c r="AU12" s="426"/>
      <c r="AV12" s="426"/>
      <c r="AW12" s="426"/>
      <c r="AX12" s="705"/>
    </row>
    <row r="13" spans="1:50" ht="21.75" customHeight="1" x14ac:dyDescent="0.15">
      <c r="A13" s="597"/>
      <c r="B13" s="598"/>
      <c r="C13" s="598"/>
      <c r="D13" s="598"/>
      <c r="E13" s="598"/>
      <c r="F13" s="599"/>
      <c r="G13" s="706" t="s">
        <v>6</v>
      </c>
      <c r="H13" s="707"/>
      <c r="I13" s="747" t="s">
        <v>7</v>
      </c>
      <c r="J13" s="748"/>
      <c r="K13" s="748"/>
      <c r="L13" s="748"/>
      <c r="M13" s="748"/>
      <c r="N13" s="748"/>
      <c r="O13" s="749"/>
      <c r="P13" s="640">
        <v>469</v>
      </c>
      <c r="Q13" s="641"/>
      <c r="R13" s="641"/>
      <c r="S13" s="641"/>
      <c r="T13" s="641"/>
      <c r="U13" s="641"/>
      <c r="V13" s="642"/>
      <c r="W13" s="640">
        <v>481</v>
      </c>
      <c r="X13" s="641"/>
      <c r="Y13" s="641"/>
      <c r="Z13" s="641"/>
      <c r="AA13" s="641"/>
      <c r="AB13" s="641"/>
      <c r="AC13" s="642"/>
      <c r="AD13" s="640">
        <v>499</v>
      </c>
      <c r="AE13" s="641"/>
      <c r="AF13" s="641"/>
      <c r="AG13" s="641"/>
      <c r="AH13" s="641"/>
      <c r="AI13" s="641"/>
      <c r="AJ13" s="642"/>
      <c r="AK13" s="640">
        <v>499</v>
      </c>
      <c r="AL13" s="641"/>
      <c r="AM13" s="641"/>
      <c r="AN13" s="641"/>
      <c r="AO13" s="641"/>
      <c r="AP13" s="641"/>
      <c r="AQ13" s="642"/>
      <c r="AR13" s="906"/>
      <c r="AS13" s="907"/>
      <c r="AT13" s="907"/>
      <c r="AU13" s="907"/>
      <c r="AV13" s="907"/>
      <c r="AW13" s="907"/>
      <c r="AX13" s="908"/>
    </row>
    <row r="14" spans="1:50" ht="21.75" customHeight="1" x14ac:dyDescent="0.15">
      <c r="A14" s="597"/>
      <c r="B14" s="598"/>
      <c r="C14" s="598"/>
      <c r="D14" s="598"/>
      <c r="E14" s="598"/>
      <c r="F14" s="599"/>
      <c r="G14" s="708"/>
      <c r="H14" s="709"/>
      <c r="I14" s="694" t="s">
        <v>8</v>
      </c>
      <c r="J14" s="745"/>
      <c r="K14" s="745"/>
      <c r="L14" s="745"/>
      <c r="M14" s="745"/>
      <c r="N14" s="745"/>
      <c r="O14" s="746"/>
      <c r="P14" s="640" t="s">
        <v>636</v>
      </c>
      <c r="Q14" s="641"/>
      <c r="R14" s="641"/>
      <c r="S14" s="641"/>
      <c r="T14" s="641"/>
      <c r="U14" s="641"/>
      <c r="V14" s="642"/>
      <c r="W14" s="640" t="s">
        <v>636</v>
      </c>
      <c r="X14" s="641"/>
      <c r="Y14" s="641"/>
      <c r="Z14" s="641"/>
      <c r="AA14" s="641"/>
      <c r="AB14" s="641"/>
      <c r="AC14" s="642"/>
      <c r="AD14" s="640" t="s">
        <v>636</v>
      </c>
      <c r="AE14" s="641"/>
      <c r="AF14" s="641"/>
      <c r="AG14" s="641"/>
      <c r="AH14" s="641"/>
      <c r="AI14" s="641"/>
      <c r="AJ14" s="642"/>
      <c r="AK14" s="640"/>
      <c r="AL14" s="641"/>
      <c r="AM14" s="641"/>
      <c r="AN14" s="641"/>
      <c r="AO14" s="641"/>
      <c r="AP14" s="641"/>
      <c r="AQ14" s="642"/>
      <c r="AR14" s="771"/>
      <c r="AS14" s="771"/>
      <c r="AT14" s="771"/>
      <c r="AU14" s="771"/>
      <c r="AV14" s="771"/>
      <c r="AW14" s="771"/>
      <c r="AX14" s="772"/>
    </row>
    <row r="15" spans="1:50" ht="21.75" customHeight="1" x14ac:dyDescent="0.15">
      <c r="A15" s="597"/>
      <c r="B15" s="598"/>
      <c r="C15" s="598"/>
      <c r="D15" s="598"/>
      <c r="E15" s="598"/>
      <c r="F15" s="599"/>
      <c r="G15" s="708"/>
      <c r="H15" s="709"/>
      <c r="I15" s="694" t="s">
        <v>50</v>
      </c>
      <c r="J15" s="695"/>
      <c r="K15" s="695"/>
      <c r="L15" s="695"/>
      <c r="M15" s="695"/>
      <c r="N15" s="695"/>
      <c r="O15" s="696"/>
      <c r="P15" s="640" t="s">
        <v>636</v>
      </c>
      <c r="Q15" s="641"/>
      <c r="R15" s="641"/>
      <c r="S15" s="641"/>
      <c r="T15" s="641"/>
      <c r="U15" s="641"/>
      <c r="V15" s="642"/>
      <c r="W15" s="640" t="s">
        <v>636</v>
      </c>
      <c r="X15" s="641"/>
      <c r="Y15" s="641"/>
      <c r="Z15" s="641"/>
      <c r="AA15" s="641"/>
      <c r="AB15" s="641"/>
      <c r="AC15" s="642"/>
      <c r="AD15" s="640" t="s">
        <v>636</v>
      </c>
      <c r="AE15" s="641"/>
      <c r="AF15" s="641"/>
      <c r="AG15" s="641"/>
      <c r="AH15" s="641"/>
      <c r="AI15" s="641"/>
      <c r="AJ15" s="642"/>
      <c r="AK15" s="640" t="s">
        <v>665</v>
      </c>
      <c r="AL15" s="641"/>
      <c r="AM15" s="641"/>
      <c r="AN15" s="641"/>
      <c r="AO15" s="641"/>
      <c r="AP15" s="641"/>
      <c r="AQ15" s="642"/>
      <c r="AR15" s="640"/>
      <c r="AS15" s="641"/>
      <c r="AT15" s="641"/>
      <c r="AU15" s="641"/>
      <c r="AV15" s="641"/>
      <c r="AW15" s="641"/>
      <c r="AX15" s="787"/>
    </row>
    <row r="16" spans="1:50" ht="21.75" customHeight="1" x14ac:dyDescent="0.15">
      <c r="A16" s="597"/>
      <c r="B16" s="598"/>
      <c r="C16" s="598"/>
      <c r="D16" s="598"/>
      <c r="E16" s="598"/>
      <c r="F16" s="599"/>
      <c r="G16" s="708"/>
      <c r="H16" s="709"/>
      <c r="I16" s="694" t="s">
        <v>51</v>
      </c>
      <c r="J16" s="695"/>
      <c r="K16" s="695"/>
      <c r="L16" s="695"/>
      <c r="M16" s="695"/>
      <c r="N16" s="695"/>
      <c r="O16" s="696"/>
      <c r="P16" s="640" t="s">
        <v>636</v>
      </c>
      <c r="Q16" s="641"/>
      <c r="R16" s="641"/>
      <c r="S16" s="641"/>
      <c r="T16" s="641"/>
      <c r="U16" s="641"/>
      <c r="V16" s="642"/>
      <c r="W16" s="640" t="s">
        <v>636</v>
      </c>
      <c r="X16" s="641"/>
      <c r="Y16" s="641"/>
      <c r="Z16" s="641"/>
      <c r="AA16" s="641"/>
      <c r="AB16" s="641"/>
      <c r="AC16" s="642"/>
      <c r="AD16" s="640" t="s">
        <v>636</v>
      </c>
      <c r="AE16" s="641"/>
      <c r="AF16" s="641"/>
      <c r="AG16" s="641"/>
      <c r="AH16" s="641"/>
      <c r="AI16" s="641"/>
      <c r="AJ16" s="642"/>
      <c r="AK16" s="640"/>
      <c r="AL16" s="641"/>
      <c r="AM16" s="641"/>
      <c r="AN16" s="641"/>
      <c r="AO16" s="641"/>
      <c r="AP16" s="641"/>
      <c r="AQ16" s="642"/>
      <c r="AR16" s="740"/>
      <c r="AS16" s="741"/>
      <c r="AT16" s="741"/>
      <c r="AU16" s="741"/>
      <c r="AV16" s="741"/>
      <c r="AW16" s="741"/>
      <c r="AX16" s="742"/>
    </row>
    <row r="17" spans="1:50" ht="21.75" customHeight="1" x14ac:dyDescent="0.15">
      <c r="A17" s="597"/>
      <c r="B17" s="598"/>
      <c r="C17" s="598"/>
      <c r="D17" s="598"/>
      <c r="E17" s="598"/>
      <c r="F17" s="599"/>
      <c r="G17" s="708"/>
      <c r="H17" s="709"/>
      <c r="I17" s="694" t="s">
        <v>49</v>
      </c>
      <c r="J17" s="745"/>
      <c r="K17" s="745"/>
      <c r="L17" s="745"/>
      <c r="M17" s="745"/>
      <c r="N17" s="745"/>
      <c r="O17" s="746"/>
      <c r="P17" s="640" t="s">
        <v>636</v>
      </c>
      <c r="Q17" s="641"/>
      <c r="R17" s="641"/>
      <c r="S17" s="641"/>
      <c r="T17" s="641"/>
      <c r="U17" s="641"/>
      <c r="V17" s="642"/>
      <c r="W17" s="640" t="s">
        <v>636</v>
      </c>
      <c r="X17" s="641"/>
      <c r="Y17" s="641"/>
      <c r="Z17" s="641"/>
      <c r="AA17" s="641"/>
      <c r="AB17" s="641"/>
      <c r="AC17" s="642"/>
      <c r="AD17" s="640" t="s">
        <v>636</v>
      </c>
      <c r="AE17" s="641"/>
      <c r="AF17" s="641"/>
      <c r="AG17" s="641"/>
      <c r="AH17" s="641"/>
      <c r="AI17" s="641"/>
      <c r="AJ17" s="642"/>
      <c r="AK17" s="640"/>
      <c r="AL17" s="641"/>
      <c r="AM17" s="641"/>
      <c r="AN17" s="641"/>
      <c r="AO17" s="641"/>
      <c r="AP17" s="641"/>
      <c r="AQ17" s="642"/>
      <c r="AR17" s="904"/>
      <c r="AS17" s="904"/>
      <c r="AT17" s="904"/>
      <c r="AU17" s="904"/>
      <c r="AV17" s="904"/>
      <c r="AW17" s="904"/>
      <c r="AX17" s="905"/>
    </row>
    <row r="18" spans="1:50" ht="21.75" customHeight="1" x14ac:dyDescent="0.15">
      <c r="A18" s="597"/>
      <c r="B18" s="598"/>
      <c r="C18" s="598"/>
      <c r="D18" s="598"/>
      <c r="E18" s="598"/>
      <c r="F18" s="599"/>
      <c r="G18" s="710"/>
      <c r="H18" s="711"/>
      <c r="I18" s="699" t="s">
        <v>20</v>
      </c>
      <c r="J18" s="700"/>
      <c r="K18" s="700"/>
      <c r="L18" s="700"/>
      <c r="M18" s="700"/>
      <c r="N18" s="700"/>
      <c r="O18" s="701"/>
      <c r="P18" s="860">
        <f>SUM(P13:V17)</f>
        <v>469</v>
      </c>
      <c r="Q18" s="861"/>
      <c r="R18" s="861"/>
      <c r="S18" s="861"/>
      <c r="T18" s="861"/>
      <c r="U18" s="861"/>
      <c r="V18" s="862"/>
      <c r="W18" s="860">
        <f>SUM(W13:AC17)</f>
        <v>481</v>
      </c>
      <c r="X18" s="861"/>
      <c r="Y18" s="861"/>
      <c r="Z18" s="861"/>
      <c r="AA18" s="861"/>
      <c r="AB18" s="861"/>
      <c r="AC18" s="862"/>
      <c r="AD18" s="860">
        <f>SUM(AD13:AJ17)</f>
        <v>499</v>
      </c>
      <c r="AE18" s="861"/>
      <c r="AF18" s="861"/>
      <c r="AG18" s="861"/>
      <c r="AH18" s="861"/>
      <c r="AI18" s="861"/>
      <c r="AJ18" s="862"/>
      <c r="AK18" s="860">
        <f>SUM(AK13:AQ17)</f>
        <v>499</v>
      </c>
      <c r="AL18" s="861"/>
      <c r="AM18" s="861"/>
      <c r="AN18" s="861"/>
      <c r="AO18" s="861"/>
      <c r="AP18" s="861"/>
      <c r="AQ18" s="862"/>
      <c r="AR18" s="860">
        <f>SUM(AR13:AX17)</f>
        <v>0</v>
      </c>
      <c r="AS18" s="861"/>
      <c r="AT18" s="861"/>
      <c r="AU18" s="861"/>
      <c r="AV18" s="861"/>
      <c r="AW18" s="861"/>
      <c r="AX18" s="863"/>
    </row>
    <row r="19" spans="1:50" ht="24.75" customHeight="1" x14ac:dyDescent="0.15">
      <c r="A19" s="597"/>
      <c r="B19" s="598"/>
      <c r="C19" s="598"/>
      <c r="D19" s="598"/>
      <c r="E19" s="598"/>
      <c r="F19" s="599"/>
      <c r="G19" s="858" t="s">
        <v>9</v>
      </c>
      <c r="H19" s="859"/>
      <c r="I19" s="859"/>
      <c r="J19" s="859"/>
      <c r="K19" s="859"/>
      <c r="L19" s="859"/>
      <c r="M19" s="859"/>
      <c r="N19" s="859"/>
      <c r="O19" s="859"/>
      <c r="P19" s="640">
        <v>469</v>
      </c>
      <c r="Q19" s="641"/>
      <c r="R19" s="641"/>
      <c r="S19" s="641"/>
      <c r="T19" s="641"/>
      <c r="U19" s="641"/>
      <c r="V19" s="642"/>
      <c r="W19" s="640">
        <v>481</v>
      </c>
      <c r="X19" s="641"/>
      <c r="Y19" s="641"/>
      <c r="Z19" s="641"/>
      <c r="AA19" s="641"/>
      <c r="AB19" s="641"/>
      <c r="AC19" s="642"/>
      <c r="AD19" s="640">
        <v>499</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8" t="s">
        <v>10</v>
      </c>
      <c r="H20" s="859"/>
      <c r="I20" s="859"/>
      <c r="J20" s="859"/>
      <c r="K20" s="859"/>
      <c r="L20" s="859"/>
      <c r="M20" s="859"/>
      <c r="N20" s="859"/>
      <c r="O20" s="859"/>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1"/>
      <c r="B21" s="832"/>
      <c r="C21" s="832"/>
      <c r="D21" s="832"/>
      <c r="E21" s="832"/>
      <c r="F21" s="953"/>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9" t="s">
        <v>625</v>
      </c>
      <c r="B22" s="960"/>
      <c r="C22" s="960"/>
      <c r="D22" s="960"/>
      <c r="E22" s="960"/>
      <c r="F22" s="961"/>
      <c r="G22" s="955" t="s">
        <v>254</v>
      </c>
      <c r="H22" s="207"/>
      <c r="I22" s="207"/>
      <c r="J22" s="207"/>
      <c r="K22" s="207"/>
      <c r="L22" s="207"/>
      <c r="M22" s="207"/>
      <c r="N22" s="207"/>
      <c r="O22" s="208"/>
      <c r="P22" s="920" t="s">
        <v>623</v>
      </c>
      <c r="Q22" s="207"/>
      <c r="R22" s="207"/>
      <c r="S22" s="207"/>
      <c r="T22" s="207"/>
      <c r="U22" s="207"/>
      <c r="V22" s="208"/>
      <c r="W22" s="920" t="s">
        <v>624</v>
      </c>
      <c r="X22" s="207"/>
      <c r="Y22" s="207"/>
      <c r="Z22" s="207"/>
      <c r="AA22" s="207"/>
      <c r="AB22" s="207"/>
      <c r="AC22" s="208"/>
      <c r="AD22" s="920" t="s">
        <v>253</v>
      </c>
      <c r="AE22" s="207"/>
      <c r="AF22" s="207"/>
      <c r="AG22" s="207"/>
      <c r="AH22" s="207"/>
      <c r="AI22" s="207"/>
      <c r="AJ22" s="207"/>
      <c r="AK22" s="207"/>
      <c r="AL22" s="207"/>
      <c r="AM22" s="207"/>
      <c r="AN22" s="207"/>
      <c r="AO22" s="207"/>
      <c r="AP22" s="207"/>
      <c r="AQ22" s="207"/>
      <c r="AR22" s="207"/>
      <c r="AS22" s="207"/>
      <c r="AT22" s="207"/>
      <c r="AU22" s="207"/>
      <c r="AV22" s="207"/>
      <c r="AW22" s="207"/>
      <c r="AX22" s="968"/>
    </row>
    <row r="23" spans="1:50" ht="27" customHeight="1" x14ac:dyDescent="0.15">
      <c r="A23" s="962"/>
      <c r="B23" s="963"/>
      <c r="C23" s="963"/>
      <c r="D23" s="963"/>
      <c r="E23" s="963"/>
      <c r="F23" s="964"/>
      <c r="G23" s="956" t="s">
        <v>638</v>
      </c>
      <c r="H23" s="957"/>
      <c r="I23" s="957"/>
      <c r="J23" s="957"/>
      <c r="K23" s="957"/>
      <c r="L23" s="957"/>
      <c r="M23" s="957"/>
      <c r="N23" s="957"/>
      <c r="O23" s="958"/>
      <c r="P23" s="906">
        <v>499</v>
      </c>
      <c r="Q23" s="907"/>
      <c r="R23" s="907"/>
      <c r="S23" s="907"/>
      <c r="T23" s="907"/>
      <c r="U23" s="907"/>
      <c r="V23" s="921"/>
      <c r="W23" s="906"/>
      <c r="X23" s="907"/>
      <c r="Y23" s="907"/>
      <c r="Z23" s="907"/>
      <c r="AA23" s="907"/>
      <c r="AB23" s="907"/>
      <c r="AC23" s="921"/>
      <c r="AD23" s="969"/>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hidden="1" customHeight="1" x14ac:dyDescent="0.15">
      <c r="A24" s="962"/>
      <c r="B24" s="963"/>
      <c r="C24" s="963"/>
      <c r="D24" s="963"/>
      <c r="E24" s="963"/>
      <c r="F24" s="964"/>
      <c r="G24" s="922"/>
      <c r="H24" s="923"/>
      <c r="I24" s="923"/>
      <c r="J24" s="923"/>
      <c r="K24" s="923"/>
      <c r="L24" s="923"/>
      <c r="M24" s="923"/>
      <c r="N24" s="923"/>
      <c r="O24" s="924"/>
      <c r="P24" s="640"/>
      <c r="Q24" s="641"/>
      <c r="R24" s="641"/>
      <c r="S24" s="641"/>
      <c r="T24" s="641"/>
      <c r="U24" s="641"/>
      <c r="V24" s="642"/>
      <c r="W24" s="640"/>
      <c r="X24" s="641"/>
      <c r="Y24" s="641"/>
      <c r="Z24" s="641"/>
      <c r="AA24" s="641"/>
      <c r="AB24" s="641"/>
      <c r="AC24" s="642"/>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hidden="1" customHeight="1" x14ac:dyDescent="0.15">
      <c r="A25" s="962"/>
      <c r="B25" s="963"/>
      <c r="C25" s="963"/>
      <c r="D25" s="963"/>
      <c r="E25" s="963"/>
      <c r="F25" s="964"/>
      <c r="G25" s="922"/>
      <c r="H25" s="923"/>
      <c r="I25" s="923"/>
      <c r="J25" s="923"/>
      <c r="K25" s="923"/>
      <c r="L25" s="923"/>
      <c r="M25" s="923"/>
      <c r="N25" s="923"/>
      <c r="O25" s="924"/>
      <c r="P25" s="640"/>
      <c r="Q25" s="641"/>
      <c r="R25" s="641"/>
      <c r="S25" s="641"/>
      <c r="T25" s="641"/>
      <c r="U25" s="641"/>
      <c r="V25" s="642"/>
      <c r="W25" s="640"/>
      <c r="X25" s="641"/>
      <c r="Y25" s="641"/>
      <c r="Z25" s="641"/>
      <c r="AA25" s="641"/>
      <c r="AB25" s="641"/>
      <c r="AC25" s="642"/>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hidden="1" customHeight="1" x14ac:dyDescent="0.15">
      <c r="A26" s="962"/>
      <c r="B26" s="963"/>
      <c r="C26" s="963"/>
      <c r="D26" s="963"/>
      <c r="E26" s="963"/>
      <c r="F26" s="964"/>
      <c r="G26" s="922"/>
      <c r="H26" s="923"/>
      <c r="I26" s="923"/>
      <c r="J26" s="923"/>
      <c r="K26" s="923"/>
      <c r="L26" s="923"/>
      <c r="M26" s="923"/>
      <c r="N26" s="923"/>
      <c r="O26" s="924"/>
      <c r="P26" s="640"/>
      <c r="Q26" s="641"/>
      <c r="R26" s="641"/>
      <c r="S26" s="641"/>
      <c r="T26" s="641"/>
      <c r="U26" s="641"/>
      <c r="V26" s="642"/>
      <c r="W26" s="640"/>
      <c r="X26" s="641"/>
      <c r="Y26" s="641"/>
      <c r="Z26" s="641"/>
      <c r="AA26" s="641"/>
      <c r="AB26" s="641"/>
      <c r="AC26" s="642"/>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hidden="1" customHeight="1" x14ac:dyDescent="0.15">
      <c r="A27" s="962"/>
      <c r="B27" s="963"/>
      <c r="C27" s="963"/>
      <c r="D27" s="963"/>
      <c r="E27" s="963"/>
      <c r="F27" s="964"/>
      <c r="G27" s="922"/>
      <c r="H27" s="923"/>
      <c r="I27" s="923"/>
      <c r="J27" s="923"/>
      <c r="K27" s="923"/>
      <c r="L27" s="923"/>
      <c r="M27" s="923"/>
      <c r="N27" s="923"/>
      <c r="O27" s="924"/>
      <c r="P27" s="640"/>
      <c r="Q27" s="641"/>
      <c r="R27" s="641"/>
      <c r="S27" s="641"/>
      <c r="T27" s="641"/>
      <c r="U27" s="641"/>
      <c r="V27" s="642"/>
      <c r="W27" s="640"/>
      <c r="X27" s="641"/>
      <c r="Y27" s="641"/>
      <c r="Z27" s="641"/>
      <c r="AA27" s="641"/>
      <c r="AB27" s="641"/>
      <c r="AC27" s="642"/>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25" t="s">
        <v>258</v>
      </c>
      <c r="H28" s="926"/>
      <c r="I28" s="926"/>
      <c r="J28" s="926"/>
      <c r="K28" s="926"/>
      <c r="L28" s="926"/>
      <c r="M28" s="926"/>
      <c r="N28" s="926"/>
      <c r="O28" s="927"/>
      <c r="P28" s="860">
        <f>P29-SUM(P23:P27)</f>
        <v>0</v>
      </c>
      <c r="Q28" s="861"/>
      <c r="R28" s="861"/>
      <c r="S28" s="861"/>
      <c r="T28" s="861"/>
      <c r="U28" s="861"/>
      <c r="V28" s="862"/>
      <c r="W28" s="860">
        <f>W29-SUM(W23:W27)</f>
        <v>0</v>
      </c>
      <c r="X28" s="861"/>
      <c r="Y28" s="861"/>
      <c r="Z28" s="861"/>
      <c r="AA28" s="861"/>
      <c r="AB28" s="861"/>
      <c r="AC28" s="862"/>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28" t="s">
        <v>255</v>
      </c>
      <c r="H29" s="929"/>
      <c r="I29" s="929"/>
      <c r="J29" s="929"/>
      <c r="K29" s="929"/>
      <c r="L29" s="929"/>
      <c r="M29" s="929"/>
      <c r="N29" s="929"/>
      <c r="O29" s="930"/>
      <c r="P29" s="640">
        <f>AK13</f>
        <v>499</v>
      </c>
      <c r="Q29" s="641"/>
      <c r="R29" s="641"/>
      <c r="S29" s="641"/>
      <c r="T29" s="641"/>
      <c r="U29" s="641"/>
      <c r="V29" s="642"/>
      <c r="W29" s="938">
        <f>AR13</f>
        <v>0</v>
      </c>
      <c r="X29" s="939"/>
      <c r="Y29" s="939"/>
      <c r="Z29" s="939"/>
      <c r="AA29" s="939"/>
      <c r="AB29" s="939"/>
      <c r="AC29" s="940"/>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43" t="s">
        <v>270</v>
      </c>
      <c r="B30" s="844"/>
      <c r="C30" s="844"/>
      <c r="D30" s="844"/>
      <c r="E30" s="844"/>
      <c r="F30" s="845"/>
      <c r="G30" s="756" t="s">
        <v>145</v>
      </c>
      <c r="H30" s="757"/>
      <c r="I30" s="757"/>
      <c r="J30" s="757"/>
      <c r="K30" s="757"/>
      <c r="L30" s="757"/>
      <c r="M30" s="757"/>
      <c r="N30" s="757"/>
      <c r="O30" s="758"/>
      <c r="P30" s="839" t="s">
        <v>58</v>
      </c>
      <c r="Q30" s="757"/>
      <c r="R30" s="757"/>
      <c r="S30" s="757"/>
      <c r="T30" s="757"/>
      <c r="U30" s="757"/>
      <c r="V30" s="757"/>
      <c r="W30" s="757"/>
      <c r="X30" s="758"/>
      <c r="Y30" s="836"/>
      <c r="Z30" s="837"/>
      <c r="AA30" s="838"/>
      <c r="AB30" s="840" t="s">
        <v>11</v>
      </c>
      <c r="AC30" s="841"/>
      <c r="AD30" s="842"/>
      <c r="AE30" s="840" t="s">
        <v>308</v>
      </c>
      <c r="AF30" s="841"/>
      <c r="AG30" s="841"/>
      <c r="AH30" s="842"/>
      <c r="AI30" s="901" t="s">
        <v>330</v>
      </c>
      <c r="AJ30" s="901"/>
      <c r="AK30" s="901"/>
      <c r="AL30" s="840"/>
      <c r="AM30" s="901" t="s">
        <v>427</v>
      </c>
      <c r="AN30" s="901"/>
      <c r="AO30" s="901"/>
      <c r="AP30" s="840"/>
      <c r="AQ30" s="750" t="s">
        <v>184</v>
      </c>
      <c r="AR30" s="751"/>
      <c r="AS30" s="751"/>
      <c r="AT30" s="752"/>
      <c r="AU30" s="757" t="s">
        <v>133</v>
      </c>
      <c r="AV30" s="757"/>
      <c r="AW30" s="757"/>
      <c r="AX30" s="903"/>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2"/>
      <c r="AJ31" s="902"/>
      <c r="AK31" s="902"/>
      <c r="AL31" s="392"/>
      <c r="AM31" s="902"/>
      <c r="AN31" s="902"/>
      <c r="AO31" s="902"/>
      <c r="AP31" s="392"/>
      <c r="AQ31" s="235" t="s">
        <v>636</v>
      </c>
      <c r="AR31" s="186"/>
      <c r="AS31" s="121" t="s">
        <v>185</v>
      </c>
      <c r="AT31" s="122"/>
      <c r="AU31" s="185">
        <v>3</v>
      </c>
      <c r="AV31" s="185"/>
      <c r="AW31" s="377" t="s">
        <v>175</v>
      </c>
      <c r="AX31" s="378"/>
    </row>
    <row r="32" spans="1:50" ht="41.25" customHeight="1" x14ac:dyDescent="0.15">
      <c r="A32" s="382"/>
      <c r="B32" s="380"/>
      <c r="C32" s="380"/>
      <c r="D32" s="380"/>
      <c r="E32" s="380"/>
      <c r="F32" s="381"/>
      <c r="G32" s="548" t="s">
        <v>639</v>
      </c>
      <c r="H32" s="549"/>
      <c r="I32" s="549"/>
      <c r="J32" s="549"/>
      <c r="K32" s="549"/>
      <c r="L32" s="549"/>
      <c r="M32" s="549"/>
      <c r="N32" s="549"/>
      <c r="O32" s="550"/>
      <c r="P32" s="93" t="s">
        <v>640</v>
      </c>
      <c r="Q32" s="93"/>
      <c r="R32" s="93"/>
      <c r="S32" s="93"/>
      <c r="T32" s="93"/>
      <c r="U32" s="93"/>
      <c r="V32" s="93"/>
      <c r="W32" s="93"/>
      <c r="X32" s="94"/>
      <c r="Y32" s="455" t="s">
        <v>12</v>
      </c>
      <c r="Z32" s="515"/>
      <c r="AA32" s="516"/>
      <c r="AB32" s="445" t="s">
        <v>641</v>
      </c>
      <c r="AC32" s="445"/>
      <c r="AD32" s="445"/>
      <c r="AE32" s="203">
        <v>149</v>
      </c>
      <c r="AF32" s="204"/>
      <c r="AG32" s="204"/>
      <c r="AH32" s="204"/>
      <c r="AI32" s="203">
        <v>145</v>
      </c>
      <c r="AJ32" s="204"/>
      <c r="AK32" s="204"/>
      <c r="AL32" s="204"/>
      <c r="AM32" s="203">
        <v>155</v>
      </c>
      <c r="AN32" s="204"/>
      <c r="AO32" s="204"/>
      <c r="AP32" s="204"/>
      <c r="AQ32" s="321" t="s">
        <v>636</v>
      </c>
      <c r="AR32" s="193"/>
      <c r="AS32" s="193"/>
      <c r="AT32" s="322"/>
      <c r="AU32" s="204" t="s">
        <v>636</v>
      </c>
      <c r="AV32" s="204"/>
      <c r="AW32" s="204"/>
      <c r="AX32" s="206"/>
    </row>
    <row r="33" spans="1:51" ht="41.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641</v>
      </c>
      <c r="AC33" s="507"/>
      <c r="AD33" s="507"/>
      <c r="AE33" s="203">
        <v>141</v>
      </c>
      <c r="AF33" s="204"/>
      <c r="AG33" s="204"/>
      <c r="AH33" s="204"/>
      <c r="AI33" s="203">
        <v>141</v>
      </c>
      <c r="AJ33" s="204"/>
      <c r="AK33" s="204"/>
      <c r="AL33" s="204"/>
      <c r="AM33" s="203">
        <v>141</v>
      </c>
      <c r="AN33" s="204"/>
      <c r="AO33" s="204"/>
      <c r="AP33" s="204"/>
      <c r="AQ33" s="321" t="s">
        <v>636</v>
      </c>
      <c r="AR33" s="193"/>
      <c r="AS33" s="193"/>
      <c r="AT33" s="322"/>
      <c r="AU33" s="204">
        <v>141</v>
      </c>
      <c r="AV33" s="204"/>
      <c r="AW33" s="204"/>
      <c r="AX33" s="206"/>
    </row>
    <row r="34" spans="1:51" ht="41.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106</v>
      </c>
      <c r="AF34" s="204"/>
      <c r="AG34" s="204"/>
      <c r="AH34" s="204"/>
      <c r="AI34" s="203">
        <v>103</v>
      </c>
      <c r="AJ34" s="204"/>
      <c r="AK34" s="204"/>
      <c r="AL34" s="204"/>
      <c r="AM34" s="203">
        <v>110</v>
      </c>
      <c r="AN34" s="204"/>
      <c r="AO34" s="204"/>
      <c r="AP34" s="204"/>
      <c r="AQ34" s="321" t="s">
        <v>636</v>
      </c>
      <c r="AR34" s="193"/>
      <c r="AS34" s="193"/>
      <c r="AT34" s="322"/>
      <c r="AU34" s="204" t="s">
        <v>636</v>
      </c>
      <c r="AV34" s="204"/>
      <c r="AW34" s="204"/>
      <c r="AX34" s="206"/>
    </row>
    <row r="35" spans="1:51" ht="23.25" customHeight="1" x14ac:dyDescent="0.15">
      <c r="A35" s="213" t="s">
        <v>298</v>
      </c>
      <c r="B35" s="214"/>
      <c r="C35" s="214"/>
      <c r="D35" s="214"/>
      <c r="E35" s="214"/>
      <c r="F35" s="215"/>
      <c r="G35" s="219" t="s">
        <v>642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308</v>
      </c>
      <c r="AF37" s="232"/>
      <c r="AG37" s="232"/>
      <c r="AH37" s="232"/>
      <c r="AI37" s="232" t="s">
        <v>330</v>
      </c>
      <c r="AJ37" s="232"/>
      <c r="AK37" s="232"/>
      <c r="AL37" s="232"/>
      <c r="AM37" s="232" t="s">
        <v>427</v>
      </c>
      <c r="AN37" s="232"/>
      <c r="AO37" s="232"/>
      <c r="AP37" s="232"/>
      <c r="AQ37" s="139" t="s">
        <v>184</v>
      </c>
      <c r="AR37" s="140"/>
      <c r="AS37" s="140"/>
      <c r="AT37" s="141"/>
      <c r="AU37" s="396" t="s">
        <v>133</v>
      </c>
      <c r="AV37" s="396"/>
      <c r="AW37" s="396"/>
      <c r="AX37" s="896"/>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308</v>
      </c>
      <c r="AF44" s="232"/>
      <c r="AG44" s="232"/>
      <c r="AH44" s="232"/>
      <c r="AI44" s="232" t="s">
        <v>330</v>
      </c>
      <c r="AJ44" s="232"/>
      <c r="AK44" s="232"/>
      <c r="AL44" s="232"/>
      <c r="AM44" s="232" t="s">
        <v>427</v>
      </c>
      <c r="AN44" s="232"/>
      <c r="AO44" s="232"/>
      <c r="AP44" s="232"/>
      <c r="AQ44" s="139" t="s">
        <v>184</v>
      </c>
      <c r="AR44" s="140"/>
      <c r="AS44" s="140"/>
      <c r="AT44" s="141"/>
      <c r="AU44" s="396" t="s">
        <v>133</v>
      </c>
      <c r="AV44" s="396"/>
      <c r="AW44" s="396"/>
      <c r="AX44" s="896"/>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308</v>
      </c>
      <c r="AF51" s="232"/>
      <c r="AG51" s="232"/>
      <c r="AH51" s="232"/>
      <c r="AI51" s="232" t="s">
        <v>330</v>
      </c>
      <c r="AJ51" s="232"/>
      <c r="AK51" s="232"/>
      <c r="AL51" s="232"/>
      <c r="AM51" s="232" t="s">
        <v>427</v>
      </c>
      <c r="AN51" s="232"/>
      <c r="AO51" s="232"/>
      <c r="AP51" s="232"/>
      <c r="AQ51" s="139" t="s">
        <v>184</v>
      </c>
      <c r="AR51" s="140"/>
      <c r="AS51" s="140"/>
      <c r="AT51" s="141"/>
      <c r="AU51" s="911" t="s">
        <v>133</v>
      </c>
      <c r="AV51" s="911"/>
      <c r="AW51" s="911"/>
      <c r="AX51" s="912"/>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308</v>
      </c>
      <c r="AF58" s="232"/>
      <c r="AG58" s="232"/>
      <c r="AH58" s="232"/>
      <c r="AI58" s="232" t="s">
        <v>330</v>
      </c>
      <c r="AJ58" s="232"/>
      <c r="AK58" s="232"/>
      <c r="AL58" s="232"/>
      <c r="AM58" s="232" t="s">
        <v>427</v>
      </c>
      <c r="AN58" s="232"/>
      <c r="AO58" s="232"/>
      <c r="AP58" s="232"/>
      <c r="AQ58" s="139" t="s">
        <v>184</v>
      </c>
      <c r="AR58" s="140"/>
      <c r="AS58" s="140"/>
      <c r="AT58" s="141"/>
      <c r="AU58" s="911" t="s">
        <v>133</v>
      </c>
      <c r="AV58" s="911"/>
      <c r="AW58" s="911"/>
      <c r="AX58" s="912"/>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2"/>
      <c r="AF77" s="873"/>
      <c r="AG77" s="873"/>
      <c r="AH77" s="873"/>
      <c r="AI77" s="872"/>
      <c r="AJ77" s="873"/>
      <c r="AK77" s="873"/>
      <c r="AL77" s="873"/>
      <c r="AM77" s="872"/>
      <c r="AN77" s="873"/>
      <c r="AO77" s="873"/>
      <c r="AP77" s="873"/>
      <c r="AQ77" s="321"/>
      <c r="AR77" s="193"/>
      <c r="AS77" s="193"/>
      <c r="AT77" s="322"/>
      <c r="AU77" s="204"/>
      <c r="AV77" s="204"/>
      <c r="AW77" s="204"/>
      <c r="AX77" s="206"/>
      <c r="AY77">
        <f t="shared" si="9"/>
        <v>0</v>
      </c>
    </row>
    <row r="78" spans="1:51" ht="69.75" hidden="1" customHeight="1" x14ac:dyDescent="0.15">
      <c r="A78" s="314" t="s">
        <v>301</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54"/>
      <c r="AY79">
        <f>COUNTIF($AR$79,"☑")</f>
        <v>0</v>
      </c>
    </row>
    <row r="80" spans="1:51" ht="18.75" hidden="1" customHeight="1" x14ac:dyDescent="0.15">
      <c r="A80" s="846"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618</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7"/>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7"/>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6"/>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7"/>
      <c r="AY82">
        <f t="shared" ref="AY82:AY89" si="10">$AY$80</f>
        <v>0</v>
      </c>
    </row>
    <row r="83" spans="1:60" ht="22.5" hidden="1" customHeight="1" x14ac:dyDescent="0.15">
      <c r="A83" s="847"/>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8"/>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9"/>
      <c r="AY83">
        <f t="shared" si="10"/>
        <v>0</v>
      </c>
    </row>
    <row r="84" spans="1:60" ht="19.5" hidden="1" customHeight="1" x14ac:dyDescent="0.15">
      <c r="A84" s="847"/>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70"/>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71"/>
      <c r="AY84">
        <f t="shared" si="10"/>
        <v>0</v>
      </c>
    </row>
    <row r="85" spans="1:60" ht="18.75" hidden="1" customHeight="1" x14ac:dyDescent="0.15">
      <c r="A85" s="847"/>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308</v>
      </c>
      <c r="AF85" s="232"/>
      <c r="AG85" s="232"/>
      <c r="AH85" s="232"/>
      <c r="AI85" s="232" t="s">
        <v>330</v>
      </c>
      <c r="AJ85" s="232"/>
      <c r="AK85" s="232"/>
      <c r="AL85" s="232"/>
      <c r="AM85" s="232" t="s">
        <v>427</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7"/>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7"/>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7"/>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7"/>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7"/>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308</v>
      </c>
      <c r="AF90" s="232"/>
      <c r="AG90" s="232"/>
      <c r="AH90" s="232"/>
      <c r="AI90" s="232" t="s">
        <v>330</v>
      </c>
      <c r="AJ90" s="232"/>
      <c r="AK90" s="232"/>
      <c r="AL90" s="232"/>
      <c r="AM90" s="232" t="s">
        <v>427</v>
      </c>
      <c r="AN90" s="232"/>
      <c r="AO90" s="232"/>
      <c r="AP90" s="232"/>
      <c r="AQ90" s="143" t="s">
        <v>184</v>
      </c>
      <c r="AR90" s="118"/>
      <c r="AS90" s="118"/>
      <c r="AT90" s="119"/>
      <c r="AU90" s="517" t="s">
        <v>133</v>
      </c>
      <c r="AV90" s="517"/>
      <c r="AW90" s="517"/>
      <c r="AX90" s="518"/>
      <c r="AY90">
        <f>COUNTA($G$92)</f>
        <v>0</v>
      </c>
    </row>
    <row r="91" spans="1:60" ht="18.75" hidden="1" customHeight="1" x14ac:dyDescent="0.15">
      <c r="A91" s="847"/>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7"/>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7"/>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7"/>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7"/>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308</v>
      </c>
      <c r="AF95" s="232"/>
      <c r="AG95" s="232"/>
      <c r="AH95" s="232"/>
      <c r="AI95" s="232" t="s">
        <v>330</v>
      </c>
      <c r="AJ95" s="232"/>
      <c r="AK95" s="232"/>
      <c r="AL95" s="232"/>
      <c r="AM95" s="232" t="s">
        <v>427</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7"/>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7"/>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7"/>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8"/>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7" t="s">
        <v>13</v>
      </c>
      <c r="Z99" s="878"/>
      <c r="AA99" s="879"/>
      <c r="AB99" s="874" t="s">
        <v>14</v>
      </c>
      <c r="AC99" s="875"/>
      <c r="AD99" s="876"/>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6"/>
      <c r="Z100" s="837"/>
      <c r="AA100" s="838"/>
      <c r="AB100" s="465" t="s">
        <v>11</v>
      </c>
      <c r="AC100" s="465"/>
      <c r="AD100" s="465"/>
      <c r="AE100" s="523" t="s">
        <v>308</v>
      </c>
      <c r="AF100" s="524"/>
      <c r="AG100" s="524"/>
      <c r="AH100" s="525"/>
      <c r="AI100" s="523" t="s">
        <v>330</v>
      </c>
      <c r="AJ100" s="524"/>
      <c r="AK100" s="524"/>
      <c r="AL100" s="525"/>
      <c r="AM100" s="523" t="s">
        <v>427</v>
      </c>
      <c r="AN100" s="524"/>
      <c r="AO100" s="524"/>
      <c r="AP100" s="525"/>
      <c r="AQ100" s="302" t="s">
        <v>335</v>
      </c>
      <c r="AR100" s="303"/>
      <c r="AS100" s="303"/>
      <c r="AT100" s="304"/>
      <c r="AU100" s="302" t="s">
        <v>459</v>
      </c>
      <c r="AV100" s="303"/>
      <c r="AW100" s="303"/>
      <c r="AX100" s="305"/>
    </row>
    <row r="101" spans="1:60" ht="23.25" customHeight="1" x14ac:dyDescent="0.15">
      <c r="A101" s="403"/>
      <c r="B101" s="404"/>
      <c r="C101" s="404"/>
      <c r="D101" s="404"/>
      <c r="E101" s="404"/>
      <c r="F101" s="405"/>
      <c r="G101" s="93" t="s">
        <v>643</v>
      </c>
      <c r="H101" s="93"/>
      <c r="I101" s="93"/>
      <c r="J101" s="93"/>
      <c r="K101" s="93"/>
      <c r="L101" s="93"/>
      <c r="M101" s="93"/>
      <c r="N101" s="93"/>
      <c r="O101" s="93"/>
      <c r="P101" s="93"/>
      <c r="Q101" s="93"/>
      <c r="R101" s="93"/>
      <c r="S101" s="93"/>
      <c r="T101" s="93"/>
      <c r="U101" s="93"/>
      <c r="V101" s="93"/>
      <c r="W101" s="93"/>
      <c r="X101" s="94"/>
      <c r="Y101" s="526" t="s">
        <v>54</v>
      </c>
      <c r="Z101" s="527"/>
      <c r="AA101" s="528"/>
      <c r="AB101" s="445" t="s">
        <v>644</v>
      </c>
      <c r="AC101" s="445"/>
      <c r="AD101" s="445"/>
      <c r="AE101" s="267">
        <v>1</v>
      </c>
      <c r="AF101" s="267"/>
      <c r="AG101" s="267"/>
      <c r="AH101" s="267"/>
      <c r="AI101" s="267" t="s">
        <v>636</v>
      </c>
      <c r="AJ101" s="267"/>
      <c r="AK101" s="267"/>
      <c r="AL101" s="267"/>
      <c r="AM101" s="267" t="s">
        <v>665</v>
      </c>
      <c r="AN101" s="267"/>
      <c r="AO101" s="267"/>
      <c r="AP101" s="267"/>
      <c r="AQ101" s="267" t="s">
        <v>665</v>
      </c>
      <c r="AR101" s="267"/>
      <c r="AS101" s="267"/>
      <c r="AT101" s="267"/>
      <c r="AU101" s="203" t="s">
        <v>665</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644</v>
      </c>
      <c r="AC102" s="445"/>
      <c r="AD102" s="445"/>
      <c r="AE102" s="267">
        <v>1</v>
      </c>
      <c r="AF102" s="267"/>
      <c r="AG102" s="267"/>
      <c r="AH102" s="267"/>
      <c r="AI102" s="267" t="s">
        <v>636</v>
      </c>
      <c r="AJ102" s="267"/>
      <c r="AK102" s="267"/>
      <c r="AL102" s="267"/>
      <c r="AM102" s="267" t="s">
        <v>665</v>
      </c>
      <c r="AN102" s="267"/>
      <c r="AO102" s="267"/>
      <c r="AP102" s="267"/>
      <c r="AQ102" s="267" t="s">
        <v>665</v>
      </c>
      <c r="AR102" s="267"/>
      <c r="AS102" s="267"/>
      <c r="AT102" s="267"/>
      <c r="AU102" s="210" t="s">
        <v>665</v>
      </c>
      <c r="AV102" s="211"/>
      <c r="AW102" s="211"/>
      <c r="AX102" s="306"/>
    </row>
    <row r="103" spans="1:60" ht="31.5"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1</v>
      </c>
    </row>
    <row r="104" spans="1:60" ht="23.25" customHeight="1" x14ac:dyDescent="0.15">
      <c r="A104" s="403"/>
      <c r="B104" s="404"/>
      <c r="C104" s="404"/>
      <c r="D104" s="404"/>
      <c r="E104" s="404"/>
      <c r="F104" s="405"/>
      <c r="G104" s="93" t="s">
        <v>645</v>
      </c>
      <c r="H104" s="93"/>
      <c r="I104" s="93"/>
      <c r="J104" s="93"/>
      <c r="K104" s="93"/>
      <c r="L104" s="93"/>
      <c r="M104" s="93"/>
      <c r="N104" s="93"/>
      <c r="O104" s="93"/>
      <c r="P104" s="93"/>
      <c r="Q104" s="93"/>
      <c r="R104" s="93"/>
      <c r="S104" s="93"/>
      <c r="T104" s="93"/>
      <c r="U104" s="93"/>
      <c r="V104" s="93"/>
      <c r="W104" s="93"/>
      <c r="X104" s="94"/>
      <c r="Y104" s="449" t="s">
        <v>54</v>
      </c>
      <c r="Z104" s="450"/>
      <c r="AA104" s="451"/>
      <c r="AB104" s="529" t="s">
        <v>646</v>
      </c>
      <c r="AC104" s="530"/>
      <c r="AD104" s="531"/>
      <c r="AE104" s="267">
        <v>11</v>
      </c>
      <c r="AF104" s="267"/>
      <c r="AG104" s="267"/>
      <c r="AH104" s="267"/>
      <c r="AI104" s="267">
        <v>10</v>
      </c>
      <c r="AJ104" s="267"/>
      <c r="AK104" s="267"/>
      <c r="AL104" s="267"/>
      <c r="AM104" s="267">
        <v>10</v>
      </c>
      <c r="AN104" s="267"/>
      <c r="AO104" s="267"/>
      <c r="AP104" s="267"/>
      <c r="AQ104" s="267" t="s">
        <v>690</v>
      </c>
      <c r="AR104" s="267"/>
      <c r="AS104" s="267"/>
      <c r="AT104" s="267"/>
      <c r="AU104" s="267"/>
      <c r="AV104" s="267"/>
      <c r="AW104" s="267"/>
      <c r="AX104" s="268"/>
      <c r="AY104">
        <f>$AY$103</f>
        <v>1</v>
      </c>
    </row>
    <row r="105" spans="1:60" ht="23.25"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646</v>
      </c>
      <c r="AC105" s="453"/>
      <c r="AD105" s="454"/>
      <c r="AE105" s="267" t="s">
        <v>636</v>
      </c>
      <c r="AF105" s="267"/>
      <c r="AG105" s="267"/>
      <c r="AH105" s="267"/>
      <c r="AI105" s="267">
        <v>10</v>
      </c>
      <c r="AJ105" s="267"/>
      <c r="AK105" s="267"/>
      <c r="AL105" s="267"/>
      <c r="AM105" s="267">
        <v>10</v>
      </c>
      <c r="AN105" s="267"/>
      <c r="AO105" s="267"/>
      <c r="AP105" s="267"/>
      <c r="AQ105" s="267">
        <v>10</v>
      </c>
      <c r="AR105" s="267"/>
      <c r="AS105" s="267"/>
      <c r="AT105" s="267"/>
      <c r="AU105" s="267"/>
      <c r="AV105" s="267"/>
      <c r="AW105" s="267"/>
      <c r="AX105" s="268"/>
      <c r="AY105">
        <f>$AY$103</f>
        <v>1</v>
      </c>
    </row>
    <row r="106" spans="1:60" ht="31.5"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1</v>
      </c>
    </row>
    <row r="107" spans="1:60" ht="37.5" customHeight="1" x14ac:dyDescent="0.15">
      <c r="A107" s="403"/>
      <c r="B107" s="404"/>
      <c r="C107" s="404"/>
      <c r="D107" s="404"/>
      <c r="E107" s="404"/>
      <c r="F107" s="405"/>
      <c r="G107" s="93" t="s">
        <v>647</v>
      </c>
      <c r="H107" s="93"/>
      <c r="I107" s="93"/>
      <c r="J107" s="93"/>
      <c r="K107" s="93"/>
      <c r="L107" s="93"/>
      <c r="M107" s="93"/>
      <c r="N107" s="93"/>
      <c r="O107" s="93"/>
      <c r="P107" s="93"/>
      <c r="Q107" s="93"/>
      <c r="R107" s="93"/>
      <c r="S107" s="93"/>
      <c r="T107" s="93"/>
      <c r="U107" s="93"/>
      <c r="V107" s="93"/>
      <c r="W107" s="93"/>
      <c r="X107" s="94"/>
      <c r="Y107" s="449" t="s">
        <v>54</v>
      </c>
      <c r="Z107" s="450"/>
      <c r="AA107" s="451"/>
      <c r="AB107" s="529" t="s">
        <v>646</v>
      </c>
      <c r="AC107" s="530"/>
      <c r="AD107" s="531"/>
      <c r="AE107" s="267">
        <v>1.4</v>
      </c>
      <c r="AF107" s="267"/>
      <c r="AG107" s="267"/>
      <c r="AH107" s="267"/>
      <c r="AI107" s="267">
        <v>1.5</v>
      </c>
      <c r="AJ107" s="267"/>
      <c r="AK107" s="267"/>
      <c r="AL107" s="267"/>
      <c r="AM107" s="267">
        <v>1.5</v>
      </c>
      <c r="AN107" s="267"/>
      <c r="AO107" s="267"/>
      <c r="AP107" s="267"/>
      <c r="AQ107" s="267" t="s">
        <v>690</v>
      </c>
      <c r="AR107" s="267"/>
      <c r="AS107" s="267"/>
      <c r="AT107" s="267"/>
      <c r="AU107" s="267"/>
      <c r="AV107" s="267"/>
      <c r="AW107" s="267"/>
      <c r="AX107" s="268"/>
      <c r="AY107">
        <f>$AY$106</f>
        <v>1</v>
      </c>
    </row>
    <row r="108" spans="1:60" ht="37.5"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t="s">
        <v>646</v>
      </c>
      <c r="AC108" s="453"/>
      <c r="AD108" s="454"/>
      <c r="AE108" s="267" t="s">
        <v>636</v>
      </c>
      <c r="AF108" s="267"/>
      <c r="AG108" s="267"/>
      <c r="AH108" s="267"/>
      <c r="AI108" s="267">
        <v>1</v>
      </c>
      <c r="AJ108" s="267"/>
      <c r="AK108" s="267"/>
      <c r="AL108" s="267"/>
      <c r="AM108" s="267">
        <v>1</v>
      </c>
      <c r="AN108" s="267"/>
      <c r="AO108" s="267"/>
      <c r="AP108" s="267"/>
      <c r="AQ108" s="267">
        <v>1</v>
      </c>
      <c r="AR108" s="267"/>
      <c r="AS108" s="267"/>
      <c r="AT108" s="267"/>
      <c r="AU108" s="267"/>
      <c r="AV108" s="267"/>
      <c r="AW108" s="267"/>
      <c r="AX108" s="268"/>
      <c r="AY108">
        <f>$AY$106</f>
        <v>1</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308</v>
      </c>
      <c r="AF115" s="232"/>
      <c r="AG115" s="232"/>
      <c r="AH115" s="232"/>
      <c r="AI115" s="232" t="s">
        <v>330</v>
      </c>
      <c r="AJ115" s="232"/>
      <c r="AK115" s="232"/>
      <c r="AL115" s="232"/>
      <c r="AM115" s="232" t="s">
        <v>427</v>
      </c>
      <c r="AN115" s="232"/>
      <c r="AO115" s="232"/>
      <c r="AP115" s="232"/>
      <c r="AQ115" s="574" t="s">
        <v>460</v>
      </c>
      <c r="AR115" s="575"/>
      <c r="AS115" s="575"/>
      <c r="AT115" s="575"/>
      <c r="AU115" s="575"/>
      <c r="AV115" s="575"/>
      <c r="AW115" s="575"/>
      <c r="AX115" s="576"/>
    </row>
    <row r="116" spans="1:51" ht="29.25" customHeight="1" x14ac:dyDescent="0.15">
      <c r="A116" s="420"/>
      <c r="B116" s="421"/>
      <c r="C116" s="421"/>
      <c r="D116" s="421"/>
      <c r="E116" s="421"/>
      <c r="F116" s="422"/>
      <c r="G116" s="372" t="s">
        <v>648</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649</v>
      </c>
      <c r="AC116" s="447"/>
      <c r="AD116" s="448"/>
      <c r="AE116" s="267">
        <v>454</v>
      </c>
      <c r="AF116" s="267"/>
      <c r="AG116" s="267"/>
      <c r="AH116" s="267"/>
      <c r="AI116" s="267">
        <v>481</v>
      </c>
      <c r="AJ116" s="267"/>
      <c r="AK116" s="267"/>
      <c r="AL116" s="267"/>
      <c r="AM116" s="267">
        <v>499</v>
      </c>
      <c r="AN116" s="267"/>
      <c r="AO116" s="267"/>
      <c r="AP116" s="267"/>
      <c r="AQ116" s="203">
        <v>499</v>
      </c>
      <c r="AR116" s="204"/>
      <c r="AS116" s="204"/>
      <c r="AT116" s="204"/>
      <c r="AU116" s="204"/>
      <c r="AV116" s="204"/>
      <c r="AW116" s="204"/>
      <c r="AX116" s="206"/>
    </row>
    <row r="117" spans="1:51" ht="29.2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650</v>
      </c>
      <c r="AC117" s="457"/>
      <c r="AD117" s="458"/>
      <c r="AE117" s="535" t="s">
        <v>651</v>
      </c>
      <c r="AF117" s="535"/>
      <c r="AG117" s="535"/>
      <c r="AH117" s="535"/>
      <c r="AI117" s="535" t="s">
        <v>652</v>
      </c>
      <c r="AJ117" s="535"/>
      <c r="AK117" s="535"/>
      <c r="AL117" s="535"/>
      <c r="AM117" s="535" t="s">
        <v>666</v>
      </c>
      <c r="AN117" s="535"/>
      <c r="AO117" s="535"/>
      <c r="AP117" s="535"/>
      <c r="AQ117" s="535" t="s">
        <v>666</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308</v>
      </c>
      <c r="AF118" s="232"/>
      <c r="AG118" s="232"/>
      <c r="AH118" s="232"/>
      <c r="AI118" s="232" t="s">
        <v>330</v>
      </c>
      <c r="AJ118" s="232"/>
      <c r="AK118" s="232"/>
      <c r="AL118" s="232"/>
      <c r="AM118" s="232" t="s">
        <v>427</v>
      </c>
      <c r="AN118" s="232"/>
      <c r="AO118" s="232"/>
      <c r="AP118" s="232"/>
      <c r="AQ118" s="574" t="s">
        <v>460</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308</v>
      </c>
      <c r="AF121" s="232"/>
      <c r="AG121" s="232"/>
      <c r="AH121" s="232"/>
      <c r="AI121" s="232" t="s">
        <v>330</v>
      </c>
      <c r="AJ121" s="232"/>
      <c r="AK121" s="232"/>
      <c r="AL121" s="232"/>
      <c r="AM121" s="232" t="s">
        <v>427</v>
      </c>
      <c r="AN121" s="232"/>
      <c r="AO121" s="232"/>
      <c r="AP121" s="232"/>
      <c r="AQ121" s="574" t="s">
        <v>460</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308</v>
      </c>
      <c r="AF124" s="232"/>
      <c r="AG124" s="232"/>
      <c r="AH124" s="232"/>
      <c r="AI124" s="232" t="s">
        <v>330</v>
      </c>
      <c r="AJ124" s="232"/>
      <c r="AK124" s="232"/>
      <c r="AL124" s="232"/>
      <c r="AM124" s="232" t="s">
        <v>427</v>
      </c>
      <c r="AN124" s="232"/>
      <c r="AO124" s="232"/>
      <c r="AP124" s="232"/>
      <c r="AQ124" s="574" t="s">
        <v>460</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6"/>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7"/>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3"/>
      <c r="Z127" s="914"/>
      <c r="AA127" s="915"/>
      <c r="AB127" s="392" t="s">
        <v>11</v>
      </c>
      <c r="AC127" s="393"/>
      <c r="AD127" s="394"/>
      <c r="AE127" s="232" t="s">
        <v>308</v>
      </c>
      <c r="AF127" s="232"/>
      <c r="AG127" s="232"/>
      <c r="AH127" s="232"/>
      <c r="AI127" s="232" t="s">
        <v>330</v>
      </c>
      <c r="AJ127" s="232"/>
      <c r="AK127" s="232"/>
      <c r="AL127" s="232"/>
      <c r="AM127" s="232" t="s">
        <v>427</v>
      </c>
      <c r="AN127" s="232"/>
      <c r="AO127" s="232"/>
      <c r="AP127" s="232"/>
      <c r="AQ127" s="574" t="s">
        <v>460</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323</v>
      </c>
      <c r="B130" s="171"/>
      <c r="C130" s="170" t="s">
        <v>188</v>
      </c>
      <c r="D130" s="171"/>
      <c r="E130" s="155" t="s">
        <v>217</v>
      </c>
      <c r="F130" s="156"/>
      <c r="G130" s="157" t="s">
        <v>653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636</v>
      </c>
      <c r="AR133" s="185"/>
      <c r="AS133" s="121" t="s">
        <v>185</v>
      </c>
      <c r="AT133" s="122"/>
      <c r="AU133" s="186" t="s">
        <v>636</v>
      </c>
      <c r="AV133" s="186"/>
      <c r="AW133" s="121" t="s">
        <v>175</v>
      </c>
      <c r="AX133" s="181"/>
      <c r="AY133">
        <f>$AY$132</f>
        <v>1</v>
      </c>
    </row>
    <row r="134" spans="1:51" ht="27" customHeight="1" x14ac:dyDescent="0.15">
      <c r="A134" s="175"/>
      <c r="B134" s="172"/>
      <c r="C134" s="166"/>
      <c r="D134" s="172"/>
      <c r="E134" s="166"/>
      <c r="F134" s="167"/>
      <c r="G134" s="92" t="s">
        <v>636</v>
      </c>
      <c r="H134" s="93"/>
      <c r="I134" s="93"/>
      <c r="J134" s="93"/>
      <c r="K134" s="93"/>
      <c r="L134" s="93"/>
      <c r="M134" s="93"/>
      <c r="N134" s="93"/>
      <c r="O134" s="93"/>
      <c r="P134" s="93"/>
      <c r="Q134" s="93"/>
      <c r="R134" s="93"/>
      <c r="S134" s="93"/>
      <c r="T134" s="93"/>
      <c r="U134" s="93"/>
      <c r="V134" s="93"/>
      <c r="W134" s="93"/>
      <c r="X134" s="94"/>
      <c r="Y134" s="187" t="s">
        <v>199</v>
      </c>
      <c r="Z134" s="188"/>
      <c r="AA134" s="189"/>
      <c r="AB134" s="190" t="s">
        <v>636</v>
      </c>
      <c r="AC134" s="191"/>
      <c r="AD134" s="191"/>
      <c r="AE134" s="192" t="s">
        <v>636</v>
      </c>
      <c r="AF134" s="193"/>
      <c r="AG134" s="193"/>
      <c r="AH134" s="193"/>
      <c r="AI134" s="192" t="s">
        <v>636</v>
      </c>
      <c r="AJ134" s="193"/>
      <c r="AK134" s="193"/>
      <c r="AL134" s="193"/>
      <c r="AM134" s="192" t="s">
        <v>665</v>
      </c>
      <c r="AN134" s="193"/>
      <c r="AO134" s="193"/>
      <c r="AP134" s="193"/>
      <c r="AQ134" s="192" t="s">
        <v>636</v>
      </c>
      <c r="AR134" s="193"/>
      <c r="AS134" s="193"/>
      <c r="AT134" s="193"/>
      <c r="AU134" s="192" t="s">
        <v>636</v>
      </c>
      <c r="AV134" s="193"/>
      <c r="AW134" s="193"/>
      <c r="AX134" s="194"/>
      <c r="AY134">
        <f t="shared" ref="AY134:AY135" si="13">$AY$132</f>
        <v>1</v>
      </c>
    </row>
    <row r="135" spans="1:51" ht="27"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636</v>
      </c>
      <c r="AC135" s="199"/>
      <c r="AD135" s="199"/>
      <c r="AE135" s="192" t="s">
        <v>636</v>
      </c>
      <c r="AF135" s="193"/>
      <c r="AG135" s="193"/>
      <c r="AH135" s="193"/>
      <c r="AI135" s="192" t="s">
        <v>636</v>
      </c>
      <c r="AJ135" s="193"/>
      <c r="AK135" s="193"/>
      <c r="AL135" s="193"/>
      <c r="AM135" s="192" t="s">
        <v>665</v>
      </c>
      <c r="AN135" s="193"/>
      <c r="AO135" s="193"/>
      <c r="AP135" s="193"/>
      <c r="AQ135" s="192" t="s">
        <v>636</v>
      </c>
      <c r="AR135" s="193"/>
      <c r="AS135" s="193"/>
      <c r="AT135" s="193"/>
      <c r="AU135" s="192" t="s">
        <v>636</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51" customHeight="1" x14ac:dyDescent="0.15">
      <c r="A188" s="175"/>
      <c r="B188" s="172"/>
      <c r="C188" s="166"/>
      <c r="D188" s="172"/>
      <c r="E188" s="113" t="s">
        <v>688</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51"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589</v>
      </c>
      <c r="D430" s="918"/>
      <c r="E430" s="160" t="s">
        <v>317</v>
      </c>
      <c r="F430" s="880"/>
      <c r="G430" s="881" t="s">
        <v>204</v>
      </c>
      <c r="H430" s="111"/>
      <c r="I430" s="111"/>
      <c r="J430" s="882" t="s">
        <v>636</v>
      </c>
      <c r="K430" s="883"/>
      <c r="L430" s="883"/>
      <c r="M430" s="883"/>
      <c r="N430" s="883"/>
      <c r="O430" s="883"/>
      <c r="P430" s="883"/>
      <c r="Q430" s="883"/>
      <c r="R430" s="883"/>
      <c r="S430" s="883"/>
      <c r="T430" s="884"/>
      <c r="U430" s="572" t="s">
        <v>665</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5"/>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636</v>
      </c>
      <c r="AF432" s="186"/>
      <c r="AG432" s="121" t="s">
        <v>185</v>
      </c>
      <c r="AH432" s="122"/>
      <c r="AI432" s="320"/>
      <c r="AJ432" s="320"/>
      <c r="AK432" s="320"/>
      <c r="AL432" s="142"/>
      <c r="AM432" s="320"/>
      <c r="AN432" s="320"/>
      <c r="AO432" s="320"/>
      <c r="AP432" s="142"/>
      <c r="AQ432" s="235" t="s">
        <v>636</v>
      </c>
      <c r="AR432" s="186"/>
      <c r="AS432" s="121" t="s">
        <v>185</v>
      </c>
      <c r="AT432" s="122"/>
      <c r="AU432" s="186" t="s">
        <v>636</v>
      </c>
      <c r="AV432" s="186"/>
      <c r="AW432" s="121" t="s">
        <v>175</v>
      </c>
      <c r="AX432" s="181"/>
      <c r="AY432">
        <f>$AY$431</f>
        <v>1</v>
      </c>
    </row>
    <row r="433" spans="1:51" ht="23.25" customHeight="1" x14ac:dyDescent="0.15">
      <c r="A433" s="175"/>
      <c r="B433" s="172"/>
      <c r="C433" s="166"/>
      <c r="D433" s="172"/>
      <c r="E433" s="323"/>
      <c r="F433" s="324"/>
      <c r="G433" s="92" t="s">
        <v>636</v>
      </c>
      <c r="H433" s="93"/>
      <c r="I433" s="93"/>
      <c r="J433" s="93"/>
      <c r="K433" s="93"/>
      <c r="L433" s="93"/>
      <c r="M433" s="93"/>
      <c r="N433" s="93"/>
      <c r="O433" s="93"/>
      <c r="P433" s="93"/>
      <c r="Q433" s="93"/>
      <c r="R433" s="93"/>
      <c r="S433" s="93"/>
      <c r="T433" s="93"/>
      <c r="U433" s="93"/>
      <c r="V433" s="93"/>
      <c r="W433" s="93"/>
      <c r="X433" s="94"/>
      <c r="Y433" s="187" t="s">
        <v>12</v>
      </c>
      <c r="Z433" s="188"/>
      <c r="AA433" s="189"/>
      <c r="AB433" s="199" t="s">
        <v>636</v>
      </c>
      <c r="AC433" s="199"/>
      <c r="AD433" s="199"/>
      <c r="AE433" s="321" t="s">
        <v>636</v>
      </c>
      <c r="AF433" s="193"/>
      <c r="AG433" s="193"/>
      <c r="AH433" s="193"/>
      <c r="AI433" s="321" t="s">
        <v>636</v>
      </c>
      <c r="AJ433" s="193"/>
      <c r="AK433" s="193"/>
      <c r="AL433" s="193"/>
      <c r="AM433" s="321" t="s">
        <v>665</v>
      </c>
      <c r="AN433" s="193"/>
      <c r="AO433" s="193"/>
      <c r="AP433" s="322"/>
      <c r="AQ433" s="321" t="s">
        <v>636</v>
      </c>
      <c r="AR433" s="193"/>
      <c r="AS433" s="193"/>
      <c r="AT433" s="322"/>
      <c r="AU433" s="193" t="s">
        <v>636</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636</v>
      </c>
      <c r="AC434" s="191"/>
      <c r="AD434" s="191"/>
      <c r="AE434" s="321" t="s">
        <v>636</v>
      </c>
      <c r="AF434" s="193"/>
      <c r="AG434" s="193"/>
      <c r="AH434" s="322"/>
      <c r="AI434" s="321" t="s">
        <v>636</v>
      </c>
      <c r="AJ434" s="193"/>
      <c r="AK434" s="193"/>
      <c r="AL434" s="193"/>
      <c r="AM434" s="321" t="s">
        <v>665</v>
      </c>
      <c r="AN434" s="193"/>
      <c r="AO434" s="193"/>
      <c r="AP434" s="322"/>
      <c r="AQ434" s="321" t="s">
        <v>636</v>
      </c>
      <c r="AR434" s="193"/>
      <c r="AS434" s="193"/>
      <c r="AT434" s="322"/>
      <c r="AU434" s="193" t="s">
        <v>636</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636</v>
      </c>
      <c r="AF435" s="193"/>
      <c r="AG435" s="193"/>
      <c r="AH435" s="322"/>
      <c r="AI435" s="321" t="s">
        <v>636</v>
      </c>
      <c r="AJ435" s="193"/>
      <c r="AK435" s="193"/>
      <c r="AL435" s="193"/>
      <c r="AM435" s="321" t="s">
        <v>665</v>
      </c>
      <c r="AN435" s="193"/>
      <c r="AO435" s="193"/>
      <c r="AP435" s="322"/>
      <c r="AQ435" s="321" t="s">
        <v>636</v>
      </c>
      <c r="AR435" s="193"/>
      <c r="AS435" s="193"/>
      <c r="AT435" s="322"/>
      <c r="AU435" s="193" t="s">
        <v>636</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636</v>
      </c>
      <c r="AF457" s="186"/>
      <c r="AG457" s="121" t="s">
        <v>185</v>
      </c>
      <c r="AH457" s="122"/>
      <c r="AI457" s="320"/>
      <c r="AJ457" s="320"/>
      <c r="AK457" s="320"/>
      <c r="AL457" s="142"/>
      <c r="AM457" s="320"/>
      <c r="AN457" s="320"/>
      <c r="AO457" s="320"/>
      <c r="AP457" s="142"/>
      <c r="AQ457" s="235" t="s">
        <v>636</v>
      </c>
      <c r="AR457" s="186"/>
      <c r="AS457" s="121" t="s">
        <v>185</v>
      </c>
      <c r="AT457" s="122"/>
      <c r="AU457" s="186" t="s">
        <v>636</v>
      </c>
      <c r="AV457" s="186"/>
      <c r="AW457" s="121" t="s">
        <v>175</v>
      </c>
      <c r="AX457" s="181"/>
      <c r="AY457">
        <f>$AY$456</f>
        <v>1</v>
      </c>
    </row>
    <row r="458" spans="1:51" ht="23.25" customHeight="1" x14ac:dyDescent="0.15">
      <c r="A458" s="175"/>
      <c r="B458" s="172"/>
      <c r="C458" s="166"/>
      <c r="D458" s="172"/>
      <c r="E458" s="323"/>
      <c r="F458" s="324"/>
      <c r="G458" s="92" t="s">
        <v>636</v>
      </c>
      <c r="H458" s="93"/>
      <c r="I458" s="93"/>
      <c r="J458" s="93"/>
      <c r="K458" s="93"/>
      <c r="L458" s="93"/>
      <c r="M458" s="93"/>
      <c r="N458" s="93"/>
      <c r="O458" s="93"/>
      <c r="P458" s="93"/>
      <c r="Q458" s="93"/>
      <c r="R458" s="93"/>
      <c r="S458" s="93"/>
      <c r="T458" s="93"/>
      <c r="U458" s="93"/>
      <c r="V458" s="93"/>
      <c r="W458" s="93"/>
      <c r="X458" s="94"/>
      <c r="Y458" s="187" t="s">
        <v>12</v>
      </c>
      <c r="Z458" s="188"/>
      <c r="AA458" s="189"/>
      <c r="AB458" s="199" t="s">
        <v>636</v>
      </c>
      <c r="AC458" s="199"/>
      <c r="AD458" s="199"/>
      <c r="AE458" s="321" t="s">
        <v>636</v>
      </c>
      <c r="AF458" s="193"/>
      <c r="AG458" s="193"/>
      <c r="AH458" s="193"/>
      <c r="AI458" s="321" t="s">
        <v>636</v>
      </c>
      <c r="AJ458" s="193"/>
      <c r="AK458" s="193"/>
      <c r="AL458" s="193"/>
      <c r="AM458" s="321" t="s">
        <v>665</v>
      </c>
      <c r="AN458" s="193"/>
      <c r="AO458" s="193"/>
      <c r="AP458" s="322"/>
      <c r="AQ458" s="321" t="s">
        <v>636</v>
      </c>
      <c r="AR458" s="193"/>
      <c r="AS458" s="193"/>
      <c r="AT458" s="322"/>
      <c r="AU458" s="193" t="s">
        <v>636</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636</v>
      </c>
      <c r="AC459" s="191"/>
      <c r="AD459" s="191"/>
      <c r="AE459" s="321" t="s">
        <v>636</v>
      </c>
      <c r="AF459" s="193"/>
      <c r="AG459" s="193"/>
      <c r="AH459" s="322"/>
      <c r="AI459" s="321" t="s">
        <v>636</v>
      </c>
      <c r="AJ459" s="193"/>
      <c r="AK459" s="193"/>
      <c r="AL459" s="193"/>
      <c r="AM459" s="321" t="s">
        <v>665</v>
      </c>
      <c r="AN459" s="193"/>
      <c r="AO459" s="193"/>
      <c r="AP459" s="322"/>
      <c r="AQ459" s="321" t="s">
        <v>636</v>
      </c>
      <c r="AR459" s="193"/>
      <c r="AS459" s="193"/>
      <c r="AT459" s="322"/>
      <c r="AU459" s="193" t="s">
        <v>636</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636</v>
      </c>
      <c r="AF460" s="193"/>
      <c r="AG460" s="193"/>
      <c r="AH460" s="322"/>
      <c r="AI460" s="321" t="s">
        <v>636</v>
      </c>
      <c r="AJ460" s="193"/>
      <c r="AK460" s="193"/>
      <c r="AL460" s="193"/>
      <c r="AM460" s="321" t="s">
        <v>665</v>
      </c>
      <c r="AN460" s="193"/>
      <c r="AO460" s="193"/>
      <c r="AP460" s="322"/>
      <c r="AQ460" s="321" t="s">
        <v>636</v>
      </c>
      <c r="AR460" s="193"/>
      <c r="AS460" s="193"/>
      <c r="AT460" s="322"/>
      <c r="AU460" s="193" t="s">
        <v>636</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15" customHeight="1" x14ac:dyDescent="0.15">
      <c r="A482" s="175"/>
      <c r="B482" s="172"/>
      <c r="C482" s="166"/>
      <c r="D482" s="172"/>
      <c r="E482" s="113" t="s">
        <v>690</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1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881" t="s">
        <v>204</v>
      </c>
      <c r="H484" s="111"/>
      <c r="I484" s="111"/>
      <c r="J484" s="882"/>
      <c r="K484" s="883"/>
      <c r="L484" s="883"/>
      <c r="M484" s="883"/>
      <c r="N484" s="883"/>
      <c r="O484" s="883"/>
      <c r="P484" s="883"/>
      <c r="Q484" s="883"/>
      <c r="R484" s="883"/>
      <c r="S484" s="883"/>
      <c r="T484" s="884"/>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5"/>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81" t="s">
        <v>204</v>
      </c>
      <c r="H538" s="111"/>
      <c r="I538" s="111"/>
      <c r="J538" s="882"/>
      <c r="K538" s="883"/>
      <c r="L538" s="883"/>
      <c r="M538" s="883"/>
      <c r="N538" s="883"/>
      <c r="O538" s="883"/>
      <c r="P538" s="883"/>
      <c r="Q538" s="883"/>
      <c r="R538" s="883"/>
      <c r="S538" s="883"/>
      <c r="T538" s="884"/>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5"/>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81" t="s">
        <v>204</v>
      </c>
      <c r="H592" s="111"/>
      <c r="I592" s="111"/>
      <c r="J592" s="882"/>
      <c r="K592" s="883"/>
      <c r="L592" s="883"/>
      <c r="M592" s="883"/>
      <c r="N592" s="883"/>
      <c r="O592" s="883"/>
      <c r="P592" s="883"/>
      <c r="Q592" s="883"/>
      <c r="R592" s="883"/>
      <c r="S592" s="883"/>
      <c r="T592" s="884"/>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5"/>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81" t="s">
        <v>204</v>
      </c>
      <c r="H646" s="111"/>
      <c r="I646" s="111"/>
      <c r="J646" s="882"/>
      <c r="K646" s="883"/>
      <c r="L646" s="883"/>
      <c r="M646" s="883"/>
      <c r="N646" s="883"/>
      <c r="O646" s="883"/>
      <c r="P646" s="883"/>
      <c r="Q646" s="883"/>
      <c r="R646" s="883"/>
      <c r="S646" s="883"/>
      <c r="T646" s="884"/>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5"/>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5" t="s">
        <v>30</v>
      </c>
      <c r="AH701" s="361"/>
      <c r="AI701" s="361"/>
      <c r="AJ701" s="361"/>
      <c r="AK701" s="361"/>
      <c r="AL701" s="361"/>
      <c r="AM701" s="361"/>
      <c r="AN701" s="361"/>
      <c r="AO701" s="361"/>
      <c r="AP701" s="361"/>
      <c r="AQ701" s="361"/>
      <c r="AR701" s="361"/>
      <c r="AS701" s="361"/>
      <c r="AT701" s="361"/>
      <c r="AU701" s="361"/>
      <c r="AV701" s="361"/>
      <c r="AW701" s="361"/>
      <c r="AX701" s="806"/>
    </row>
    <row r="702" spans="1:51" ht="27" customHeight="1" x14ac:dyDescent="0.15">
      <c r="A702" s="852" t="s">
        <v>139</v>
      </c>
      <c r="B702" s="853"/>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663</v>
      </c>
      <c r="AE702" s="327"/>
      <c r="AF702" s="327"/>
      <c r="AG702" s="364" t="s">
        <v>667</v>
      </c>
      <c r="AH702" s="365"/>
      <c r="AI702" s="365"/>
      <c r="AJ702" s="365"/>
      <c r="AK702" s="365"/>
      <c r="AL702" s="365"/>
      <c r="AM702" s="365"/>
      <c r="AN702" s="365"/>
      <c r="AO702" s="365"/>
      <c r="AP702" s="365"/>
      <c r="AQ702" s="365"/>
      <c r="AR702" s="365"/>
      <c r="AS702" s="365"/>
      <c r="AT702" s="365"/>
      <c r="AU702" s="365"/>
      <c r="AV702" s="365"/>
      <c r="AW702" s="365"/>
      <c r="AX702" s="366"/>
    </row>
    <row r="703" spans="1:51" ht="27" customHeight="1" x14ac:dyDescent="0.15">
      <c r="A703" s="854"/>
      <c r="B703" s="855"/>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1"/>
      <c r="AD703" s="307" t="s">
        <v>663</v>
      </c>
      <c r="AE703" s="308"/>
      <c r="AF703" s="308"/>
      <c r="AG703" s="89" t="s">
        <v>668</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56"/>
      <c r="B704" s="857"/>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5" t="s">
        <v>663</v>
      </c>
      <c r="AE704" s="766"/>
      <c r="AF704" s="766"/>
      <c r="AG704" s="153" t="s">
        <v>668</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2" t="s">
        <v>40</v>
      </c>
      <c r="D705" s="803"/>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4"/>
      <c r="AD705" s="697" t="s">
        <v>669</v>
      </c>
      <c r="AE705" s="698"/>
      <c r="AF705" s="698"/>
      <c r="AG705" s="113" t="s">
        <v>668</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8"/>
      <c r="D706" s="779"/>
      <c r="E706" s="713" t="s">
        <v>299</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670</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80"/>
      <c r="D707" s="781"/>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6" t="s">
        <v>671</v>
      </c>
      <c r="AE707" s="817"/>
      <c r="AF707" s="817"/>
      <c r="AG707" s="153"/>
      <c r="AH707" s="96"/>
      <c r="AI707" s="96"/>
      <c r="AJ707" s="96"/>
      <c r="AK707" s="96"/>
      <c r="AL707" s="96"/>
      <c r="AM707" s="96"/>
      <c r="AN707" s="96"/>
      <c r="AO707" s="96"/>
      <c r="AP707" s="96"/>
      <c r="AQ707" s="96"/>
      <c r="AR707" s="96"/>
      <c r="AS707" s="96"/>
      <c r="AT707" s="96"/>
      <c r="AU707" s="96"/>
      <c r="AV707" s="96"/>
      <c r="AW707" s="96"/>
      <c r="AX707" s="154"/>
    </row>
    <row r="708" spans="1:50" ht="30" customHeight="1" x14ac:dyDescent="0.15">
      <c r="A708" s="625"/>
      <c r="B708" s="627"/>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7" t="s">
        <v>663</v>
      </c>
      <c r="AE708" s="588"/>
      <c r="AF708" s="588"/>
      <c r="AG708" s="725" t="s">
        <v>672</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673</v>
      </c>
      <c r="AE709" s="308"/>
      <c r="AF709" s="308"/>
      <c r="AG709" s="89" t="s">
        <v>324</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673</v>
      </c>
      <c r="AE710" s="308"/>
      <c r="AF710" s="308"/>
      <c r="AG710" s="89" t="s">
        <v>324</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663</v>
      </c>
      <c r="AE711" s="308"/>
      <c r="AF711" s="308"/>
      <c r="AG711" s="89" t="s">
        <v>668</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673</v>
      </c>
      <c r="AE712" s="766"/>
      <c r="AF712" s="766"/>
      <c r="AG712" s="791" t="s">
        <v>324</v>
      </c>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15">
      <c r="A713" s="625"/>
      <c r="B713" s="627"/>
      <c r="C713" s="934" t="s">
        <v>268</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07" t="s">
        <v>673</v>
      </c>
      <c r="AE713" s="308"/>
      <c r="AF713" s="646"/>
      <c r="AG713" s="89" t="s">
        <v>324</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8" t="s">
        <v>673</v>
      </c>
      <c r="AE714" s="789"/>
      <c r="AF714" s="790"/>
      <c r="AG714" s="719" t="s">
        <v>324</v>
      </c>
      <c r="AH714" s="720"/>
      <c r="AI714" s="720"/>
      <c r="AJ714" s="720"/>
      <c r="AK714" s="720"/>
      <c r="AL714" s="720"/>
      <c r="AM714" s="720"/>
      <c r="AN714" s="720"/>
      <c r="AO714" s="720"/>
      <c r="AP714" s="720"/>
      <c r="AQ714" s="720"/>
      <c r="AR714" s="720"/>
      <c r="AS714" s="720"/>
      <c r="AT714" s="720"/>
      <c r="AU714" s="720"/>
      <c r="AV714" s="720"/>
      <c r="AW714" s="720"/>
      <c r="AX714" s="721"/>
    </row>
    <row r="715" spans="1:50" ht="58.5"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663</v>
      </c>
      <c r="AE715" s="588"/>
      <c r="AF715" s="639"/>
      <c r="AG715" s="725" t="s">
        <v>692</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673</v>
      </c>
      <c r="AE716" s="610"/>
      <c r="AF716" s="610"/>
      <c r="AG716" s="89" t="s">
        <v>324</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663</v>
      </c>
      <c r="AE717" s="308"/>
      <c r="AF717" s="308"/>
      <c r="AG717" s="89" t="s">
        <v>691</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673</v>
      </c>
      <c r="AE718" s="308"/>
      <c r="AF718" s="308"/>
      <c r="AG718" s="115" t="s">
        <v>324</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673</v>
      </c>
      <c r="AE719" s="588"/>
      <c r="AF719" s="588"/>
      <c r="AG719" s="113" t="s">
        <v>665</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t="s">
        <v>636</v>
      </c>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243.75" customHeight="1" x14ac:dyDescent="0.15">
      <c r="A726" s="623" t="s">
        <v>47</v>
      </c>
      <c r="B726" s="783"/>
      <c r="C726" s="796" t="s">
        <v>52</v>
      </c>
      <c r="D726" s="819"/>
      <c r="E726" s="819"/>
      <c r="F726" s="820"/>
      <c r="G726" s="561" t="s">
        <v>674</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73.5" customHeight="1" thickBot="1" x14ac:dyDescent="0.2">
      <c r="A727" s="784"/>
      <c r="B727" s="785"/>
      <c r="C727" s="731" t="s">
        <v>56</v>
      </c>
      <c r="D727" s="732"/>
      <c r="E727" s="732"/>
      <c r="F727" s="733"/>
      <c r="G727" s="559" t="s">
        <v>675</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30" customHeight="1" thickBot="1" x14ac:dyDescent="0.2">
      <c r="A729" s="617" t="s">
        <v>676</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41.2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41.25"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30" customHeight="1" thickBot="1" x14ac:dyDescent="0.2">
      <c r="A735" s="773" t="s">
        <v>665</v>
      </c>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7" t="s">
        <v>590</v>
      </c>
      <c r="B737" s="196"/>
      <c r="C737" s="196"/>
      <c r="D737" s="197"/>
      <c r="E737" s="941" t="s">
        <v>655</v>
      </c>
      <c r="F737" s="942"/>
      <c r="G737" s="942"/>
      <c r="H737" s="942"/>
      <c r="I737" s="942"/>
      <c r="J737" s="942"/>
      <c r="K737" s="942"/>
      <c r="L737" s="942"/>
      <c r="M737" s="942"/>
      <c r="N737" s="942"/>
      <c r="O737" s="942"/>
      <c r="P737" s="944"/>
      <c r="Q737" s="941"/>
      <c r="R737" s="942"/>
      <c r="S737" s="942"/>
      <c r="T737" s="942"/>
      <c r="U737" s="942"/>
      <c r="V737" s="942"/>
      <c r="W737" s="942"/>
      <c r="X737" s="942"/>
      <c r="Y737" s="942"/>
      <c r="Z737" s="942"/>
      <c r="AA737" s="942"/>
      <c r="AB737" s="944"/>
      <c r="AC737" s="941"/>
      <c r="AD737" s="942"/>
      <c r="AE737" s="942"/>
      <c r="AF737" s="942"/>
      <c r="AG737" s="942"/>
      <c r="AH737" s="942"/>
      <c r="AI737" s="942"/>
      <c r="AJ737" s="942"/>
      <c r="AK737" s="942"/>
      <c r="AL737" s="942"/>
      <c r="AM737" s="942"/>
      <c r="AN737" s="944"/>
      <c r="AO737" s="941"/>
      <c r="AP737" s="942"/>
      <c r="AQ737" s="942"/>
      <c r="AR737" s="942"/>
      <c r="AS737" s="942"/>
      <c r="AT737" s="942"/>
      <c r="AU737" s="942"/>
      <c r="AV737" s="942"/>
      <c r="AW737" s="942"/>
      <c r="AX737" s="943"/>
      <c r="AY737" s="82"/>
    </row>
    <row r="738" spans="1:51" ht="24.75" customHeight="1" x14ac:dyDescent="0.15">
      <c r="A738" s="346" t="s">
        <v>315</v>
      </c>
      <c r="B738" s="346"/>
      <c r="C738" s="346"/>
      <c r="D738" s="346"/>
      <c r="E738" s="941" t="s">
        <v>656</v>
      </c>
      <c r="F738" s="942"/>
      <c r="G738" s="942"/>
      <c r="H738" s="942"/>
      <c r="I738" s="942"/>
      <c r="J738" s="942"/>
      <c r="K738" s="942"/>
      <c r="L738" s="942"/>
      <c r="M738" s="942"/>
      <c r="N738" s="942"/>
      <c r="O738" s="942"/>
      <c r="P738" s="944"/>
      <c r="Q738" s="941"/>
      <c r="R738" s="942"/>
      <c r="S738" s="942"/>
      <c r="T738" s="942"/>
      <c r="U738" s="942"/>
      <c r="V738" s="942"/>
      <c r="W738" s="942"/>
      <c r="X738" s="942"/>
      <c r="Y738" s="942"/>
      <c r="Z738" s="942"/>
      <c r="AA738" s="942"/>
      <c r="AB738" s="944"/>
      <c r="AC738" s="941"/>
      <c r="AD738" s="942"/>
      <c r="AE738" s="942"/>
      <c r="AF738" s="942"/>
      <c r="AG738" s="942"/>
      <c r="AH738" s="942"/>
      <c r="AI738" s="942"/>
      <c r="AJ738" s="942"/>
      <c r="AK738" s="942"/>
      <c r="AL738" s="942"/>
      <c r="AM738" s="942"/>
      <c r="AN738" s="944"/>
      <c r="AO738" s="941"/>
      <c r="AP738" s="942"/>
      <c r="AQ738" s="942"/>
      <c r="AR738" s="942"/>
      <c r="AS738" s="942"/>
      <c r="AT738" s="942"/>
      <c r="AU738" s="942"/>
      <c r="AV738" s="942"/>
      <c r="AW738" s="942"/>
      <c r="AX738" s="943"/>
    </row>
    <row r="739" spans="1:51" ht="24.75" customHeight="1" x14ac:dyDescent="0.15">
      <c r="A739" s="346" t="s">
        <v>314</v>
      </c>
      <c r="B739" s="346"/>
      <c r="C739" s="346"/>
      <c r="D739" s="346"/>
      <c r="E739" s="941" t="s">
        <v>657</v>
      </c>
      <c r="F739" s="942"/>
      <c r="G739" s="942"/>
      <c r="H739" s="942"/>
      <c r="I739" s="942"/>
      <c r="J739" s="942"/>
      <c r="K739" s="942"/>
      <c r="L739" s="942"/>
      <c r="M739" s="942"/>
      <c r="N739" s="942"/>
      <c r="O739" s="942"/>
      <c r="P739" s="944"/>
      <c r="Q739" s="941"/>
      <c r="R739" s="942"/>
      <c r="S739" s="942"/>
      <c r="T739" s="942"/>
      <c r="U739" s="942"/>
      <c r="V739" s="942"/>
      <c r="W739" s="942"/>
      <c r="X739" s="942"/>
      <c r="Y739" s="942"/>
      <c r="Z739" s="942"/>
      <c r="AA739" s="942"/>
      <c r="AB739" s="944"/>
      <c r="AC739" s="941"/>
      <c r="AD739" s="942"/>
      <c r="AE739" s="942"/>
      <c r="AF739" s="942"/>
      <c r="AG739" s="942"/>
      <c r="AH739" s="942"/>
      <c r="AI739" s="942"/>
      <c r="AJ739" s="942"/>
      <c r="AK739" s="942"/>
      <c r="AL739" s="942"/>
      <c r="AM739" s="942"/>
      <c r="AN739" s="944"/>
      <c r="AO739" s="941"/>
      <c r="AP739" s="942"/>
      <c r="AQ739" s="942"/>
      <c r="AR739" s="942"/>
      <c r="AS739" s="942"/>
      <c r="AT739" s="942"/>
      <c r="AU739" s="942"/>
      <c r="AV739" s="942"/>
      <c r="AW739" s="942"/>
      <c r="AX739" s="943"/>
    </row>
    <row r="740" spans="1:51" ht="24.75" customHeight="1" x14ac:dyDescent="0.15">
      <c r="A740" s="346" t="s">
        <v>313</v>
      </c>
      <c r="B740" s="346"/>
      <c r="C740" s="346"/>
      <c r="D740" s="346"/>
      <c r="E740" s="941" t="s">
        <v>658</v>
      </c>
      <c r="F740" s="942"/>
      <c r="G740" s="942"/>
      <c r="H740" s="942"/>
      <c r="I740" s="942"/>
      <c r="J740" s="942"/>
      <c r="K740" s="942"/>
      <c r="L740" s="942"/>
      <c r="M740" s="942"/>
      <c r="N740" s="942"/>
      <c r="O740" s="942"/>
      <c r="P740" s="944"/>
      <c r="Q740" s="941"/>
      <c r="R740" s="942"/>
      <c r="S740" s="942"/>
      <c r="T740" s="942"/>
      <c r="U740" s="942"/>
      <c r="V740" s="942"/>
      <c r="W740" s="942"/>
      <c r="X740" s="942"/>
      <c r="Y740" s="942"/>
      <c r="Z740" s="942"/>
      <c r="AA740" s="942"/>
      <c r="AB740" s="944"/>
      <c r="AC740" s="941"/>
      <c r="AD740" s="942"/>
      <c r="AE740" s="942"/>
      <c r="AF740" s="942"/>
      <c r="AG740" s="942"/>
      <c r="AH740" s="942"/>
      <c r="AI740" s="942"/>
      <c r="AJ740" s="942"/>
      <c r="AK740" s="942"/>
      <c r="AL740" s="942"/>
      <c r="AM740" s="942"/>
      <c r="AN740" s="944"/>
      <c r="AO740" s="941"/>
      <c r="AP740" s="942"/>
      <c r="AQ740" s="942"/>
      <c r="AR740" s="942"/>
      <c r="AS740" s="942"/>
      <c r="AT740" s="942"/>
      <c r="AU740" s="942"/>
      <c r="AV740" s="942"/>
      <c r="AW740" s="942"/>
      <c r="AX740" s="943"/>
    </row>
    <row r="741" spans="1:51" ht="24.75" customHeight="1" x14ac:dyDescent="0.15">
      <c r="A741" s="346" t="s">
        <v>312</v>
      </c>
      <c r="B741" s="346"/>
      <c r="C741" s="346"/>
      <c r="D741" s="346"/>
      <c r="E741" s="941" t="s">
        <v>659</v>
      </c>
      <c r="F741" s="942"/>
      <c r="G741" s="942"/>
      <c r="H741" s="942"/>
      <c r="I741" s="942"/>
      <c r="J741" s="942"/>
      <c r="K741" s="942"/>
      <c r="L741" s="942"/>
      <c r="M741" s="942"/>
      <c r="N741" s="942"/>
      <c r="O741" s="942"/>
      <c r="P741" s="944"/>
      <c r="Q741" s="941"/>
      <c r="R741" s="942"/>
      <c r="S741" s="942"/>
      <c r="T741" s="942"/>
      <c r="U741" s="942"/>
      <c r="V741" s="942"/>
      <c r="W741" s="942"/>
      <c r="X741" s="942"/>
      <c r="Y741" s="942"/>
      <c r="Z741" s="942"/>
      <c r="AA741" s="942"/>
      <c r="AB741" s="944"/>
      <c r="AC741" s="941"/>
      <c r="AD741" s="942"/>
      <c r="AE741" s="942"/>
      <c r="AF741" s="942"/>
      <c r="AG741" s="942"/>
      <c r="AH741" s="942"/>
      <c r="AI741" s="942"/>
      <c r="AJ741" s="942"/>
      <c r="AK741" s="942"/>
      <c r="AL741" s="942"/>
      <c r="AM741" s="942"/>
      <c r="AN741" s="944"/>
      <c r="AO741" s="941"/>
      <c r="AP741" s="942"/>
      <c r="AQ741" s="942"/>
      <c r="AR741" s="942"/>
      <c r="AS741" s="942"/>
      <c r="AT741" s="942"/>
      <c r="AU741" s="942"/>
      <c r="AV741" s="942"/>
      <c r="AW741" s="942"/>
      <c r="AX741" s="943"/>
    </row>
    <row r="742" spans="1:51" ht="24.75" customHeight="1" x14ac:dyDescent="0.15">
      <c r="A742" s="346" t="s">
        <v>311</v>
      </c>
      <c r="B742" s="346"/>
      <c r="C742" s="346"/>
      <c r="D742" s="346"/>
      <c r="E742" s="941" t="s">
        <v>660</v>
      </c>
      <c r="F742" s="942"/>
      <c r="G742" s="942"/>
      <c r="H742" s="942"/>
      <c r="I742" s="942"/>
      <c r="J742" s="942"/>
      <c r="K742" s="942"/>
      <c r="L742" s="942"/>
      <c r="M742" s="942"/>
      <c r="N742" s="942"/>
      <c r="O742" s="942"/>
      <c r="P742" s="944"/>
      <c r="Q742" s="941"/>
      <c r="R742" s="942"/>
      <c r="S742" s="942"/>
      <c r="T742" s="942"/>
      <c r="U742" s="942"/>
      <c r="V742" s="942"/>
      <c r="W742" s="942"/>
      <c r="X742" s="942"/>
      <c r="Y742" s="942"/>
      <c r="Z742" s="942"/>
      <c r="AA742" s="942"/>
      <c r="AB742" s="944"/>
      <c r="AC742" s="941"/>
      <c r="AD742" s="942"/>
      <c r="AE742" s="942"/>
      <c r="AF742" s="942"/>
      <c r="AG742" s="942"/>
      <c r="AH742" s="942"/>
      <c r="AI742" s="942"/>
      <c r="AJ742" s="942"/>
      <c r="AK742" s="942"/>
      <c r="AL742" s="942"/>
      <c r="AM742" s="942"/>
      <c r="AN742" s="944"/>
      <c r="AO742" s="941"/>
      <c r="AP742" s="942"/>
      <c r="AQ742" s="942"/>
      <c r="AR742" s="942"/>
      <c r="AS742" s="942"/>
      <c r="AT742" s="942"/>
      <c r="AU742" s="942"/>
      <c r="AV742" s="942"/>
      <c r="AW742" s="942"/>
      <c r="AX742" s="943"/>
    </row>
    <row r="743" spans="1:51" ht="24.75" customHeight="1" x14ac:dyDescent="0.15">
      <c r="A743" s="346" t="s">
        <v>310</v>
      </c>
      <c r="B743" s="346"/>
      <c r="C743" s="346"/>
      <c r="D743" s="346"/>
      <c r="E743" s="941" t="s">
        <v>661</v>
      </c>
      <c r="F743" s="942"/>
      <c r="G743" s="942"/>
      <c r="H743" s="942"/>
      <c r="I743" s="942"/>
      <c r="J743" s="942"/>
      <c r="K743" s="942"/>
      <c r="L743" s="942"/>
      <c r="M743" s="942"/>
      <c r="N743" s="942"/>
      <c r="O743" s="942"/>
      <c r="P743" s="944"/>
      <c r="Q743" s="941"/>
      <c r="R743" s="942"/>
      <c r="S743" s="942"/>
      <c r="T743" s="942"/>
      <c r="U743" s="942"/>
      <c r="V743" s="942"/>
      <c r="W743" s="942"/>
      <c r="X743" s="942"/>
      <c r="Y743" s="942"/>
      <c r="Z743" s="942"/>
      <c r="AA743" s="942"/>
      <c r="AB743" s="944"/>
      <c r="AC743" s="941"/>
      <c r="AD743" s="942"/>
      <c r="AE743" s="942"/>
      <c r="AF743" s="942"/>
      <c r="AG743" s="942"/>
      <c r="AH743" s="942"/>
      <c r="AI743" s="942"/>
      <c r="AJ743" s="942"/>
      <c r="AK743" s="942"/>
      <c r="AL743" s="942"/>
      <c r="AM743" s="942"/>
      <c r="AN743" s="944"/>
      <c r="AO743" s="941"/>
      <c r="AP743" s="942"/>
      <c r="AQ743" s="942"/>
      <c r="AR743" s="942"/>
      <c r="AS743" s="942"/>
      <c r="AT743" s="942"/>
      <c r="AU743" s="942"/>
      <c r="AV743" s="942"/>
      <c r="AW743" s="942"/>
      <c r="AX743" s="943"/>
    </row>
    <row r="744" spans="1:51" ht="24.75" customHeight="1" x14ac:dyDescent="0.15">
      <c r="A744" s="346" t="s">
        <v>309</v>
      </c>
      <c r="B744" s="346"/>
      <c r="C744" s="346"/>
      <c r="D744" s="346"/>
      <c r="E744" s="941" t="s">
        <v>662</v>
      </c>
      <c r="F744" s="942"/>
      <c r="G744" s="942"/>
      <c r="H744" s="942"/>
      <c r="I744" s="942"/>
      <c r="J744" s="942"/>
      <c r="K744" s="942"/>
      <c r="L744" s="942"/>
      <c r="M744" s="942"/>
      <c r="N744" s="942"/>
      <c r="O744" s="942"/>
      <c r="P744" s="944"/>
      <c r="Q744" s="941"/>
      <c r="R744" s="942"/>
      <c r="S744" s="942"/>
      <c r="T744" s="942"/>
      <c r="U744" s="942"/>
      <c r="V744" s="942"/>
      <c r="W744" s="942"/>
      <c r="X744" s="942"/>
      <c r="Y744" s="942"/>
      <c r="Z744" s="942"/>
      <c r="AA744" s="942"/>
      <c r="AB744" s="944"/>
      <c r="AC744" s="941"/>
      <c r="AD744" s="942"/>
      <c r="AE744" s="942"/>
      <c r="AF744" s="942"/>
      <c r="AG744" s="942"/>
      <c r="AH744" s="942"/>
      <c r="AI744" s="942"/>
      <c r="AJ744" s="942"/>
      <c r="AK744" s="942"/>
      <c r="AL744" s="942"/>
      <c r="AM744" s="942"/>
      <c r="AN744" s="944"/>
      <c r="AO744" s="941"/>
      <c r="AP744" s="942"/>
      <c r="AQ744" s="942"/>
      <c r="AR744" s="942"/>
      <c r="AS744" s="942"/>
      <c r="AT744" s="942"/>
      <c r="AU744" s="942"/>
      <c r="AV744" s="942"/>
      <c r="AW744" s="942"/>
      <c r="AX744" s="943"/>
    </row>
    <row r="745" spans="1:51" ht="24.75" customHeight="1" x14ac:dyDescent="0.15">
      <c r="A745" s="346" t="s">
        <v>308</v>
      </c>
      <c r="B745" s="346"/>
      <c r="C745" s="346"/>
      <c r="D745" s="346"/>
      <c r="E745" s="978" t="s">
        <v>662</v>
      </c>
      <c r="F745" s="979"/>
      <c r="G745" s="979"/>
      <c r="H745" s="979"/>
      <c r="I745" s="979"/>
      <c r="J745" s="979"/>
      <c r="K745" s="979"/>
      <c r="L745" s="979"/>
      <c r="M745" s="979"/>
      <c r="N745" s="979"/>
      <c r="O745" s="979"/>
      <c r="P745" s="980"/>
      <c r="Q745" s="978"/>
      <c r="R745" s="979"/>
      <c r="S745" s="979"/>
      <c r="T745" s="979"/>
      <c r="U745" s="979"/>
      <c r="V745" s="979"/>
      <c r="W745" s="979"/>
      <c r="X745" s="979"/>
      <c r="Y745" s="979"/>
      <c r="Z745" s="979"/>
      <c r="AA745" s="979"/>
      <c r="AB745" s="980"/>
      <c r="AC745" s="978"/>
      <c r="AD745" s="979"/>
      <c r="AE745" s="979"/>
      <c r="AF745" s="979"/>
      <c r="AG745" s="979"/>
      <c r="AH745" s="979"/>
      <c r="AI745" s="979"/>
      <c r="AJ745" s="979"/>
      <c r="AK745" s="979"/>
      <c r="AL745" s="979"/>
      <c r="AM745" s="979"/>
      <c r="AN745" s="980"/>
      <c r="AO745" s="941"/>
      <c r="AP745" s="942"/>
      <c r="AQ745" s="942"/>
      <c r="AR745" s="942"/>
      <c r="AS745" s="942"/>
      <c r="AT745" s="942"/>
      <c r="AU745" s="942"/>
      <c r="AV745" s="942"/>
      <c r="AW745" s="942"/>
      <c r="AX745" s="943"/>
    </row>
    <row r="746" spans="1:51" ht="24.75" customHeight="1" x14ac:dyDescent="0.15">
      <c r="A746" s="346" t="s">
        <v>463</v>
      </c>
      <c r="B746" s="346"/>
      <c r="C746" s="346"/>
      <c r="D746" s="346"/>
      <c r="E746" s="947" t="s">
        <v>628</v>
      </c>
      <c r="F746" s="945"/>
      <c r="G746" s="945"/>
      <c r="H746" s="85" t="str">
        <f>IF(E746="","","-")</f>
        <v>-</v>
      </c>
      <c r="I746" s="945"/>
      <c r="J746" s="945"/>
      <c r="K746" s="85" t="str">
        <f>IF(I746="","","-")</f>
        <v/>
      </c>
      <c r="L746" s="946">
        <v>461</v>
      </c>
      <c r="M746" s="946"/>
      <c r="N746" s="85" t="str">
        <f>IF(O746="","","-")</f>
        <v/>
      </c>
      <c r="O746" s="948"/>
      <c r="P746" s="949"/>
      <c r="Q746" s="947"/>
      <c r="R746" s="945"/>
      <c r="S746" s="945"/>
      <c r="T746" s="85" t="str">
        <f>IF(Q746="","","-")</f>
        <v/>
      </c>
      <c r="U746" s="945"/>
      <c r="V746" s="945"/>
      <c r="W746" s="85" t="str">
        <f>IF(U746="","","-")</f>
        <v/>
      </c>
      <c r="X746" s="946"/>
      <c r="Y746" s="946"/>
      <c r="Z746" s="85" t="str">
        <f>IF(AA746="","","-")</f>
        <v/>
      </c>
      <c r="AA746" s="948"/>
      <c r="AB746" s="949"/>
      <c r="AC746" s="947"/>
      <c r="AD746" s="945"/>
      <c r="AE746" s="945"/>
      <c r="AF746" s="85" t="str">
        <f>IF(AC746="","","-")</f>
        <v/>
      </c>
      <c r="AG746" s="945"/>
      <c r="AH746" s="945"/>
      <c r="AI746" s="85" t="str">
        <f>IF(AG746="","","-")</f>
        <v/>
      </c>
      <c r="AJ746" s="946"/>
      <c r="AK746" s="946"/>
      <c r="AL746" s="85" t="str">
        <f>IF(AM746="","","-")</f>
        <v/>
      </c>
      <c r="AM746" s="948"/>
      <c r="AN746" s="949"/>
      <c r="AO746" s="947"/>
      <c r="AP746" s="945"/>
      <c r="AQ746" s="85" t="str">
        <f>IF(AO746="","","-")</f>
        <v/>
      </c>
      <c r="AR746" s="945"/>
      <c r="AS746" s="945"/>
      <c r="AT746" s="85" t="str">
        <f>IF(AR746="","","-")</f>
        <v/>
      </c>
      <c r="AU746" s="946"/>
      <c r="AV746" s="946"/>
      <c r="AW746" s="85" t="str">
        <f>IF(AX746="","","-")</f>
        <v/>
      </c>
      <c r="AX746" s="88"/>
    </row>
    <row r="747" spans="1:51" ht="24.75" customHeight="1" x14ac:dyDescent="0.15">
      <c r="A747" s="346" t="s">
        <v>427</v>
      </c>
      <c r="B747" s="346"/>
      <c r="C747" s="346"/>
      <c r="D747" s="346"/>
      <c r="E747" s="947" t="s">
        <v>628</v>
      </c>
      <c r="F747" s="945"/>
      <c r="G747" s="945"/>
      <c r="H747" s="85" t="str">
        <f>IF(E747="","","-")</f>
        <v>-</v>
      </c>
      <c r="I747" s="945"/>
      <c r="J747" s="945"/>
      <c r="K747" s="85" t="str">
        <f>IF(I747="","","-")</f>
        <v/>
      </c>
      <c r="L747" s="946">
        <v>463</v>
      </c>
      <c r="M747" s="946"/>
      <c r="N747" s="85" t="str">
        <f>IF(O747="","","-")</f>
        <v/>
      </c>
      <c r="O747" s="948"/>
      <c r="P747" s="949"/>
      <c r="Q747" s="947"/>
      <c r="R747" s="945"/>
      <c r="S747" s="945"/>
      <c r="T747" s="85" t="str">
        <f>IF(Q747="","","-")</f>
        <v/>
      </c>
      <c r="U747" s="945"/>
      <c r="V747" s="945"/>
      <c r="W747" s="85" t="str">
        <f>IF(U747="","","-")</f>
        <v/>
      </c>
      <c r="X747" s="946"/>
      <c r="Y747" s="946"/>
      <c r="Z747" s="85" t="str">
        <f>IF(AA747="","","-")</f>
        <v/>
      </c>
      <c r="AA747" s="948"/>
      <c r="AB747" s="949"/>
      <c r="AC747" s="947"/>
      <c r="AD747" s="945"/>
      <c r="AE747" s="945"/>
      <c r="AF747" s="85" t="str">
        <f>IF(AC747="","","-")</f>
        <v/>
      </c>
      <c r="AG747" s="945"/>
      <c r="AH747" s="945"/>
      <c r="AI747" s="85" t="str">
        <f>IF(AG747="","","-")</f>
        <v/>
      </c>
      <c r="AJ747" s="946"/>
      <c r="AK747" s="946"/>
      <c r="AL747" s="85" t="str">
        <f>IF(AM747="","","-")</f>
        <v/>
      </c>
      <c r="AM747" s="948"/>
      <c r="AN747" s="949"/>
      <c r="AO747" s="947"/>
      <c r="AP747" s="945"/>
      <c r="AQ747" s="85" t="str">
        <f>IF(AO747="","","-")</f>
        <v/>
      </c>
      <c r="AR747" s="945"/>
      <c r="AS747" s="945"/>
      <c r="AT747" s="85" t="str">
        <f>IF(AR747="","","-")</f>
        <v/>
      </c>
      <c r="AU747" s="946"/>
      <c r="AV747" s="946"/>
      <c r="AW747" s="85" t="str">
        <f>IF(AX747="","","-")</f>
        <v/>
      </c>
      <c r="AX747" s="88"/>
    </row>
    <row r="748" spans="1:51" ht="20.25" customHeight="1" x14ac:dyDescent="0.15">
      <c r="A748" s="597" t="s">
        <v>302</v>
      </c>
      <c r="B748" s="598"/>
      <c r="C748" s="598"/>
      <c r="D748" s="598"/>
      <c r="E748" s="598"/>
      <c r="F748" s="599"/>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36"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39" customHeight="1" x14ac:dyDescent="0.15">
      <c r="A787" s="611" t="s">
        <v>304</v>
      </c>
      <c r="B787" s="612"/>
      <c r="C787" s="612"/>
      <c r="D787" s="612"/>
      <c r="E787" s="612"/>
      <c r="F787" s="613"/>
      <c r="G787" s="578" t="s">
        <v>677</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324</v>
      </c>
      <c r="AD787" s="776"/>
      <c r="AE787" s="776"/>
      <c r="AF787" s="776"/>
      <c r="AG787" s="776"/>
      <c r="AH787" s="776"/>
      <c r="AI787" s="776"/>
      <c r="AJ787" s="776"/>
      <c r="AK787" s="776"/>
      <c r="AL787" s="776"/>
      <c r="AM787" s="776"/>
      <c r="AN787" s="776"/>
      <c r="AO787" s="776"/>
      <c r="AP787" s="776"/>
      <c r="AQ787" s="776"/>
      <c r="AR787" s="776"/>
      <c r="AS787" s="776"/>
      <c r="AT787" s="776"/>
      <c r="AU787" s="776"/>
      <c r="AV787" s="776"/>
      <c r="AW787" s="776"/>
      <c r="AX787" s="777"/>
    </row>
    <row r="788" spans="1:51" ht="24.75" customHeight="1" x14ac:dyDescent="0.15">
      <c r="A788" s="614"/>
      <c r="B788" s="615"/>
      <c r="C788" s="615"/>
      <c r="D788" s="615"/>
      <c r="E788" s="615"/>
      <c r="F788" s="616"/>
      <c r="G788" s="796"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2"/>
      <c r="AC788" s="796"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678</v>
      </c>
      <c r="H789" s="654"/>
      <c r="I789" s="654"/>
      <c r="J789" s="654"/>
      <c r="K789" s="655"/>
      <c r="L789" s="647" t="s">
        <v>679</v>
      </c>
      <c r="M789" s="648"/>
      <c r="N789" s="648"/>
      <c r="O789" s="648"/>
      <c r="P789" s="648"/>
      <c r="Q789" s="648"/>
      <c r="R789" s="648"/>
      <c r="S789" s="648"/>
      <c r="T789" s="648"/>
      <c r="U789" s="648"/>
      <c r="V789" s="648"/>
      <c r="W789" s="648"/>
      <c r="X789" s="649"/>
      <c r="Y789" s="367">
        <v>209</v>
      </c>
      <c r="Z789" s="368"/>
      <c r="AA789" s="368"/>
      <c r="AB789" s="786"/>
      <c r="AC789" s="653" t="s">
        <v>665</v>
      </c>
      <c r="AD789" s="654"/>
      <c r="AE789" s="654"/>
      <c r="AF789" s="654"/>
      <c r="AG789" s="655"/>
      <c r="AH789" s="647" t="s">
        <v>665</v>
      </c>
      <c r="AI789" s="648"/>
      <c r="AJ789" s="648"/>
      <c r="AK789" s="648"/>
      <c r="AL789" s="648"/>
      <c r="AM789" s="648"/>
      <c r="AN789" s="648"/>
      <c r="AO789" s="648"/>
      <c r="AP789" s="648"/>
      <c r="AQ789" s="648"/>
      <c r="AR789" s="648"/>
      <c r="AS789" s="648"/>
      <c r="AT789" s="649"/>
      <c r="AU789" s="367" t="s">
        <v>665</v>
      </c>
      <c r="AV789" s="368"/>
      <c r="AW789" s="368"/>
      <c r="AX789" s="369"/>
    </row>
    <row r="790" spans="1:51" ht="24.75" customHeight="1" x14ac:dyDescent="0.15">
      <c r="A790" s="614"/>
      <c r="B790" s="615"/>
      <c r="C790" s="615"/>
      <c r="D790" s="615"/>
      <c r="E790" s="615"/>
      <c r="F790" s="616"/>
      <c r="G790" s="589" t="s">
        <v>680</v>
      </c>
      <c r="H790" s="590"/>
      <c r="I790" s="590"/>
      <c r="J790" s="590"/>
      <c r="K790" s="591"/>
      <c r="L790" s="581" t="s">
        <v>681</v>
      </c>
      <c r="M790" s="582"/>
      <c r="N790" s="582"/>
      <c r="O790" s="582"/>
      <c r="P790" s="582"/>
      <c r="Q790" s="582"/>
      <c r="R790" s="582"/>
      <c r="S790" s="582"/>
      <c r="T790" s="582"/>
      <c r="U790" s="582"/>
      <c r="V790" s="582"/>
      <c r="W790" s="582"/>
      <c r="X790" s="583"/>
      <c r="Y790" s="584">
        <v>182</v>
      </c>
      <c r="Z790" s="585"/>
      <c r="AA790" s="585"/>
      <c r="AB790" s="595"/>
      <c r="AC790" s="589" t="s">
        <v>665</v>
      </c>
      <c r="AD790" s="590"/>
      <c r="AE790" s="590"/>
      <c r="AF790" s="590"/>
      <c r="AG790" s="591"/>
      <c r="AH790" s="581" t="s">
        <v>665</v>
      </c>
      <c r="AI790" s="582"/>
      <c r="AJ790" s="582"/>
      <c r="AK790" s="582"/>
      <c r="AL790" s="582"/>
      <c r="AM790" s="582"/>
      <c r="AN790" s="582"/>
      <c r="AO790" s="582"/>
      <c r="AP790" s="582"/>
      <c r="AQ790" s="582"/>
      <c r="AR790" s="582"/>
      <c r="AS790" s="582"/>
      <c r="AT790" s="583"/>
      <c r="AU790" s="584" t="s">
        <v>665</v>
      </c>
      <c r="AV790" s="585"/>
      <c r="AW790" s="585"/>
      <c r="AX790" s="586"/>
    </row>
    <row r="791" spans="1:51" ht="24.75" customHeight="1" x14ac:dyDescent="0.15">
      <c r="A791" s="614"/>
      <c r="B791" s="615"/>
      <c r="C791" s="615"/>
      <c r="D791" s="615"/>
      <c r="E791" s="615"/>
      <c r="F791" s="616"/>
      <c r="G791" s="589" t="s">
        <v>682</v>
      </c>
      <c r="H791" s="590"/>
      <c r="I791" s="590"/>
      <c r="J791" s="590"/>
      <c r="K791" s="591"/>
      <c r="L791" s="581" t="s">
        <v>683</v>
      </c>
      <c r="M791" s="582"/>
      <c r="N791" s="582"/>
      <c r="O791" s="582"/>
      <c r="P791" s="582"/>
      <c r="Q791" s="582"/>
      <c r="R791" s="582"/>
      <c r="S791" s="582"/>
      <c r="T791" s="582"/>
      <c r="U791" s="582"/>
      <c r="V791" s="582"/>
      <c r="W791" s="582"/>
      <c r="X791" s="583"/>
      <c r="Y791" s="584">
        <v>47</v>
      </c>
      <c r="Z791" s="585"/>
      <c r="AA791" s="585"/>
      <c r="AB791" s="595"/>
      <c r="AC791" s="589" t="s">
        <v>665</v>
      </c>
      <c r="AD791" s="590"/>
      <c r="AE791" s="590"/>
      <c r="AF791" s="590"/>
      <c r="AG791" s="591"/>
      <c r="AH791" s="581" t="s">
        <v>665</v>
      </c>
      <c r="AI791" s="582"/>
      <c r="AJ791" s="582"/>
      <c r="AK791" s="582"/>
      <c r="AL791" s="582"/>
      <c r="AM791" s="582"/>
      <c r="AN791" s="582"/>
      <c r="AO791" s="582"/>
      <c r="AP791" s="582"/>
      <c r="AQ791" s="582"/>
      <c r="AR791" s="582"/>
      <c r="AS791" s="582"/>
      <c r="AT791" s="583"/>
      <c r="AU791" s="584" t="s">
        <v>665</v>
      </c>
      <c r="AV791" s="585"/>
      <c r="AW791" s="585"/>
      <c r="AX791" s="586"/>
    </row>
    <row r="792" spans="1:51" ht="24.75" customHeight="1" x14ac:dyDescent="0.15">
      <c r="A792" s="614"/>
      <c r="B792" s="615"/>
      <c r="C792" s="615"/>
      <c r="D792" s="615"/>
      <c r="E792" s="615"/>
      <c r="F792" s="616"/>
      <c r="G792" s="589" t="s">
        <v>684</v>
      </c>
      <c r="H792" s="590"/>
      <c r="I792" s="590"/>
      <c r="J792" s="590"/>
      <c r="K792" s="591"/>
      <c r="L792" s="581" t="s">
        <v>684</v>
      </c>
      <c r="M792" s="582"/>
      <c r="N792" s="582"/>
      <c r="O792" s="582"/>
      <c r="P792" s="582"/>
      <c r="Q792" s="582"/>
      <c r="R792" s="582"/>
      <c r="S792" s="582"/>
      <c r="T792" s="582"/>
      <c r="U792" s="582"/>
      <c r="V792" s="582"/>
      <c r="W792" s="582"/>
      <c r="X792" s="583"/>
      <c r="Y792" s="584">
        <v>45</v>
      </c>
      <c r="Z792" s="585"/>
      <c r="AA792" s="585"/>
      <c r="AB792" s="595"/>
      <c r="AC792" s="589" t="s">
        <v>665</v>
      </c>
      <c r="AD792" s="590"/>
      <c r="AE792" s="590"/>
      <c r="AF792" s="590"/>
      <c r="AG792" s="591"/>
      <c r="AH792" s="581" t="s">
        <v>665</v>
      </c>
      <c r="AI792" s="582"/>
      <c r="AJ792" s="582"/>
      <c r="AK792" s="582"/>
      <c r="AL792" s="582"/>
      <c r="AM792" s="582"/>
      <c r="AN792" s="582"/>
      <c r="AO792" s="582"/>
      <c r="AP792" s="582"/>
      <c r="AQ792" s="582"/>
      <c r="AR792" s="582"/>
      <c r="AS792" s="582"/>
      <c r="AT792" s="583"/>
      <c r="AU792" s="584" t="s">
        <v>665</v>
      </c>
      <c r="AV792" s="585"/>
      <c r="AW792" s="585"/>
      <c r="AX792" s="586"/>
    </row>
    <row r="793" spans="1:51" ht="24.75" customHeight="1" x14ac:dyDescent="0.15">
      <c r="A793" s="614"/>
      <c r="B793" s="615"/>
      <c r="C793" s="615"/>
      <c r="D793" s="615"/>
      <c r="E793" s="615"/>
      <c r="F793" s="616"/>
      <c r="G793" s="589" t="s">
        <v>694</v>
      </c>
      <c r="H793" s="590"/>
      <c r="I793" s="590"/>
      <c r="J793" s="590"/>
      <c r="K793" s="591"/>
      <c r="L793" s="581" t="s">
        <v>695</v>
      </c>
      <c r="M793" s="582"/>
      <c r="N793" s="582"/>
      <c r="O793" s="582"/>
      <c r="P793" s="582"/>
      <c r="Q793" s="582"/>
      <c r="R793" s="582"/>
      <c r="S793" s="582"/>
      <c r="T793" s="582"/>
      <c r="U793" s="582"/>
      <c r="V793" s="582"/>
      <c r="W793" s="582"/>
      <c r="X793" s="583"/>
      <c r="Y793" s="584">
        <v>11</v>
      </c>
      <c r="Z793" s="585"/>
      <c r="AA793" s="585"/>
      <c r="AB793" s="595"/>
      <c r="AC793" s="589" t="s">
        <v>665</v>
      </c>
      <c r="AD793" s="590"/>
      <c r="AE793" s="590"/>
      <c r="AF793" s="590"/>
      <c r="AG793" s="591"/>
      <c r="AH793" s="581" t="s">
        <v>665</v>
      </c>
      <c r="AI793" s="582"/>
      <c r="AJ793" s="582"/>
      <c r="AK793" s="582"/>
      <c r="AL793" s="582"/>
      <c r="AM793" s="582"/>
      <c r="AN793" s="582"/>
      <c r="AO793" s="582"/>
      <c r="AP793" s="582"/>
      <c r="AQ793" s="582"/>
      <c r="AR793" s="582"/>
      <c r="AS793" s="582"/>
      <c r="AT793" s="583"/>
      <c r="AU793" s="584" t="s">
        <v>665</v>
      </c>
      <c r="AV793" s="585"/>
      <c r="AW793" s="585"/>
      <c r="AX793" s="586"/>
    </row>
    <row r="794" spans="1:51" ht="24.75" customHeight="1" x14ac:dyDescent="0.15">
      <c r="A794" s="614"/>
      <c r="B794" s="615"/>
      <c r="C794" s="615"/>
      <c r="D794" s="615"/>
      <c r="E794" s="615"/>
      <c r="F794" s="616"/>
      <c r="G794" s="589" t="s">
        <v>693</v>
      </c>
      <c r="H794" s="590"/>
      <c r="I794" s="590"/>
      <c r="J794" s="590"/>
      <c r="K794" s="591"/>
      <c r="L794" s="581" t="s">
        <v>696</v>
      </c>
      <c r="M794" s="582"/>
      <c r="N794" s="582"/>
      <c r="O794" s="582"/>
      <c r="P794" s="582"/>
      <c r="Q794" s="582"/>
      <c r="R794" s="582"/>
      <c r="S794" s="582"/>
      <c r="T794" s="582"/>
      <c r="U794" s="582"/>
      <c r="V794" s="582"/>
      <c r="W794" s="582"/>
      <c r="X794" s="583"/>
      <c r="Y794" s="584">
        <v>5</v>
      </c>
      <c r="Z794" s="585"/>
      <c r="AA794" s="585"/>
      <c r="AB794" s="595"/>
      <c r="AC794" s="589" t="s">
        <v>665</v>
      </c>
      <c r="AD794" s="590"/>
      <c r="AE794" s="590"/>
      <c r="AF794" s="590"/>
      <c r="AG794" s="591"/>
      <c r="AH794" s="581" t="s">
        <v>665</v>
      </c>
      <c r="AI794" s="582"/>
      <c r="AJ794" s="582"/>
      <c r="AK794" s="582"/>
      <c r="AL794" s="582"/>
      <c r="AM794" s="582"/>
      <c r="AN794" s="582"/>
      <c r="AO794" s="582"/>
      <c r="AP794" s="582"/>
      <c r="AQ794" s="582"/>
      <c r="AR794" s="582"/>
      <c r="AS794" s="582"/>
      <c r="AT794" s="583"/>
      <c r="AU794" s="584" t="s">
        <v>665</v>
      </c>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7" t="s">
        <v>20</v>
      </c>
      <c r="H799" s="808"/>
      <c r="I799" s="808"/>
      <c r="J799" s="808"/>
      <c r="K799" s="808"/>
      <c r="L799" s="809"/>
      <c r="M799" s="810"/>
      <c r="N799" s="810"/>
      <c r="O799" s="810"/>
      <c r="P799" s="810"/>
      <c r="Q799" s="810"/>
      <c r="R799" s="810"/>
      <c r="S799" s="810"/>
      <c r="T799" s="810"/>
      <c r="U799" s="810"/>
      <c r="V799" s="810"/>
      <c r="W799" s="810"/>
      <c r="X799" s="811"/>
      <c r="Y799" s="812">
        <f>SUM(Y789:AB798)</f>
        <v>499</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0</v>
      </c>
      <c r="AV799" s="813"/>
      <c r="AW799" s="813"/>
      <c r="AX799" s="815"/>
    </row>
    <row r="800" spans="1:51" ht="24.75" hidden="1" customHeight="1" x14ac:dyDescent="0.15">
      <c r="A800" s="614"/>
      <c r="B800" s="615"/>
      <c r="C800" s="615"/>
      <c r="D800" s="615"/>
      <c r="E800" s="615"/>
      <c r="F800" s="616"/>
      <c r="G800" s="578" t="s">
        <v>242</v>
      </c>
      <c r="H800" s="776"/>
      <c r="I800" s="776"/>
      <c r="J800" s="776"/>
      <c r="K800" s="776"/>
      <c r="L800" s="776"/>
      <c r="M800" s="776"/>
      <c r="N800" s="776"/>
      <c r="O800" s="776"/>
      <c r="P800" s="776"/>
      <c r="Q800" s="776"/>
      <c r="R800" s="776"/>
      <c r="S800" s="776"/>
      <c r="T800" s="776"/>
      <c r="U800" s="776"/>
      <c r="V800" s="776"/>
      <c r="W800" s="776"/>
      <c r="X800" s="776"/>
      <c r="Y800" s="776"/>
      <c r="Z800" s="776"/>
      <c r="AA800" s="776"/>
      <c r="AB800" s="818"/>
      <c r="AC800" s="578" t="s">
        <v>241</v>
      </c>
      <c r="AD800" s="776"/>
      <c r="AE800" s="776"/>
      <c r="AF800" s="776"/>
      <c r="AG800" s="776"/>
      <c r="AH800" s="776"/>
      <c r="AI800" s="776"/>
      <c r="AJ800" s="776"/>
      <c r="AK800" s="776"/>
      <c r="AL800" s="776"/>
      <c r="AM800" s="776"/>
      <c r="AN800" s="776"/>
      <c r="AO800" s="776"/>
      <c r="AP800" s="776"/>
      <c r="AQ800" s="776"/>
      <c r="AR800" s="776"/>
      <c r="AS800" s="776"/>
      <c r="AT800" s="776"/>
      <c r="AU800" s="776"/>
      <c r="AV800" s="776"/>
      <c r="AW800" s="776"/>
      <c r="AX800" s="777"/>
      <c r="AY800">
        <f>COUNTA($G$802,$AC$802)</f>
        <v>0</v>
      </c>
    </row>
    <row r="801" spans="1:51" ht="24.75" hidden="1" customHeight="1" x14ac:dyDescent="0.15">
      <c r="A801" s="614"/>
      <c r="B801" s="615"/>
      <c r="C801" s="615"/>
      <c r="D801" s="615"/>
      <c r="E801" s="615"/>
      <c r="F801" s="616"/>
      <c r="G801" s="796"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2"/>
      <c r="AC801" s="796"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6"/>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7" t="s">
        <v>20</v>
      </c>
      <c r="H812" s="808"/>
      <c r="I812" s="808"/>
      <c r="J812" s="808"/>
      <c r="K812" s="808"/>
      <c r="L812" s="809"/>
      <c r="M812" s="810"/>
      <c r="N812" s="810"/>
      <c r="O812" s="810"/>
      <c r="P812" s="810"/>
      <c r="Q812" s="810"/>
      <c r="R812" s="810"/>
      <c r="S812" s="810"/>
      <c r="T812" s="810"/>
      <c r="U812" s="810"/>
      <c r="V812" s="810"/>
      <c r="W812" s="810"/>
      <c r="X812" s="811"/>
      <c r="Y812" s="812">
        <f>SUM(Y802:AB811)</f>
        <v>0</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0</v>
      </c>
      <c r="AV812" s="813"/>
      <c r="AW812" s="813"/>
      <c r="AX812" s="815"/>
      <c r="AY812">
        <f t="shared" si="115"/>
        <v>0</v>
      </c>
    </row>
    <row r="813" spans="1:51" ht="24.75" hidden="1" customHeight="1" x14ac:dyDescent="0.15">
      <c r="A813" s="614"/>
      <c r="B813" s="615"/>
      <c r="C813" s="615"/>
      <c r="D813" s="615"/>
      <c r="E813" s="615"/>
      <c r="F813" s="616"/>
      <c r="G813" s="578" t="s">
        <v>243</v>
      </c>
      <c r="H813" s="776"/>
      <c r="I813" s="776"/>
      <c r="J813" s="776"/>
      <c r="K813" s="776"/>
      <c r="L813" s="776"/>
      <c r="M813" s="776"/>
      <c r="N813" s="776"/>
      <c r="O813" s="776"/>
      <c r="P813" s="776"/>
      <c r="Q813" s="776"/>
      <c r="R813" s="776"/>
      <c r="S813" s="776"/>
      <c r="T813" s="776"/>
      <c r="U813" s="776"/>
      <c r="V813" s="776"/>
      <c r="W813" s="776"/>
      <c r="X813" s="776"/>
      <c r="Y813" s="776"/>
      <c r="Z813" s="776"/>
      <c r="AA813" s="776"/>
      <c r="AB813" s="818"/>
      <c r="AC813" s="578" t="s">
        <v>244</v>
      </c>
      <c r="AD813" s="776"/>
      <c r="AE813" s="776"/>
      <c r="AF813" s="776"/>
      <c r="AG813" s="776"/>
      <c r="AH813" s="776"/>
      <c r="AI813" s="776"/>
      <c r="AJ813" s="776"/>
      <c r="AK813" s="776"/>
      <c r="AL813" s="776"/>
      <c r="AM813" s="776"/>
      <c r="AN813" s="776"/>
      <c r="AO813" s="776"/>
      <c r="AP813" s="776"/>
      <c r="AQ813" s="776"/>
      <c r="AR813" s="776"/>
      <c r="AS813" s="776"/>
      <c r="AT813" s="776"/>
      <c r="AU813" s="776"/>
      <c r="AV813" s="776"/>
      <c r="AW813" s="776"/>
      <c r="AX813" s="777"/>
      <c r="AY813">
        <f>COUNTA($G$815,$AC$815)</f>
        <v>0</v>
      </c>
    </row>
    <row r="814" spans="1:51" ht="24.75" hidden="1" customHeight="1" x14ac:dyDescent="0.15">
      <c r="A814" s="614"/>
      <c r="B814" s="615"/>
      <c r="C814" s="615"/>
      <c r="D814" s="615"/>
      <c r="E814" s="615"/>
      <c r="F814" s="616"/>
      <c r="G814" s="796"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2"/>
      <c r="AC814" s="796"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6"/>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7" t="s">
        <v>20</v>
      </c>
      <c r="H825" s="808"/>
      <c r="I825" s="808"/>
      <c r="J825" s="808"/>
      <c r="K825" s="808"/>
      <c r="L825" s="809"/>
      <c r="M825" s="810"/>
      <c r="N825" s="810"/>
      <c r="O825" s="810"/>
      <c r="P825" s="810"/>
      <c r="Q825" s="810"/>
      <c r="R825" s="810"/>
      <c r="S825" s="810"/>
      <c r="T825" s="810"/>
      <c r="U825" s="810"/>
      <c r="V825" s="810"/>
      <c r="W825" s="810"/>
      <c r="X825" s="811"/>
      <c r="Y825" s="812">
        <f>SUM(Y815:AB824)</f>
        <v>0</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0</v>
      </c>
      <c r="AV825" s="813"/>
      <c r="AW825" s="813"/>
      <c r="AX825" s="815"/>
      <c r="AY825">
        <f t="shared" si="116"/>
        <v>0</v>
      </c>
    </row>
    <row r="826" spans="1:51" ht="24.75" hidden="1" customHeight="1" x14ac:dyDescent="0.15">
      <c r="A826" s="614"/>
      <c r="B826" s="615"/>
      <c r="C826" s="615"/>
      <c r="D826" s="615"/>
      <c r="E826" s="615"/>
      <c r="F826" s="616"/>
      <c r="G826" s="578" t="s">
        <v>218</v>
      </c>
      <c r="H826" s="776"/>
      <c r="I826" s="776"/>
      <c r="J826" s="776"/>
      <c r="K826" s="776"/>
      <c r="L826" s="776"/>
      <c r="M826" s="776"/>
      <c r="N826" s="776"/>
      <c r="O826" s="776"/>
      <c r="P826" s="776"/>
      <c r="Q826" s="776"/>
      <c r="R826" s="776"/>
      <c r="S826" s="776"/>
      <c r="T826" s="776"/>
      <c r="U826" s="776"/>
      <c r="V826" s="776"/>
      <c r="W826" s="776"/>
      <c r="X826" s="776"/>
      <c r="Y826" s="776"/>
      <c r="Z826" s="776"/>
      <c r="AA826" s="776"/>
      <c r="AB826" s="818"/>
      <c r="AC826" s="578" t="s">
        <v>177</v>
      </c>
      <c r="AD826" s="776"/>
      <c r="AE826" s="776"/>
      <c r="AF826" s="776"/>
      <c r="AG826" s="776"/>
      <c r="AH826" s="776"/>
      <c r="AI826" s="776"/>
      <c r="AJ826" s="776"/>
      <c r="AK826" s="776"/>
      <c r="AL826" s="776"/>
      <c r="AM826" s="776"/>
      <c r="AN826" s="776"/>
      <c r="AO826" s="776"/>
      <c r="AP826" s="776"/>
      <c r="AQ826" s="776"/>
      <c r="AR826" s="776"/>
      <c r="AS826" s="776"/>
      <c r="AT826" s="776"/>
      <c r="AU826" s="776"/>
      <c r="AV826" s="776"/>
      <c r="AW826" s="776"/>
      <c r="AX826" s="777"/>
      <c r="AY826">
        <f>COUNTA($G$828,$AC$828)</f>
        <v>0</v>
      </c>
    </row>
    <row r="827" spans="1:51" ht="24.75" hidden="1" customHeight="1" x14ac:dyDescent="0.15">
      <c r="A827" s="614"/>
      <c r="B827" s="615"/>
      <c r="C827" s="615"/>
      <c r="D827" s="615"/>
      <c r="E827" s="615"/>
      <c r="F827" s="616"/>
      <c r="G827" s="796"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2"/>
      <c r="AC827" s="796"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6"/>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7" t="s">
        <v>20</v>
      </c>
      <c r="H838" s="808"/>
      <c r="I838" s="808"/>
      <c r="J838" s="808"/>
      <c r="K838" s="808"/>
      <c r="L838" s="809"/>
      <c r="M838" s="810"/>
      <c r="N838" s="810"/>
      <c r="O838" s="810"/>
      <c r="P838" s="810"/>
      <c r="Q838" s="810"/>
      <c r="R838" s="810"/>
      <c r="S838" s="810"/>
      <c r="T838" s="810"/>
      <c r="U838" s="810"/>
      <c r="V838" s="810"/>
      <c r="W838" s="810"/>
      <c r="X838" s="811"/>
      <c r="Y838" s="812">
        <f>SUM(Y828:AB837)</f>
        <v>0</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0</v>
      </c>
      <c r="AV838" s="813"/>
      <c r="AW838" s="813"/>
      <c r="AX838" s="815"/>
      <c r="AY838">
        <f t="shared" si="117"/>
        <v>0</v>
      </c>
    </row>
    <row r="839" spans="1:51" ht="24.75" hidden="1" customHeight="1" thickBot="1" x14ac:dyDescent="0.2">
      <c r="A839" s="888" t="s">
        <v>147</v>
      </c>
      <c r="B839" s="889"/>
      <c r="C839" s="889"/>
      <c r="D839" s="889"/>
      <c r="E839" s="889"/>
      <c r="F839" s="889"/>
      <c r="G839" s="889"/>
      <c r="H839" s="889"/>
      <c r="I839" s="889"/>
      <c r="J839" s="889"/>
      <c r="K839" s="889"/>
      <c r="L839" s="889"/>
      <c r="M839" s="889"/>
      <c r="N839" s="889"/>
      <c r="O839" s="889"/>
      <c r="P839" s="889"/>
      <c r="Q839" s="889"/>
      <c r="R839" s="889"/>
      <c r="S839" s="889"/>
      <c r="T839" s="889"/>
      <c r="U839" s="889"/>
      <c r="V839" s="889"/>
      <c r="W839" s="889"/>
      <c r="X839" s="889"/>
      <c r="Y839" s="889"/>
      <c r="Z839" s="889"/>
      <c r="AA839" s="889"/>
      <c r="AB839" s="889"/>
      <c r="AC839" s="889"/>
      <c r="AD839" s="889"/>
      <c r="AE839" s="889"/>
      <c r="AF839" s="889"/>
      <c r="AG839" s="889"/>
      <c r="AH839" s="889"/>
      <c r="AI839" s="889"/>
      <c r="AJ839" s="889"/>
      <c r="AK839" s="890"/>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60"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141" customHeight="1" x14ac:dyDescent="0.15">
      <c r="A845" s="355">
        <v>1</v>
      </c>
      <c r="B845" s="355">
        <v>1</v>
      </c>
      <c r="C845" s="343" t="s">
        <v>686</v>
      </c>
      <c r="D845" s="328"/>
      <c r="E845" s="328"/>
      <c r="F845" s="328"/>
      <c r="G845" s="328"/>
      <c r="H845" s="328"/>
      <c r="I845" s="328"/>
      <c r="J845" s="329">
        <v>1290005015872</v>
      </c>
      <c r="K845" s="330"/>
      <c r="L845" s="330"/>
      <c r="M845" s="330"/>
      <c r="N845" s="330"/>
      <c r="O845" s="330"/>
      <c r="P845" s="891" t="s">
        <v>687</v>
      </c>
      <c r="Q845" s="892"/>
      <c r="R845" s="892"/>
      <c r="S845" s="892"/>
      <c r="T845" s="892"/>
      <c r="U845" s="892"/>
      <c r="V845" s="892"/>
      <c r="W845" s="892"/>
      <c r="X845" s="892"/>
      <c r="Y845" s="332">
        <v>499</v>
      </c>
      <c r="Z845" s="333"/>
      <c r="AA845" s="333"/>
      <c r="AB845" s="334"/>
      <c r="AC845" s="886" t="s">
        <v>297</v>
      </c>
      <c r="AD845" s="887"/>
      <c r="AE845" s="887"/>
      <c r="AF845" s="887"/>
      <c r="AG845" s="887"/>
      <c r="AH845" s="351" t="s">
        <v>324</v>
      </c>
      <c r="AI845" s="352"/>
      <c r="AJ845" s="352"/>
      <c r="AK845" s="352"/>
      <c r="AL845" s="339">
        <v>100</v>
      </c>
      <c r="AM845" s="340"/>
      <c r="AN845" s="340"/>
      <c r="AO845" s="341"/>
      <c r="AP845" s="342" t="s">
        <v>324</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1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60"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665</v>
      </c>
      <c r="F1110" s="354"/>
      <c r="G1110" s="354"/>
      <c r="H1110" s="354"/>
      <c r="I1110" s="354"/>
      <c r="J1110" s="329" t="s">
        <v>665</v>
      </c>
      <c r="K1110" s="330"/>
      <c r="L1110" s="330"/>
      <c r="M1110" s="330"/>
      <c r="N1110" s="330"/>
      <c r="O1110" s="330"/>
      <c r="P1110" s="344" t="s">
        <v>665</v>
      </c>
      <c r="Q1110" s="331"/>
      <c r="R1110" s="331"/>
      <c r="S1110" s="331"/>
      <c r="T1110" s="331"/>
      <c r="U1110" s="331"/>
      <c r="V1110" s="331"/>
      <c r="W1110" s="331"/>
      <c r="X1110" s="331"/>
      <c r="Y1110" s="332" t="s">
        <v>665</v>
      </c>
      <c r="Z1110" s="333"/>
      <c r="AA1110" s="333"/>
      <c r="AB1110" s="334"/>
      <c r="AC1110" s="335"/>
      <c r="AD1110" s="336"/>
      <c r="AE1110" s="336"/>
      <c r="AF1110" s="336"/>
      <c r="AG1110" s="336"/>
      <c r="AH1110" s="337" t="s">
        <v>665</v>
      </c>
      <c r="AI1110" s="338"/>
      <c r="AJ1110" s="338"/>
      <c r="AK1110" s="338"/>
      <c r="AL1110" s="339" t="s">
        <v>665</v>
      </c>
      <c r="AM1110" s="340"/>
      <c r="AN1110" s="340"/>
      <c r="AO1110" s="341"/>
      <c r="AP1110" s="342" t="s">
        <v>665</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t="s">
        <v>685</v>
      </c>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3" priority="14009">
      <formula>IF(RIGHT(TEXT(P14,"0.#"),1)=".",FALSE,TRUE)</formula>
    </cfRule>
    <cfRule type="expression" dxfId="2102" priority="14010">
      <formula>IF(RIGHT(TEXT(P14,"0.#"),1)=".",TRUE,FALSE)</formula>
    </cfRule>
  </conditionalFormatting>
  <conditionalFormatting sqref="AE32">
    <cfRule type="expression" dxfId="2101" priority="13999">
      <formula>IF(RIGHT(TEXT(AE32,"0.#"),1)=".",FALSE,TRUE)</formula>
    </cfRule>
    <cfRule type="expression" dxfId="2100" priority="14000">
      <formula>IF(RIGHT(TEXT(AE32,"0.#"),1)=".",TRUE,FALSE)</formula>
    </cfRule>
  </conditionalFormatting>
  <conditionalFormatting sqref="P18:AX18">
    <cfRule type="expression" dxfId="2099" priority="13885">
      <formula>IF(RIGHT(TEXT(P18,"0.#"),1)=".",FALSE,TRUE)</formula>
    </cfRule>
    <cfRule type="expression" dxfId="2098" priority="13886">
      <formula>IF(RIGHT(TEXT(P18,"0.#"),1)=".",TRUE,FALSE)</formula>
    </cfRule>
  </conditionalFormatting>
  <conditionalFormatting sqref="Y790">
    <cfRule type="expression" dxfId="2097" priority="13881">
      <formula>IF(RIGHT(TEXT(Y790,"0.#"),1)=".",FALSE,TRUE)</formula>
    </cfRule>
    <cfRule type="expression" dxfId="2096" priority="13882">
      <formula>IF(RIGHT(TEXT(Y790,"0.#"),1)=".",TRUE,FALSE)</formula>
    </cfRule>
  </conditionalFormatting>
  <conditionalFormatting sqref="Y799">
    <cfRule type="expression" dxfId="2095" priority="13877">
      <formula>IF(RIGHT(TEXT(Y799,"0.#"),1)=".",FALSE,TRUE)</formula>
    </cfRule>
    <cfRule type="expression" dxfId="2094" priority="13878">
      <formula>IF(RIGHT(TEXT(Y799,"0.#"),1)=".",TRUE,FALSE)</formula>
    </cfRule>
  </conditionalFormatting>
  <conditionalFormatting sqref="Y830:Y837 Y828 Y817:Y824 Y815 Y804:Y811 Y802">
    <cfRule type="expression" dxfId="2093" priority="13659">
      <formula>IF(RIGHT(TEXT(Y802,"0.#"),1)=".",FALSE,TRUE)</formula>
    </cfRule>
    <cfRule type="expression" dxfId="2092" priority="13660">
      <formula>IF(RIGHT(TEXT(Y802,"0.#"),1)=".",TRUE,FALSE)</formula>
    </cfRule>
  </conditionalFormatting>
  <conditionalFormatting sqref="P16:AQ17 P15:AX15 P13:AX13">
    <cfRule type="expression" dxfId="2091" priority="13707">
      <formula>IF(RIGHT(TEXT(P13,"0.#"),1)=".",FALSE,TRUE)</formula>
    </cfRule>
    <cfRule type="expression" dxfId="2090" priority="13708">
      <formula>IF(RIGHT(TEXT(P13,"0.#"),1)=".",TRUE,FALSE)</formula>
    </cfRule>
  </conditionalFormatting>
  <conditionalFormatting sqref="P19:AJ19">
    <cfRule type="expression" dxfId="2089" priority="13705">
      <formula>IF(RIGHT(TEXT(P19,"0.#"),1)=".",FALSE,TRUE)</formula>
    </cfRule>
    <cfRule type="expression" dxfId="2088" priority="13706">
      <formula>IF(RIGHT(TEXT(P19,"0.#"),1)=".",TRUE,FALSE)</formula>
    </cfRule>
  </conditionalFormatting>
  <conditionalFormatting sqref="AE101 AQ101">
    <cfRule type="expression" dxfId="2087" priority="13697">
      <formula>IF(RIGHT(TEXT(AE101,"0.#"),1)=".",FALSE,TRUE)</formula>
    </cfRule>
    <cfRule type="expression" dxfId="2086" priority="13698">
      <formula>IF(RIGHT(TEXT(AE101,"0.#"),1)=".",TRUE,FALSE)</formula>
    </cfRule>
  </conditionalFormatting>
  <conditionalFormatting sqref="Y791:Y798 Y789">
    <cfRule type="expression" dxfId="2085" priority="13683">
      <formula>IF(RIGHT(TEXT(Y789,"0.#"),1)=".",FALSE,TRUE)</formula>
    </cfRule>
    <cfRule type="expression" dxfId="2084" priority="13684">
      <formula>IF(RIGHT(TEXT(Y789,"0.#"),1)=".",TRUE,FALSE)</formula>
    </cfRule>
  </conditionalFormatting>
  <conditionalFormatting sqref="AU790">
    <cfRule type="expression" dxfId="2083" priority="13681">
      <formula>IF(RIGHT(TEXT(AU790,"0.#"),1)=".",FALSE,TRUE)</formula>
    </cfRule>
    <cfRule type="expression" dxfId="2082" priority="13682">
      <formula>IF(RIGHT(TEXT(AU790,"0.#"),1)=".",TRUE,FALSE)</formula>
    </cfRule>
  </conditionalFormatting>
  <conditionalFormatting sqref="AU799">
    <cfRule type="expression" dxfId="2081" priority="13679">
      <formula>IF(RIGHT(TEXT(AU799,"0.#"),1)=".",FALSE,TRUE)</formula>
    </cfRule>
    <cfRule type="expression" dxfId="2080" priority="13680">
      <formula>IF(RIGHT(TEXT(AU799,"0.#"),1)=".",TRUE,FALSE)</formula>
    </cfRule>
  </conditionalFormatting>
  <conditionalFormatting sqref="AU791:AU798 AU789">
    <cfRule type="expression" dxfId="2079" priority="13677">
      <formula>IF(RIGHT(TEXT(AU789,"0.#"),1)=".",FALSE,TRUE)</formula>
    </cfRule>
    <cfRule type="expression" dxfId="2078" priority="13678">
      <formula>IF(RIGHT(TEXT(AU789,"0.#"),1)=".",TRUE,FALSE)</formula>
    </cfRule>
  </conditionalFormatting>
  <conditionalFormatting sqref="Y829 Y816 Y803">
    <cfRule type="expression" dxfId="2077" priority="13663">
      <formula>IF(RIGHT(TEXT(Y803,"0.#"),1)=".",FALSE,TRUE)</formula>
    </cfRule>
    <cfRule type="expression" dxfId="2076" priority="13664">
      <formula>IF(RIGHT(TEXT(Y803,"0.#"),1)=".",TRUE,FALSE)</formula>
    </cfRule>
  </conditionalFormatting>
  <conditionalFormatting sqref="Y838 Y825 Y812">
    <cfRule type="expression" dxfId="2075" priority="13661">
      <formula>IF(RIGHT(TEXT(Y812,"0.#"),1)=".",FALSE,TRUE)</formula>
    </cfRule>
    <cfRule type="expression" dxfId="2074" priority="13662">
      <formula>IF(RIGHT(TEXT(Y812,"0.#"),1)=".",TRUE,FALSE)</formula>
    </cfRule>
  </conditionalFormatting>
  <conditionalFormatting sqref="AU829 AU816 AU803">
    <cfRule type="expression" dxfId="2073" priority="13657">
      <formula>IF(RIGHT(TEXT(AU803,"0.#"),1)=".",FALSE,TRUE)</formula>
    </cfRule>
    <cfRule type="expression" dxfId="2072" priority="13658">
      <formula>IF(RIGHT(TEXT(AU803,"0.#"),1)=".",TRUE,FALSE)</formula>
    </cfRule>
  </conditionalFormatting>
  <conditionalFormatting sqref="AU838 AU825 AU812">
    <cfRule type="expression" dxfId="2071" priority="13655">
      <formula>IF(RIGHT(TEXT(AU812,"0.#"),1)=".",FALSE,TRUE)</formula>
    </cfRule>
    <cfRule type="expression" dxfId="2070" priority="13656">
      <formula>IF(RIGHT(TEXT(AU812,"0.#"),1)=".",TRUE,FALSE)</formula>
    </cfRule>
  </conditionalFormatting>
  <conditionalFormatting sqref="AU830:AU837 AU828 AU817:AU824 AU815 AU804:AU811 AU802">
    <cfRule type="expression" dxfId="2069" priority="13653">
      <formula>IF(RIGHT(TEXT(AU802,"0.#"),1)=".",FALSE,TRUE)</formula>
    </cfRule>
    <cfRule type="expression" dxfId="2068" priority="13654">
      <formula>IF(RIGHT(TEXT(AU802,"0.#"),1)=".",TRUE,FALSE)</formula>
    </cfRule>
  </conditionalFormatting>
  <conditionalFormatting sqref="AM87">
    <cfRule type="expression" dxfId="2067" priority="13307">
      <formula>IF(RIGHT(TEXT(AM87,"0.#"),1)=".",FALSE,TRUE)</formula>
    </cfRule>
    <cfRule type="expression" dxfId="2066" priority="13308">
      <formula>IF(RIGHT(TEXT(AM87,"0.#"),1)=".",TRUE,FALSE)</formula>
    </cfRule>
  </conditionalFormatting>
  <conditionalFormatting sqref="AE55">
    <cfRule type="expression" dxfId="2065" priority="13375">
      <formula>IF(RIGHT(TEXT(AE55,"0.#"),1)=".",FALSE,TRUE)</formula>
    </cfRule>
    <cfRule type="expression" dxfId="2064" priority="13376">
      <formula>IF(RIGHT(TEXT(AE55,"0.#"),1)=".",TRUE,FALSE)</formula>
    </cfRule>
  </conditionalFormatting>
  <conditionalFormatting sqref="AI55">
    <cfRule type="expression" dxfId="2063" priority="13373">
      <formula>IF(RIGHT(TEXT(AI55,"0.#"),1)=".",FALSE,TRUE)</formula>
    </cfRule>
    <cfRule type="expression" dxfId="2062" priority="13374">
      <formula>IF(RIGHT(TEXT(AI55,"0.#"),1)=".",TRUE,FALSE)</formula>
    </cfRule>
  </conditionalFormatting>
  <conditionalFormatting sqref="AM34">
    <cfRule type="expression" dxfId="2061" priority="13453">
      <formula>IF(RIGHT(TEXT(AM34,"0.#"),1)=".",FALSE,TRUE)</formula>
    </cfRule>
    <cfRule type="expression" dxfId="2060" priority="13454">
      <formula>IF(RIGHT(TEXT(AM34,"0.#"),1)=".",TRUE,FALSE)</formula>
    </cfRule>
  </conditionalFormatting>
  <conditionalFormatting sqref="AE33">
    <cfRule type="expression" dxfId="2059" priority="13467">
      <formula>IF(RIGHT(TEXT(AE33,"0.#"),1)=".",FALSE,TRUE)</formula>
    </cfRule>
    <cfRule type="expression" dxfId="2058" priority="13468">
      <formula>IF(RIGHT(TEXT(AE33,"0.#"),1)=".",TRUE,FALSE)</formula>
    </cfRule>
  </conditionalFormatting>
  <conditionalFormatting sqref="AE34">
    <cfRule type="expression" dxfId="2057" priority="13465">
      <formula>IF(RIGHT(TEXT(AE34,"0.#"),1)=".",FALSE,TRUE)</formula>
    </cfRule>
    <cfRule type="expression" dxfId="2056" priority="13466">
      <formula>IF(RIGHT(TEXT(AE34,"0.#"),1)=".",TRUE,FALSE)</formula>
    </cfRule>
  </conditionalFormatting>
  <conditionalFormatting sqref="AI34">
    <cfRule type="expression" dxfId="2055" priority="13463">
      <formula>IF(RIGHT(TEXT(AI34,"0.#"),1)=".",FALSE,TRUE)</formula>
    </cfRule>
    <cfRule type="expression" dxfId="2054" priority="13464">
      <formula>IF(RIGHT(TEXT(AI34,"0.#"),1)=".",TRUE,FALSE)</formula>
    </cfRule>
  </conditionalFormatting>
  <conditionalFormatting sqref="AI33">
    <cfRule type="expression" dxfId="2053" priority="13461">
      <formula>IF(RIGHT(TEXT(AI33,"0.#"),1)=".",FALSE,TRUE)</formula>
    </cfRule>
    <cfRule type="expression" dxfId="2052" priority="13462">
      <formula>IF(RIGHT(TEXT(AI33,"0.#"),1)=".",TRUE,FALSE)</formula>
    </cfRule>
  </conditionalFormatting>
  <conditionalFormatting sqref="AI32">
    <cfRule type="expression" dxfId="2051" priority="13459">
      <formula>IF(RIGHT(TEXT(AI32,"0.#"),1)=".",FALSE,TRUE)</formula>
    </cfRule>
    <cfRule type="expression" dxfId="2050" priority="13460">
      <formula>IF(RIGHT(TEXT(AI32,"0.#"),1)=".",TRUE,FALSE)</formula>
    </cfRule>
  </conditionalFormatting>
  <conditionalFormatting sqref="AM32">
    <cfRule type="expression" dxfId="2049" priority="13457">
      <formula>IF(RIGHT(TEXT(AM32,"0.#"),1)=".",FALSE,TRUE)</formula>
    </cfRule>
    <cfRule type="expression" dxfId="2048" priority="13458">
      <formula>IF(RIGHT(TEXT(AM32,"0.#"),1)=".",TRUE,FALSE)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7:AO874">
    <cfRule type="expression" dxfId="1803" priority="6631">
      <formula>IF(AND(AL847&gt;=0, RIGHT(TEXT(AL847,"0.#"),1)&lt;&gt;"."),TRUE,FALSE)</formula>
    </cfRule>
    <cfRule type="expression" dxfId="1802" priority="6632">
      <formula>IF(AND(AL847&gt;=0, RIGHT(TEXT(AL847,"0.#"),1)="."),TRUE,FALSE)</formula>
    </cfRule>
    <cfRule type="expression" dxfId="1801" priority="6633">
      <formula>IF(AND(AL847&lt;0, RIGHT(TEXT(AL847,"0.#"),1)&lt;&gt;"."),TRUE,FALSE)</formula>
    </cfRule>
    <cfRule type="expression" dxfId="1800" priority="6634">
      <formula>IF(AND(AL847&lt;0, RIGHT(TEXT(AL847,"0.#"),1)="."),TRUE,FALSE)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7:Y874">
    <cfRule type="expression" dxfId="1729" priority="2959">
      <formula>IF(RIGHT(TEXT(Y847,"0.#"),1)=".",FALSE,TRUE)</formula>
    </cfRule>
    <cfRule type="expression" dxfId="1728" priority="2960">
      <formula>IF(RIGHT(TEXT(Y847,"0.#"),1)=".",TRUE,FALSE)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10:AO1139">
    <cfRule type="expression" dxfId="1699" priority="2865">
      <formula>IF(AND(AL1110&gt;=0, RIGHT(TEXT(AL1110,"0.#"),1)&lt;&gt;"."),TRUE,FALSE)</formula>
    </cfRule>
    <cfRule type="expression" dxfId="1698" priority="2866">
      <formula>IF(AND(AL1110&gt;=0, RIGHT(TEXT(AL1110,"0.#"),1)="."),TRUE,FALSE)</formula>
    </cfRule>
    <cfRule type="expression" dxfId="1697" priority="2867">
      <formula>IF(AND(AL1110&lt;0, RIGHT(TEXT(AL1110,"0.#"),1)&lt;&gt;"."),TRUE,FALSE)</formula>
    </cfRule>
    <cfRule type="expression" dxfId="1696" priority="2868">
      <formula>IF(AND(AL1110&lt;0, RIGHT(TEXT(AL1110,"0.#"),1)="."),TRUE,FALSE)</formula>
    </cfRule>
  </conditionalFormatting>
  <conditionalFormatting sqref="Y1110:Y1139">
    <cfRule type="expression" dxfId="1695" priority="2863">
      <formula>IF(RIGHT(TEXT(Y1110,"0.#"),1)=".",FALSE,TRUE)</formula>
    </cfRule>
    <cfRule type="expression" dxfId="1694" priority="2864">
      <formula>IF(RIGHT(TEXT(Y1110,"0.#"),1)=".",TRUE,FALSE)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46:AO846">
    <cfRule type="expression" dxfId="1685" priority="2817">
      <formula>IF(AND(AL846&gt;=0, RIGHT(TEXT(AL846,"0.#"),1)&lt;&gt;"."),TRUE,FALSE)</formula>
    </cfRule>
    <cfRule type="expression" dxfId="1684" priority="2818">
      <formula>IF(AND(AL846&gt;=0, RIGHT(TEXT(AL846,"0.#"),1)="."),TRUE,FALSE)</formula>
    </cfRule>
    <cfRule type="expression" dxfId="1683" priority="2819">
      <formula>IF(AND(AL846&lt;0, RIGHT(TEXT(AL846,"0.#"),1)&lt;&gt;"."),TRUE,FALSE)</formula>
    </cfRule>
    <cfRule type="expression" dxfId="1682" priority="2820">
      <formula>IF(AND(AL846&lt;0, RIGHT(TEXT(AL846,"0.#"),1)="."),TRUE,FALSE)</formula>
    </cfRule>
  </conditionalFormatting>
  <conditionalFormatting sqref="Y846">
    <cfRule type="expression" dxfId="1681" priority="2815">
      <formula>IF(RIGHT(TEXT(Y846,"0.#"),1)=".",FALSE,TRUE)</formula>
    </cfRule>
    <cfRule type="expression" dxfId="1680" priority="2816">
      <formula>IF(RIGHT(TEXT(Y846,"0.#"),1)=".",TRUE,FALSE)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80:Y907">
    <cfRule type="expression" dxfId="1363" priority="2075">
      <formula>IF(RIGHT(TEXT(Y880,"0.#"),1)=".",FALSE,TRUE)</formula>
    </cfRule>
    <cfRule type="expression" dxfId="1362" priority="2076">
      <formula>IF(RIGHT(TEXT(Y880,"0.#"),1)=".",TRUE,FALSE)</formula>
    </cfRule>
  </conditionalFormatting>
  <conditionalFormatting sqref="Y878:Y879">
    <cfRule type="expression" dxfId="1361" priority="2069">
      <formula>IF(RIGHT(TEXT(Y878,"0.#"),1)=".",FALSE,TRUE)</formula>
    </cfRule>
    <cfRule type="expression" dxfId="1360" priority="2070">
      <formula>IF(RIGHT(TEXT(Y878,"0.#"),1)=".",TRUE,FALSE)</formula>
    </cfRule>
  </conditionalFormatting>
  <conditionalFormatting sqref="Y913:Y940">
    <cfRule type="expression" dxfId="1359" priority="2063">
      <formula>IF(RIGHT(TEXT(Y913,"0.#"),1)=".",FALSE,TRUE)</formula>
    </cfRule>
    <cfRule type="expression" dxfId="1358" priority="2064">
      <formula>IF(RIGHT(TEXT(Y913,"0.#"),1)=".",TRUE,FALSE)</formula>
    </cfRule>
  </conditionalFormatting>
  <conditionalFormatting sqref="Y911:Y912">
    <cfRule type="expression" dxfId="1357" priority="2057">
      <formula>IF(RIGHT(TEXT(Y911,"0.#"),1)=".",FALSE,TRUE)</formula>
    </cfRule>
    <cfRule type="expression" dxfId="1356" priority="2058">
      <formula>IF(RIGHT(TEXT(Y911,"0.#"),1)=".",TRUE,FALSE)</formula>
    </cfRule>
  </conditionalFormatting>
  <conditionalFormatting sqref="Y946:Y973">
    <cfRule type="expression" dxfId="1355" priority="2051">
      <formula>IF(RIGHT(TEXT(Y946,"0.#"),1)=".",FALSE,TRUE)</formula>
    </cfRule>
    <cfRule type="expression" dxfId="1354" priority="2052">
      <formula>IF(RIGHT(TEXT(Y946,"0.#"),1)=".",TRUE,FALSE)</formula>
    </cfRule>
  </conditionalFormatting>
  <conditionalFormatting sqref="Y944:Y945">
    <cfRule type="expression" dxfId="1353" priority="2045">
      <formula>IF(RIGHT(TEXT(Y944,"0.#"),1)=".",FALSE,TRUE)</formula>
    </cfRule>
    <cfRule type="expression" dxfId="1352" priority="2046">
      <formula>IF(RIGHT(TEXT(Y944,"0.#"),1)=".",TRUE,FALSE)</formula>
    </cfRule>
  </conditionalFormatting>
  <conditionalFormatting sqref="Y979:Y1006">
    <cfRule type="expression" dxfId="1351" priority="2039">
      <formula>IF(RIGHT(TEXT(Y979,"0.#"),1)=".",FALSE,TRUE)</formula>
    </cfRule>
    <cfRule type="expression" dxfId="1350" priority="2040">
      <formula>IF(RIGHT(TEXT(Y979,"0.#"),1)=".",TRUE,FALSE)</formula>
    </cfRule>
  </conditionalFormatting>
  <conditionalFormatting sqref="Y977:Y978">
    <cfRule type="expression" dxfId="1349" priority="2033">
      <formula>IF(RIGHT(TEXT(Y977,"0.#"),1)=".",FALSE,TRUE)</formula>
    </cfRule>
    <cfRule type="expression" dxfId="1348" priority="2034">
      <formula>IF(RIGHT(TEXT(Y977,"0.#"),1)=".",TRUE,FALSE)</formula>
    </cfRule>
  </conditionalFormatting>
  <conditionalFormatting sqref="Y1012:Y1039">
    <cfRule type="expression" dxfId="1347" priority="2027">
      <formula>IF(RIGHT(TEXT(Y1012,"0.#"),1)=".",FALSE,TRUE)</formula>
    </cfRule>
    <cfRule type="expression" dxfId="1346" priority="2028">
      <formula>IF(RIGHT(TEXT(Y1012,"0.#"),1)=".",TRUE,FALSE)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80:AO907">
    <cfRule type="expression" dxfId="1265" priority="2077">
      <formula>IF(AND(AL880&gt;=0, RIGHT(TEXT(AL880,"0.#"),1)&lt;&gt;"."),TRUE,FALSE)</formula>
    </cfRule>
    <cfRule type="expression" dxfId="1264" priority="2078">
      <formula>IF(AND(AL880&gt;=0, RIGHT(TEXT(AL880,"0.#"),1)="."),TRUE,FALSE)</formula>
    </cfRule>
    <cfRule type="expression" dxfId="1263" priority="2079">
      <formula>IF(AND(AL880&lt;0, RIGHT(TEXT(AL880,"0.#"),1)&lt;&gt;"."),TRUE,FALSE)</formula>
    </cfRule>
    <cfRule type="expression" dxfId="1262" priority="2080">
      <formula>IF(AND(AL880&lt;0, RIGHT(TEXT(AL880,"0.#"),1)="."),TRUE,FALSE)</formula>
    </cfRule>
  </conditionalFormatting>
  <conditionalFormatting sqref="AL878:AO879">
    <cfRule type="expression" dxfId="1261" priority="2071">
      <formula>IF(AND(AL878&gt;=0, RIGHT(TEXT(AL878,"0.#"),1)&lt;&gt;"."),TRUE,FALSE)</formula>
    </cfRule>
    <cfRule type="expression" dxfId="1260" priority="2072">
      <formula>IF(AND(AL878&gt;=0, RIGHT(TEXT(AL878,"0.#"),1)="."),TRUE,FALSE)</formula>
    </cfRule>
    <cfRule type="expression" dxfId="1259" priority="2073">
      <formula>IF(AND(AL878&lt;0, RIGHT(TEXT(AL878,"0.#"),1)&lt;&gt;"."),TRUE,FALSE)</formula>
    </cfRule>
    <cfRule type="expression" dxfId="1258" priority="2074">
      <formula>IF(AND(AL878&lt;0, RIGHT(TEXT(AL878,"0.#"),1)="."),TRUE,FALSE)</formula>
    </cfRule>
  </conditionalFormatting>
  <conditionalFormatting sqref="AL913:AO940">
    <cfRule type="expression" dxfId="1257" priority="2065">
      <formula>IF(AND(AL913&gt;=0, RIGHT(TEXT(AL913,"0.#"),1)&lt;&gt;"."),TRUE,FALSE)</formula>
    </cfRule>
    <cfRule type="expression" dxfId="1256" priority="2066">
      <formula>IF(AND(AL913&gt;=0, RIGHT(TEXT(AL913,"0.#"),1)="."),TRUE,FALSE)</formula>
    </cfRule>
    <cfRule type="expression" dxfId="1255" priority="2067">
      <formula>IF(AND(AL913&lt;0, RIGHT(TEXT(AL913,"0.#"),1)&lt;&gt;"."),TRUE,FALSE)</formula>
    </cfRule>
    <cfRule type="expression" dxfId="1254" priority="2068">
      <formula>IF(AND(AL913&lt;0, RIGHT(TEXT(AL913,"0.#"),1)="."),TRUE,FALSE)</formula>
    </cfRule>
  </conditionalFormatting>
  <conditionalFormatting sqref="AL911:AO912">
    <cfRule type="expression" dxfId="1253" priority="2059">
      <formula>IF(AND(AL911&gt;=0, RIGHT(TEXT(AL911,"0.#"),1)&lt;&gt;"."),TRUE,FALSE)</formula>
    </cfRule>
    <cfRule type="expression" dxfId="1252" priority="2060">
      <formula>IF(AND(AL911&gt;=0, RIGHT(TEXT(AL911,"0.#"),1)="."),TRUE,FALSE)</formula>
    </cfRule>
    <cfRule type="expression" dxfId="1251" priority="2061">
      <formula>IF(AND(AL911&lt;0, RIGHT(TEXT(AL911,"0.#"),1)&lt;&gt;"."),TRUE,FALSE)</formula>
    </cfRule>
    <cfRule type="expression" dxfId="1250" priority="2062">
      <formula>IF(AND(AL911&lt;0, RIGHT(TEXT(AL911,"0.#"),1)="."),TRUE,FALSE)</formula>
    </cfRule>
  </conditionalFormatting>
  <conditionalFormatting sqref="AL946:AO973">
    <cfRule type="expression" dxfId="1249" priority="2053">
      <formula>IF(AND(AL946&gt;=0, RIGHT(TEXT(AL946,"0.#"),1)&lt;&gt;"."),TRUE,FALSE)</formula>
    </cfRule>
    <cfRule type="expression" dxfId="1248" priority="2054">
      <formula>IF(AND(AL946&gt;=0, RIGHT(TEXT(AL946,"0.#"),1)="."),TRUE,FALSE)</formula>
    </cfRule>
    <cfRule type="expression" dxfId="1247" priority="2055">
      <formula>IF(AND(AL946&lt;0, RIGHT(TEXT(AL946,"0.#"),1)&lt;&gt;"."),TRUE,FALSE)</formula>
    </cfRule>
    <cfRule type="expression" dxfId="1246" priority="2056">
      <formula>IF(AND(AL946&lt;0, RIGHT(TEXT(AL946,"0.#"),1)="."),TRUE,FALSE)</formula>
    </cfRule>
  </conditionalFormatting>
  <conditionalFormatting sqref="AL944:AO945">
    <cfRule type="expression" dxfId="1245" priority="2047">
      <formula>IF(AND(AL944&gt;=0, RIGHT(TEXT(AL944,"0.#"),1)&lt;&gt;"."),TRUE,FALSE)</formula>
    </cfRule>
    <cfRule type="expression" dxfId="1244" priority="2048">
      <formula>IF(AND(AL944&gt;=0, RIGHT(TEXT(AL944,"0.#"),1)="."),TRUE,FALSE)</formula>
    </cfRule>
    <cfRule type="expression" dxfId="1243" priority="2049">
      <formula>IF(AND(AL944&lt;0, RIGHT(TEXT(AL944,"0.#"),1)&lt;&gt;"."),TRUE,FALSE)</formula>
    </cfRule>
    <cfRule type="expression" dxfId="1242" priority="2050">
      <formula>IF(AND(AL944&lt;0, RIGHT(TEXT(AL944,"0.#"),1)="."),TRUE,FALSE)</formula>
    </cfRule>
  </conditionalFormatting>
  <conditionalFormatting sqref="AL979:AO1006">
    <cfRule type="expression" dxfId="1241" priority="2041">
      <formula>IF(AND(AL979&gt;=0, RIGHT(TEXT(AL979,"0.#"),1)&lt;&gt;"."),TRUE,FALSE)</formula>
    </cfRule>
    <cfRule type="expression" dxfId="1240" priority="2042">
      <formula>IF(AND(AL979&gt;=0, RIGHT(TEXT(AL979,"0.#"),1)="."),TRUE,FALSE)</formula>
    </cfRule>
    <cfRule type="expression" dxfId="1239" priority="2043">
      <formula>IF(AND(AL979&lt;0, RIGHT(TEXT(AL979,"0.#"),1)&lt;&gt;"."),TRUE,FALSE)</formula>
    </cfRule>
    <cfRule type="expression" dxfId="1238" priority="2044">
      <formula>IF(AND(AL979&lt;0, RIGHT(TEXT(AL979,"0.#"),1)="."),TRUE,FALSE)</formula>
    </cfRule>
  </conditionalFormatting>
  <conditionalFormatting sqref="AL977:AO978">
    <cfRule type="expression" dxfId="1237" priority="2035">
      <formula>IF(AND(AL977&gt;=0, RIGHT(TEXT(AL977,"0.#"),1)&lt;&gt;"."),TRUE,FALSE)</formula>
    </cfRule>
    <cfRule type="expression" dxfId="1236" priority="2036">
      <formula>IF(AND(AL977&gt;=0, RIGHT(TEXT(AL977,"0.#"),1)="."),TRUE,FALSE)</formula>
    </cfRule>
    <cfRule type="expression" dxfId="1235" priority="2037">
      <formula>IF(AND(AL977&lt;0, RIGHT(TEXT(AL977,"0.#"),1)&lt;&gt;"."),TRUE,FALSE)</formula>
    </cfRule>
    <cfRule type="expression" dxfId="1234" priority="2038">
      <formula>IF(AND(AL977&lt;0, RIGHT(TEXT(AL977,"0.#"),1)="."),TRUE,FALSE)</formula>
    </cfRule>
  </conditionalFormatting>
  <conditionalFormatting sqref="AL1012:AO1039">
    <cfRule type="expression" dxfId="1233" priority="2029">
      <formula>IF(AND(AL1012&gt;=0, RIGHT(TEXT(AL1012,"0.#"),1)&lt;&gt;"."),TRUE,FALSE)</formula>
    </cfRule>
    <cfRule type="expression" dxfId="1232" priority="2030">
      <formula>IF(AND(AL1012&gt;=0, RIGHT(TEXT(AL1012,"0.#"),1)="."),TRUE,FALSE)</formula>
    </cfRule>
    <cfRule type="expression" dxfId="1231" priority="2031">
      <formula>IF(AND(AL1012&lt;0, RIGHT(TEXT(AL1012,"0.#"),1)&lt;&gt;"."),TRUE,FALSE)</formula>
    </cfRule>
    <cfRule type="expression" dxfId="1230" priority="2032">
      <formula>IF(AND(AL1012&lt;0, RIGHT(TEXT(AL1012,"0.#"),1)="."),TRUE,FALSE)</formula>
    </cfRule>
  </conditionalFormatting>
  <conditionalFormatting sqref="AL1010:AO1011">
    <cfRule type="expression" dxfId="1229" priority="2023">
      <formula>IF(AND(AL1010&gt;=0, RIGHT(TEXT(AL1010,"0.#"),1)&lt;&gt;"."),TRUE,FALSE)</formula>
    </cfRule>
    <cfRule type="expression" dxfId="1228" priority="2024">
      <formula>IF(AND(AL1010&gt;=0, RIGHT(TEXT(AL1010,"0.#"),1)="."),TRUE,FALSE)</formula>
    </cfRule>
    <cfRule type="expression" dxfId="1227" priority="2025">
      <formula>IF(AND(AL1010&lt;0, RIGHT(TEXT(AL1010,"0.#"),1)&lt;&gt;"."),TRUE,FALSE)</formula>
    </cfRule>
    <cfRule type="expression" dxfId="1226" priority="2026">
      <formula>IF(AND(AL1010&lt;0, RIGHT(TEXT(AL1010,"0.#"),1)="."),TRUE,FALSE)</formula>
    </cfRule>
  </conditionalFormatting>
  <conditionalFormatting sqref="Y1010:Y1011">
    <cfRule type="expression" dxfId="1225" priority="2021">
      <formula>IF(RIGHT(TEXT(Y1010,"0.#"),1)=".",FALSE,TRUE)</formula>
    </cfRule>
    <cfRule type="expression" dxfId="1224" priority="2022">
      <formula>IF(RIGHT(TEXT(Y1010,"0.#"),1)=".",TRUE,FALSE)</formula>
    </cfRule>
  </conditionalFormatting>
  <conditionalFormatting sqref="AL1045:AO1072">
    <cfRule type="expression" dxfId="1223" priority="2017">
      <formula>IF(AND(AL1045&gt;=0, RIGHT(TEXT(AL1045,"0.#"),1)&lt;&gt;"."),TRUE,FALSE)</formula>
    </cfRule>
    <cfRule type="expression" dxfId="1222" priority="2018">
      <formula>IF(AND(AL1045&gt;=0, RIGHT(TEXT(AL1045,"0.#"),1)="."),TRUE,FALSE)</formula>
    </cfRule>
    <cfRule type="expression" dxfId="1221" priority="2019">
      <formula>IF(AND(AL1045&lt;0, RIGHT(TEXT(AL1045,"0.#"),1)&lt;&gt;"."),TRUE,FALSE)</formula>
    </cfRule>
    <cfRule type="expression" dxfId="1220" priority="2020">
      <formula>IF(AND(AL1045&lt;0, RIGHT(TEXT(AL1045,"0.#"),1)="."),TRUE,FALSE)</formula>
    </cfRule>
  </conditionalFormatting>
  <conditionalFormatting sqref="Y1045:Y1072">
    <cfRule type="expression" dxfId="1219" priority="2015">
      <formula>IF(RIGHT(TEXT(Y1045,"0.#"),1)=".",FALSE,TRUE)</formula>
    </cfRule>
    <cfRule type="expression" dxfId="1218" priority="2016">
      <formula>IF(RIGHT(TEXT(Y1045,"0.#"),1)=".",TRUE,FALSE)</formula>
    </cfRule>
  </conditionalFormatting>
  <conditionalFormatting sqref="AL1043:AO1044">
    <cfRule type="expression" dxfId="1217" priority="2011">
      <formula>IF(AND(AL1043&gt;=0, RIGHT(TEXT(AL1043,"0.#"),1)&lt;&gt;"."),TRUE,FALSE)</formula>
    </cfRule>
    <cfRule type="expression" dxfId="1216" priority="2012">
      <formula>IF(AND(AL1043&gt;=0, RIGHT(TEXT(AL1043,"0.#"),1)="."),TRUE,FALSE)</formula>
    </cfRule>
    <cfRule type="expression" dxfId="1215" priority="2013">
      <formula>IF(AND(AL1043&lt;0, RIGHT(TEXT(AL1043,"0.#"),1)&lt;&gt;"."),TRUE,FALSE)</formula>
    </cfRule>
    <cfRule type="expression" dxfId="1214" priority="2014">
      <formula>IF(AND(AL1043&lt;0, RIGHT(TEXT(AL1043,"0.#"),1)="."),TRUE,FALSE)</formula>
    </cfRule>
  </conditionalFormatting>
  <conditionalFormatting sqref="Y1043:Y1044">
    <cfRule type="expression" dxfId="1213" priority="2009">
      <formula>IF(RIGHT(TEXT(Y1043,"0.#"),1)=".",FALSE,TRUE)</formula>
    </cfRule>
    <cfRule type="expression" dxfId="1212" priority="2010">
      <formula>IF(RIGHT(TEXT(Y1043,"0.#"),1)=".",TRUE,FALSE)</formula>
    </cfRule>
  </conditionalFormatting>
  <conditionalFormatting sqref="AL1078:AO1105">
    <cfRule type="expression" dxfId="1211" priority="2005">
      <formula>IF(AND(AL1078&gt;=0, RIGHT(TEXT(AL1078,"0.#"),1)&lt;&gt;"."),TRUE,FALSE)</formula>
    </cfRule>
    <cfRule type="expression" dxfId="1210" priority="2006">
      <formula>IF(AND(AL1078&gt;=0, RIGHT(TEXT(AL1078,"0.#"),1)="."),TRUE,FALSE)</formula>
    </cfRule>
    <cfRule type="expression" dxfId="1209" priority="2007">
      <formula>IF(AND(AL1078&lt;0, RIGHT(TEXT(AL1078,"0.#"),1)&lt;&gt;"."),TRUE,FALSE)</formula>
    </cfRule>
    <cfRule type="expression" dxfId="1208" priority="2008">
      <formula>IF(AND(AL1078&lt;0, RIGHT(TEXT(AL1078,"0.#"),1)="."),TRUE,FALSE)</formula>
    </cfRule>
  </conditionalFormatting>
  <conditionalFormatting sqref="Y1078:Y1105">
    <cfRule type="expression" dxfId="1207" priority="2003">
      <formula>IF(RIGHT(TEXT(Y1078,"0.#"),1)=".",FALSE,TRUE)</formula>
    </cfRule>
    <cfRule type="expression" dxfId="1206" priority="2004">
      <formula>IF(RIGHT(TEXT(Y1078,"0.#"),1)=".",TRUE,FALSE)</formula>
    </cfRule>
  </conditionalFormatting>
  <conditionalFormatting sqref="AL1076:AO1077">
    <cfRule type="expression" dxfId="1205" priority="1999">
      <formula>IF(AND(AL1076&gt;=0, RIGHT(TEXT(AL1076,"0.#"),1)&lt;&gt;"."),TRUE,FALSE)</formula>
    </cfRule>
    <cfRule type="expression" dxfId="1204" priority="2000">
      <formula>IF(AND(AL1076&gt;=0, RIGHT(TEXT(AL1076,"0.#"),1)="."),TRUE,FALSE)</formula>
    </cfRule>
    <cfRule type="expression" dxfId="1203" priority="2001">
      <formula>IF(AND(AL1076&lt;0, RIGHT(TEXT(AL1076,"0.#"),1)&lt;&gt;"."),TRUE,FALSE)</formula>
    </cfRule>
    <cfRule type="expression" dxfId="1202" priority="2002">
      <formula>IF(AND(AL1076&lt;0, RIGHT(TEXT(AL1076,"0.#"),1)="."),TRUE,FALSE)</formula>
    </cfRule>
  </conditionalFormatting>
  <conditionalFormatting sqref="Y1076:Y1077">
    <cfRule type="expression" dxfId="1201" priority="1997">
      <formula>IF(RIGHT(TEXT(Y1076,"0.#"),1)=".",FALSE,TRUE)</formula>
    </cfRule>
    <cfRule type="expression" dxfId="1200" priority="1998">
      <formula>IF(RIGHT(TEXT(Y1076,"0.#"),1)=".",TRUE,FALSE)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L845:AO845">
    <cfRule type="expression" dxfId="5" priority="3">
      <formula>IF(AND(AL845&gt;=0, RIGHT(TEXT(AL845,"0.#"),1)&lt;&gt;"."),TRUE,FALSE)</formula>
    </cfRule>
    <cfRule type="expression" dxfId="4" priority="4">
      <formula>IF(AND(AL845&gt;=0, RIGHT(TEXT(AL845,"0.#"),1)="."),TRUE,FALSE)</formula>
    </cfRule>
    <cfRule type="expression" dxfId="3" priority="5">
      <formula>IF(AND(AL845&lt;0, RIGHT(TEXT(AL845,"0.#"),1)&lt;&gt;"."),TRUE,FALSE)</formula>
    </cfRule>
    <cfRule type="expression" dxfId="2" priority="6">
      <formula>IF(AND(AL845&lt;0, RIGHT(TEXT(AL845,"0.#"),1)="."),TRUE,FALSE)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14" max="49" man="1"/>
    <brk id="747"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663</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663</v>
      </c>
      <c r="R3" s="13" t="str">
        <f t="shared" ref="R3:R8" si="3">IF(Q3="","",P3)</f>
        <v>委託・請負</v>
      </c>
      <c r="S3" s="13" t="str">
        <f t="shared" ref="S3:S8" si="4">IF(R3="",S2,IF(S2&lt;&gt;"",CONCATENATE(S2,"、",R3),R3))</f>
        <v>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t="s">
        <v>663</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労働保険特別会計労災勘定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労働保険特別会計労災勘定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基準局総務課予算</cp:lastModifiedBy>
  <cp:lastPrinted>2021-06-04T11:01:40Z</cp:lastPrinted>
  <dcterms:created xsi:type="dcterms:W3CDTF">2012-03-13T00:50:25Z</dcterms:created>
  <dcterms:modified xsi:type="dcterms:W3CDTF">2021-06-05T18:20:56Z</dcterms:modified>
</cp:coreProperties>
</file>