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2　外部有識者点検対象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369" i="3"/>
  <c r="AY255" i="3"/>
  <c r="AY417"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<sst xmlns="http://schemas.openxmlformats.org/spreadsheetml/2006/main" count="2364" uniqueCount="697">
  <si>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</si>
  <si>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</si>
  <si>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</si>
  <si>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</si>
  <si>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</si>
  <si>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</si>
  <si>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</si>
  <si>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</si>
  <si>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</si>
  <si>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</si>
  <si>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</si>
  <si>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</si>
  <si>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</si>
  <si>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</si>
  <si>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</si>
  <si>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</si>
  <si>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</si>
  <si>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</si>
  <si>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</si>
  <si>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</si>
  <si>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</si>
  <si>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</si>
  <si>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</si>
  <si>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</si>
  <si>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</si>
  <si>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</si>
  <si>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</si>
  <si>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</si>
  <si>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</si>
  <si>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</si>
  <si>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</si>
  <si>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</si>
  <si>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</si>
  <si>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</si>
  <si>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</si>
  <si>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</si>
  <si>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</si>
  <si>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</si>
  <si>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</si>
  <si>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</si>
  <si>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</si>
  <si>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</si>
  <si>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</si>
  <si>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</si>
  <si>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</si>
  <si>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</si>
  <si>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</si>
  <si>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</si>
  <si>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</si>
  <si>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</si>
  <si>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</si>
  <si>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</si>
  <si>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</si>
  <si>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</si>
  <si>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</si>
  <si>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</si>
  <si>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</si>
  <si>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</si>
  <si>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</si>
  <si>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</si>
  <si>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</si>
  <si>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</si>
  <si>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</si>
  <si>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</si>
  <si>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</si>
  <si>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</si>
  <si>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</si>
  <si>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</si>
  <si>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</si>
  <si>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</si>
  <si>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</si>
  <si>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</si>
  <si>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</si>
  <si>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</si>
  <si>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</si>
  <si>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</si>
  <si>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</si>
  <si>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</si>
  <si>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</si>
  <si>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</si>
  <si>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</si>
  <si>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</si>
  <si>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</si>
  <si>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</si>
  <si>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</si>
  <si>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</si>
  <si>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</si>
  <si>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</si>
  <si>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</si>
  <si>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</si>
  <si>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</si>
  <si>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</si>
  <si>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</si>
  <si>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</si>
  <si>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</si>
  <si>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</si>
  <si>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</si>
  <si>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</si>
  <si>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</si>
  <si>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</si>
  <si>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</si>
  <si>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</si>
  <si>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</si>
  <si>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</si>
  <si>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</si>
  <si>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</si>
  <si>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</si>
  <si>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</si>
  <si>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</si>
  <si>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</si>
  <si>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</si>
  <si>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</si>
  <si>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</si>
  <si>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</si>
  <si>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</si>
  <si>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</si>
  <si>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</si>
  <si>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</si>
  <si>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</si>
  <si>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</si>
  <si>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</si>
  <si>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</si>
  <si>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</si>
  <si>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</si>
  <si>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</si>
  <si>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</si>
  <si>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</si>
  <si>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</si>
  <si>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</si>
  <si>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</si>
  <si>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</si>
  <si>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</si>
  <si>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</si>
  <si>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</si>
  <si>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</si>
  <si>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</si>
  <si>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</si>
  <si>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</si>
  <si>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</si>
  <si>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</si>
  <si>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</si>
  <si>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</si>
  <si>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</si>
  <si>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</si>
  <si>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</si>
  <si>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</si>
  <si>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</si>
  <si>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</si>
  <si>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</si>
  <si>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</si>
  <si>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</si>
  <si>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</si>
  <si>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</si>
  <si>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</si>
  <si>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</si>
  <si>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</si>
  <si>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</si>
  <si>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</si>
  <si>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</si>
  <si>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</si>
  <si>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</si>
  <si>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</si>
  <si>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</si>
  <si>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</si>
  <si>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</si>
  <si>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</si>
  <si>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</si>
  <si>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</si>
  <si>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</si>
  <si>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</si>
  <si>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</si>
  <si>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</si>
  <si>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</si>
  <si>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</si>
  <si>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</si>
  <si>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</si>
  <si>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</si>
  <si>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</si>
  <si>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</si>
  <si>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</si>
  <si>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</si>
  <si>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</si>
  <si>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</si>
  <si>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</si>
  <si>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</si>
  <si>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</si>
  <si>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</si>
  <si>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</si>
  <si>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</si>
  <si>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</si>
  <si>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</si>
  <si>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</si>
  <si>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</si>
  <si>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</si>
  <si>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</si>
  <si>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</si>
  <si>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</si>
  <si>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</si>
  <si>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</si>
  <si>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</si>
  <si>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</si>
  <si>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</si>
  <si>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</si>
  <si>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</si>
  <si>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</si>
  <si>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</si>
  <si>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</si>
  <si>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</si>
  <si>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</si>
  <si>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</si>
  <si>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</si>
  <si>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</si>
  <si>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</si>
  <si>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</si>
  <si>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</si>
  <si>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</si>
  <si>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</si>
  <si>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</si>
  <si>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</si>
  <si>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</si>
  <si>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</si>
  <si>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</si>
  <si>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</si>
  <si>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</si>
  <si>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</si>
  <si>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</si>
  <si>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</si>
  <si>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</si>
  <si>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</si>
  <si>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</si>
  <si>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</si>
  <si>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</si>
  <si>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</si>
  <si>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</si>
  <si>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</si>
  <si>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</si>
  <si>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</si>
  <si>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</si>
  <si>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</si>
  <si>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</si>
  <si>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</si>
  <si>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</si>
  <si>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</si>
  <si>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</si>
  <si>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</si>
  <si>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</si>
  <si>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</si>
  <si>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</si>
  <si>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</si>
  <si>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</si>
  <si>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</si>
  <si>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</si>
  <si>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</si>
  <si>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</si>
  <si>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</si>
  <si>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</si>
  <si>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</si>
  <si>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</si>
  <si>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</si>
  <si>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</si>
  <si>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</si>
  <si>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</si>
  <si>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</si>
  <si>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</si>
  <si>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</si>
  <si>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</si>
  <si>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</si>
  <si>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</si>
  <si>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</si>
  <si>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</si>
  <si>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</si>
  <si>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</si>
  <si>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</si>
  <si>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</si>
  <si>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</si>
  <si>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</si>
  <si>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</si>
  <si>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</si>
  <si>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</si>
  <si>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</si>
  <si>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</si>
  <si>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</si>
  <si>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</si>
  <si>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</si>
  <si>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</si>
  <si>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</si>
  <si>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</si>
  <si>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</si>
  <si>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</si>
  <si>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</si>
  <si>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</si>
  <si>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</si>
  <si>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</si>
  <si>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</si>
  <si>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</si>
  <si>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</si>
  <si>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</si>
  <si>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</si>
  <si>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</si>
  <si>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</si>
  <si>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</si>
  <si>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</si>
  <si>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</si>
  <si>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</si>
  <si>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</si>
  <si>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</si>
  <si>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</si>
  <si>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</si>
  <si>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</si>
  <si>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</si>
  <si>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</si>
  <si>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</si>
  <si>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</si>
  <si>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</si>
  <si>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</si>
  <si>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</si>
  <si>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</si>
  <si>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</si>
  <si>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</si>
  <si>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</si>
  <si>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</si>
  <si>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</si>
  <si>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</si>
  <si>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</si>
  <si>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</si>
  <si>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</si>
  <si>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</si>
  <si>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</si>
  <si>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</si>
  <si>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</si>
  <si>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</si>
  <si>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</si>
  <si>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</si>
  <si>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</si>
  <si>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</si>
  <si>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</si>
  <si>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</si>
  <si>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</si>
  <si>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</si>
  <si>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</si>
  <si>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</si>
  <si>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</si>
  <si>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</si>
  <si>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</si>
  <si>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</si>
  <si>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</si>
  <si>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</si>
  <si>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</si>
  <si>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</si>
  <si>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</si>
  <si>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</si>
  <si>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</si>
  <si>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</si>
  <si>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</si>
  <si>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</si>
  <si>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</si>
  <si>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</si>
  <si>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</si>
  <si>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</si>
  <si>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</si>
  <si>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</si>
  <si>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</si>
  <si>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</si>
  <si>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</si>
  <si>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</si>
  <si>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</si>
  <si>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</si>
  <si>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</si>
  <si>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</si>
  <si>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</si>
  <si>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</si>
  <si>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</si>
  <si>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</si>
  <si>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</si>
  <si>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</si>
  <si>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</si>
  <si>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</si>
  <si>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</si>
  <si>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</si>
  <si>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</si>
  <si>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</si>
  <si>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</si>
  <si>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</si>
  <si>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</si>
  <si>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</si>
  <si>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</si>
  <si>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</si>
  <si>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</si>
  <si>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</si>
  <si>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</si>
  <si>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</si>
  <si>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</si>
  <si>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</si>
  <si>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</si>
  <si>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</si>
  <si>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</si>
  <si>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</si>
  <si>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</si>
  <si>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</si>
  <si>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</si>
  <si>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</si>
  <si>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</si>
  <si>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</si>
  <si>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</si>
  <si>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</si>
  <si>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</si>
  <si>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</si>
  <si>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</si>
  <si>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</si>
  <si>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</si>
  <si>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</si>
  <si>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</si>
  <si>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</si>
  <si>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</si>
  <si>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</si>
  <si>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</si>
  <si>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</si>
  <si>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</si>
  <si>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</si>
  <si>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</si>
  <si>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</si>
  <si>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</si>
  <si>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</si>
  <si>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</si>
  <si>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</si>
  <si>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</si>
  <si>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</si>
  <si>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</si>
  <si>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</si>
  <si>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</si>
  <si>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</si>
  <si>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</si>
  <si>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</si>
  <si>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</si>
  <si>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</si>
  <si>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</si>
  <si>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</si>
  <si>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</si>
  <si>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</si>
  <si>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</si>
  <si>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</si>
  <si>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</si>
  <si>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</si>
  <si>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</si>
  <si>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</si>
  <si>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</si>
  <si>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</si>
  <si>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</si>
  <si>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</si>
  <si>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</si>
  <si>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</si>
  <si>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</si>
  <si>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</si>
  <si>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</si>
  <si>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</si>
  <si>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</si>
  <si>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</si>
  <si>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</si>
  <si>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</si>
  <si>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</si>
  <si>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</si>
  <si>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</si>
  <si>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</si>
  <si>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</si>
  <si>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</si>
  <si>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</si>
  <si>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</si>
  <si>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</si>
  <si>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</si>
  <si>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</si>
  <si>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</si>
  <si>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</si>
  <si>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</si>
  <si>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</si>
  <si>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</si>
  <si>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</si>
  <si>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</si>
  <si>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</si>
  <si>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</si>
  <si>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</si>
  <si>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</si>
  <si>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</si>
  <si>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</si>
  <si>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</si>
  <si>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</si>
  <si>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</si>
  <si>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</si>
  <si>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</si>
  <si>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</si>
  <si>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</si>
  <si>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</si>
  <si>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</si>
  <si>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</si>
  <si>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</si>
  <si>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</si>
  <si>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</si>
  <si>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</si>
  <si>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</si>
  <si>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</si>
  <si>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</si>
  <si>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</si>
  <si>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</si>
  <si>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</si>
  <si>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</si>
  <si>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</si>
  <si>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</si>
  <si>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</si>
  <si>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</si>
  <si>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</si>
  <si>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</si>
  <si>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</si>
  <si>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</si>
  <si>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</si>
  <si>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</si>
  <si>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</si>
  <si>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</si>
  <si>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</si>
  <si>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</si>
  <si>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</si>
  <si>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</si>
  <si>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</si>
  <si>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</si>
  <si>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</si>
  <si>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</si>
  <si>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</si>
  <si>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</si>
  <si>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</si>
  <si>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</si>
  <si>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</si>
  <si>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</si>
  <si>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</si>
  <si>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</si>
  <si>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</si>
  <si>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</si>
  <si>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</si>
  <si>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</si>
  <si>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</si>
  <si>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</si>
  <si>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</si>
  <si>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</si>
  <si>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</si>
  <si>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</si>
  <si>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</si>
  <si>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</si>
  <si>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</si>
  <si>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</si>
  <si>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</si>
  <si>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</si>
  <si>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</si>
  <si>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</si>
  <si>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</si>
  <si>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</si>
  <si>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</si>
  <si>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</si>
  <si>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</si>
  <si>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</si>
  <si>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</si>
  <si>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</si>
  <si>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</si>
  <si>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</si>
  <si>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</si>
  <si>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</si>
  <si>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</si>
  <si>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</si>
  <si>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</si>
  <si>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</si>
  <si>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</si>
  <si>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</si>
  <si>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</si>
  <si>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</si>
  <si>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</si>
  <si>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</si>
  <si>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</si>
  <si>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</si>
  <si>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</si>
  <si>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</si>
  <si>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</si>
  <si>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</si>
  <si>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</si>
  <si>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</si>
  <si>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</si>
  <si>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</si>
  <si>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</si>
  <si>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</si>
  <si>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</si>
  <si>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</si>
  <si>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</si>
  <si>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</si>
  <si>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</si>
  <si>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</si>
  <si>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</si>
  <si>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</si>
  <si>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</si>
  <si>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</si>
  <si>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</si>
  <si>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</si>
  <si>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</si>
  <si>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</si>
  <si>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</si>
  <si>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</si>
  <si>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</si>
  <si>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</si>
  <si>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</si>
  <si>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</si>
  <si>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</si>
  <si>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</si>
  <si>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</si>
  <si>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</si>
  <si>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</si>
  <si>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</si>
  <si>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</si>
  <si>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</si>
  <si>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</si>
  <si>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</si>
  <si>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</si>
  <si>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</si>
  <si>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</si>
  <si>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</si>
  <si>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</si>
  <si>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</si>
  <si>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</si>
  <si>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</si>
  <si>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</si>
  <si>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</si>
  <si>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</si>
  <si>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</si>
  <si>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</si>
  <si>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</si>
  <si>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</si>
  <si>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CO中毒患者に係る特別対策事業経費</t>
  </si>
  <si>
    <t>労働基準局安全衛生部</t>
  </si>
  <si>
    <t>小宅　栄作</t>
  </si>
  <si>
    <t>平成１８年度</t>
  </si>
  <si>
    <t>終了予定なし</t>
  </si>
  <si>
    <t>計画課</t>
  </si>
  <si>
    <t>労働者災害補償保険法第29条第１項第１号
炭鉱災害による一酸化炭素中毒症に関する特別措置法第11条</t>
  </si>
  <si>
    <t>-</t>
  </si>
  <si>
    <t>CO中毒患者の特有の症状に応じた適正な医療等を提供するため、次の業務を委託する。
・医療、看護体制等の整備
・リハビリテーション（グループワーク等）の実施
・レクリエーションの実施
・送迎の実施</t>
  </si>
  <si>
    <t>社会復帰促進等事業
委託費</t>
  </si>
  <si>
    <t>CO中毒患者の特有の症状に応じた適切な医療等を提供することを目的として、当該患者の特性を十分考慮した診療体制等を整備する。その一環として実施するグループワークの年間実施日数を成果指標とする。</t>
  </si>
  <si>
    <t>グループワークの年間実施日数</t>
  </si>
  <si>
    <t>日</t>
  </si>
  <si>
    <t>大牟田吉野病院調べ</t>
  </si>
  <si>
    <t>委託医療機関数（平成30年度まで）</t>
  </si>
  <si>
    <t>機関</t>
  </si>
  <si>
    <t>委託内容に基づき、委託先において、患者に必要なリハビリテーションを適切に実施するための人員（10人を基本とする）を確保する。（令和元年度から）</t>
  </si>
  <si>
    <t>人</t>
  </si>
  <si>
    <t>委託内容に基づき、委託先において、高齢化した患者の看護負担の軽減等を図るため、療養生活を支援するための人材（患者２名につき１人を基本とする。）を配置する。（令和元年度から）</t>
  </si>
  <si>
    <t>X=執行額／Y=委託医療機関数　　　　　　　　　　　　　　</t>
    <phoneticPr fontId="5"/>
  </si>
  <si>
    <t>百万円/件</t>
  </si>
  <si>
    <t>　 　X/Y</t>
    <phoneticPr fontId="5"/>
  </si>
  <si>
    <t>454/1</t>
  </si>
  <si>
    <t>481/1</t>
  </si>
  <si>
    <t>施策大目標３　労働災害に被災した労働者等の公正な保護を行うとともに、その社会復帰の促進等を図ること</t>
  </si>
  <si>
    <t>施策目標Ⅲ－３－２　被災労働者等の社会復帰促進・援護等を図ること</t>
  </si>
  <si>
    <t>660-9</t>
  </si>
  <si>
    <t>984</t>
  </si>
  <si>
    <t>829</t>
  </si>
  <si>
    <t>424</t>
  </si>
  <si>
    <t>434</t>
  </si>
  <si>
    <t>446</t>
  </si>
  <si>
    <t>444</t>
  </si>
  <si>
    <t>450</t>
  </si>
  <si>
    <t>○</t>
  </si>
  <si>
    <t>厚労</t>
  </si>
  <si>
    <t>-</t>
    <phoneticPr fontId="5"/>
  </si>
  <si>
    <t>499/1</t>
    <phoneticPr fontId="5"/>
  </si>
  <si>
    <t>「点検結果」参照</t>
    <rPh sb="1" eb="3">
      <t>テンケン</t>
    </rPh>
    <rPh sb="3" eb="5">
      <t>ケッカ</t>
    </rPh>
    <rPh sb="6" eb="8">
      <t>サンショウ</t>
    </rPh>
    <phoneticPr fontId="5"/>
  </si>
  <si>
    <t>「点検結果」参照</t>
    <phoneticPr fontId="5"/>
  </si>
  <si>
    <t>△</t>
  </si>
  <si>
    <t>無</t>
  </si>
  <si>
    <t>有</t>
  </si>
  <si>
    <t>被災労働者の適正な保護を目的とする事業であることから、受益者との負担関係は妥当である。</t>
    <rPh sb="0" eb="2">
      <t>ヒサイ</t>
    </rPh>
    <rPh sb="2" eb="5">
      <t>ロウドウシャ</t>
    </rPh>
    <rPh sb="6" eb="8">
      <t>テキセイ</t>
    </rPh>
    <rPh sb="9" eb="11">
      <t>ホゴ</t>
    </rPh>
    <rPh sb="12" eb="14">
      <t>モクテキ</t>
    </rPh>
    <rPh sb="17" eb="19">
      <t>ジギョウ</t>
    </rPh>
    <rPh sb="27" eb="30">
      <t>ジュエキシャ</t>
    </rPh>
    <rPh sb="32" eb="34">
      <t>フタン</t>
    </rPh>
    <rPh sb="34" eb="36">
      <t>カンケイ</t>
    </rPh>
    <rPh sb="37" eb="39">
      <t>ダトウ</t>
    </rPh>
    <phoneticPr fontId="5"/>
  </si>
  <si>
    <t>‐</t>
  </si>
  <si>
    <t>本事業は、昭和38年の三井三池炭鉱大規模炭じん爆発災害（死者458名、負傷者839名）により、大牟田労災病院に入院していたCO中毒患
者の特有の症状に応じた適切な医療等の提供を目的として、当該患者の特性を十分考慮した診療体制等の整備を行うもので、
①炭鉱災害による一酸化炭素中毒症に関する特別措置法において、「政府は、炭鉱災害による一酸化炭素中毒症にかかった被災労働者のた
めのリハビリテーション施設の整備に努めなければならない」と規定されていること、
②平成16年、坂口厚生労働大臣（当時）は国会の場において、CO中毒患者については、国が最後まで責任を持って対応していきたいと考えている旨を答弁していること、
③CO中毒による入院患者は、現在、平均年齢が80歳を超えていることや、その特性から療養環境を変えることは医療上問題があること
等から、本事業は今後も引き続き実施する必要がある。
　また、本事業は、大牟田労災病院の後継医療機関に入院しているCO中毒患者の継続的な医療、看護体制等の整備やリハビリテーションの
実施等を主な委託内容とするものであるが、その性質及び目的から鑑みた場合、
①CO中毒患者の特有の症状に応じた医療の提供の一部を委託内容としていること
②大牟田労災病院の廃止・移譲時に、CO中毒患者に対して安心して診療・リハビリが行える環境を整備し、CO中毒患者の療養・リハビリが激
変することがないよう万全を期することを患者らと国が約束していることから、毎年度の契約のつど、委託先医療機関を変更することによる患
者の療養環境の変化は避けなければならないこと、
③CO中毒患者については、国が責任を持って対応していく旨を国会において答弁しており、これを履行することが必要であること
等から、これらの条件を満たす競争を行う相手がなく、今後も後継医療機関である社会保険大牟田吉野病院と契約を締結する必要がある。</t>
    <rPh sb="258" eb="260">
      <t>チュウドク</t>
    </rPh>
    <rPh sb="692" eb="694">
      <t>チュウドク</t>
    </rPh>
    <phoneticPr fontId="5"/>
  </si>
  <si>
    <t>　委託先のCO中毒患者の現状、事業の進捗状況等を適宜把握し、特にCO中毒患者の特性に配慮しつつ、事業内容について協議をしながら
委託事業を引き続き的確に進めていく。
　また、年間の事業内容等については、社会保険大牟田吉野病院より、事業年度の翌年度に委託事業実施結果報告書及び委託費精算報告
書の提出を受け、それらの内容を精査し、引き続き適切な事業内容及び会計処理となるよう必要な指導を行っていく。</t>
    <phoneticPr fontId="5"/>
  </si>
  <si>
    <t>点検対象外</t>
    <rPh sb="0" eb="2">
      <t>テンケン</t>
    </rPh>
    <rPh sb="2" eb="4">
      <t>タイショウ</t>
    </rPh>
    <rPh sb="4" eb="5">
      <t>ガイ</t>
    </rPh>
    <phoneticPr fontId="5"/>
  </si>
  <si>
    <t>A.（一社）福岡県社会保険医療協会
社会保険大牟田吉野病院</t>
    <rPh sb="3" eb="4">
      <t>イチ</t>
    </rPh>
    <rPh sb="4" eb="5">
      <t>シャ</t>
    </rPh>
    <phoneticPr fontId="5"/>
  </si>
  <si>
    <t>病床確保経費</t>
    <rPh sb="0" eb="2">
      <t>ビョウショウ</t>
    </rPh>
    <rPh sb="2" eb="4">
      <t>カクホ</t>
    </rPh>
    <rPh sb="4" eb="6">
      <t>ケイヒ</t>
    </rPh>
    <phoneticPr fontId="5"/>
  </si>
  <si>
    <t>病床確保のための経費</t>
    <rPh sb="0" eb="2">
      <t>ビョウショウ</t>
    </rPh>
    <rPh sb="2" eb="4">
      <t>カクホ</t>
    </rPh>
    <rPh sb="8" eb="10">
      <t>ケイヒ</t>
    </rPh>
    <phoneticPr fontId="5"/>
  </si>
  <si>
    <t>謝金</t>
    <rPh sb="0" eb="2">
      <t>シャキン</t>
    </rPh>
    <phoneticPr fontId="5"/>
  </si>
  <si>
    <t>医師、看護師、リハビリ関係職員等の人件費等</t>
    <rPh sb="0" eb="2">
      <t>イシ</t>
    </rPh>
    <rPh sb="3" eb="6">
      <t>カンゴシ</t>
    </rPh>
    <rPh sb="11" eb="13">
      <t>カンケイ</t>
    </rPh>
    <rPh sb="13" eb="15">
      <t>ショクイン</t>
    </rPh>
    <rPh sb="15" eb="16">
      <t>ナド</t>
    </rPh>
    <rPh sb="17" eb="20">
      <t>ジンケンヒ</t>
    </rPh>
    <rPh sb="20" eb="21">
      <t>ナド</t>
    </rPh>
    <phoneticPr fontId="5"/>
  </si>
  <si>
    <t>委託管理費</t>
    <rPh sb="0" eb="2">
      <t>イタク</t>
    </rPh>
    <rPh sb="2" eb="5">
      <t>カンリヒ</t>
    </rPh>
    <phoneticPr fontId="5"/>
  </si>
  <si>
    <t>医療機器リース料、光熱水道費等</t>
    <rPh sb="0" eb="2">
      <t>イリョウ</t>
    </rPh>
    <rPh sb="2" eb="4">
      <t>キキ</t>
    </rPh>
    <rPh sb="7" eb="8">
      <t>リョウ</t>
    </rPh>
    <rPh sb="9" eb="11">
      <t>コウネツ</t>
    </rPh>
    <rPh sb="11" eb="14">
      <t>スイドウヒ</t>
    </rPh>
    <rPh sb="14" eb="15">
      <t>ナド</t>
    </rPh>
    <phoneticPr fontId="5"/>
  </si>
  <si>
    <t>消費税</t>
    <rPh sb="0" eb="3">
      <t>ショウヒゼイ</t>
    </rPh>
    <phoneticPr fontId="5"/>
  </si>
  <si>
    <t>3</t>
    <phoneticPr fontId="5"/>
  </si>
  <si>
    <t>（一社）福岡県社会保険医療協会 社会保険大牟田吉野病院</t>
    <phoneticPr fontId="5"/>
  </si>
  <si>
    <t>CO中毒患者の特有の症状に応じた適切な医療等を提供するため、次の業務を委託している。
・医療、看護体制等の整備
・リハビリテーション（グループワーク等）の実施
・レクリエーションの実施
・送迎の実施</t>
    <phoneticPr fontId="5"/>
  </si>
  <si>
    <t>被災労働者であるCO中毒患者の特殊な障害の状態に応じた適切な医療等を提供するため、次の業務を委託する。
・医療、看護体制等の整備
・リハビリテーションの実施
・レクリエーションの実施
・送迎の実施
本事業は、被災労働者の援護を図る事業であることから、施策目標に寄与する。</t>
    <phoneticPr fontId="5"/>
  </si>
  <si>
    <t>炭鉱災害による一酸化炭素中毒症に関する特別措置法（昭和42年法律第92号）第11条に基づくリハビリテーション施設となっていた大牟田労災病院が、「労災病院の再編計画」（平成16年３月30日厚生労働省策定）に基づき、平成17年度末に廃止されたことにより、従前、国が大牟田労災病院に行わせていた機能・役割を引き続き確保するため、後継医療機関において、CO中毒患者の特性を十分考慮した診療体制等や社会復帰支援体制等を整備する。</t>
    <phoneticPr fontId="5"/>
  </si>
  <si>
    <t>-</t>
    <phoneticPr fontId="5"/>
  </si>
  <si>
    <t>活動実績は見込みに見合っている。</t>
    <rPh sb="0" eb="2">
      <t>カツドウ</t>
    </rPh>
    <rPh sb="2" eb="4">
      <t>ジッセキ</t>
    </rPh>
    <rPh sb="5" eb="7">
      <t>ミコ</t>
    </rPh>
    <rPh sb="9" eb="11">
      <t>ミア</t>
    </rPh>
    <phoneticPr fontId="5"/>
  </si>
  <si>
    <t>令和２年度のグループワークの年間実施日数は155日であり、おおむね週３日として定めた成果目標（年間141回）を上回っており、成果実績は成果目標に見合ったものとなっている。</t>
    <rPh sb="0" eb="2">
      <t>レイワ</t>
    </rPh>
    <rPh sb="3" eb="5">
      <t>ネンド</t>
    </rPh>
    <rPh sb="4" eb="5">
      <t>ガンネン</t>
    </rPh>
    <rPh sb="14" eb="16">
      <t>ネンカン</t>
    </rPh>
    <rPh sb="16" eb="18">
      <t>ジッシ</t>
    </rPh>
    <rPh sb="18" eb="20">
      <t>ニッスウ</t>
    </rPh>
    <rPh sb="24" eb="25">
      <t>ニチ</t>
    </rPh>
    <rPh sb="33" eb="34">
      <t>シュウ</t>
    </rPh>
    <rPh sb="35" eb="36">
      <t>ニチ</t>
    </rPh>
    <rPh sb="39" eb="40">
      <t>サダ</t>
    </rPh>
    <rPh sb="42" eb="44">
      <t>セイカ</t>
    </rPh>
    <rPh sb="44" eb="46">
      <t>モクヒョウ</t>
    </rPh>
    <rPh sb="47" eb="49">
      <t>ネンカン</t>
    </rPh>
    <rPh sb="52" eb="53">
      <t>カイ</t>
    </rPh>
    <rPh sb="55" eb="57">
      <t>ウワマワ</t>
    </rPh>
    <rPh sb="62" eb="64">
      <t>セイカ</t>
    </rPh>
    <rPh sb="64" eb="66">
      <t>ジッセキ</t>
    </rPh>
    <rPh sb="67" eb="69">
      <t>セイカ</t>
    </rPh>
    <rPh sb="69" eb="71">
      <t>モクヒョウ</t>
    </rPh>
    <rPh sb="72" eb="74">
      <t>ミア</t>
    </rPh>
    <phoneticPr fontId="5"/>
  </si>
  <si>
    <t>送迎経費</t>
    <phoneticPr fontId="5"/>
  </si>
  <si>
    <t>給食費差額等</t>
    <phoneticPr fontId="5"/>
  </si>
  <si>
    <t>給食費差額、レクレーション活動費等</t>
    <phoneticPr fontId="5"/>
  </si>
  <si>
    <t>運転手人件費、車リース料、燃油料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</si>
</sst>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159204</xdr:colOff>
      <xdr:row>748</xdr:row>
      <xdr:rowOff>68036</xdr:rowOff>
    </xdr:from>
    <xdr:ext cx="2353235" cy="784412"/>
    <xdr:sp macro="" textlink="">
      <xdr:nvSpPr>
        <xdr:cNvPr id="2" name="テキスト ボックス 1"/>
        <xdr:cNvSpPr txBox="1"/>
      </xdr:nvSpPr>
      <xdr:spPr>
        <a:xfrm>
          <a:off x="4159704" y="43825886"/>
          <a:ext cx="2353235" cy="784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499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161925</xdr:colOff>
      <xdr:row>750</xdr:row>
      <xdr:rowOff>217715</xdr:rowOff>
    </xdr:from>
    <xdr:to>
      <xdr:col>39</xdr:col>
      <xdr:colOff>95250</xdr:colOff>
      <xdr:row>752</xdr:row>
      <xdr:rowOff>251333</xdr:rowOff>
    </xdr:to>
    <xdr:sp macro="" textlink="">
      <xdr:nvSpPr>
        <xdr:cNvPr id="3" name="大かっこ 2"/>
        <xdr:cNvSpPr/>
      </xdr:nvSpPr>
      <xdr:spPr>
        <a:xfrm>
          <a:off x="2962275" y="44680415"/>
          <a:ext cx="4933950" cy="738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33866</xdr:colOff>
      <xdr:row>750</xdr:row>
      <xdr:rowOff>333497</xdr:rowOff>
    </xdr:from>
    <xdr:ext cx="4265083" cy="488255"/>
    <xdr:sp macro="" textlink="">
      <xdr:nvSpPr>
        <xdr:cNvPr id="4" name="テキスト ボックス 3"/>
        <xdr:cNvSpPr txBox="1"/>
      </xdr:nvSpPr>
      <xdr:spPr>
        <a:xfrm>
          <a:off x="3234266" y="44796197"/>
          <a:ext cx="4265083" cy="48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latin typeface="+mn-ea"/>
              <a:ea typeface="+mn-ea"/>
            </a:rPr>
            <a:t>受託先の</a:t>
          </a:r>
          <a:r>
            <a:rPr kumimoji="1" lang="en-US" altLang="ja-JP" sz="1100">
              <a:latin typeface="+mn-ea"/>
              <a:ea typeface="+mn-ea"/>
            </a:rPr>
            <a:t>CO</a:t>
          </a:r>
          <a:r>
            <a:rPr kumimoji="1" lang="ja-JP" altLang="en-US" sz="1100">
              <a:latin typeface="+mn-ea"/>
              <a:ea typeface="+mn-ea"/>
            </a:rPr>
            <a:t>中毒入院</a:t>
          </a:r>
          <a:r>
            <a:rPr kumimoji="1" lang="ja-JP" altLang="en-US" sz="1100"/>
            <a:t>患者の現状、事業の進捗状況等を適宜把握</a:t>
          </a:r>
          <a:endParaRPr kumimoji="1" lang="en-US" altLang="ja-JP" sz="1100"/>
        </a:p>
        <a:p>
          <a:pPr algn="l"/>
          <a:r>
            <a:rPr kumimoji="1" lang="ja-JP" altLang="en-US" sz="1100"/>
            <a:t>適切な事業内容、会計処理となるよう必要な指導</a:t>
          </a:r>
        </a:p>
      </xdr:txBody>
    </xdr:sp>
    <xdr:clientData/>
  </xdr:oneCellAnchor>
  <xdr:twoCellAnchor>
    <xdr:from>
      <xdr:col>26</xdr:col>
      <xdr:colOff>163205</xdr:colOff>
      <xdr:row>752</xdr:row>
      <xdr:rowOff>188099</xdr:rowOff>
    </xdr:from>
    <xdr:to>
      <xdr:col>26</xdr:col>
      <xdr:colOff>163205</xdr:colOff>
      <xdr:row>754</xdr:row>
      <xdr:rowOff>114461</xdr:rowOff>
    </xdr:to>
    <xdr:cxnSp macro="">
      <xdr:nvCxnSpPr>
        <xdr:cNvPr id="5" name="直線矢印コネクタ 4"/>
        <xdr:cNvCxnSpPr/>
      </xdr:nvCxnSpPr>
      <xdr:spPr>
        <a:xfrm>
          <a:off x="5363855" y="45355649"/>
          <a:ext cx="0" cy="631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62594</xdr:colOff>
      <xdr:row>754</xdr:row>
      <xdr:rowOff>163287</xdr:rowOff>
    </xdr:from>
    <xdr:ext cx="2577353" cy="275717"/>
    <xdr:sp macro="" textlink="">
      <xdr:nvSpPr>
        <xdr:cNvPr id="6" name="テキスト ボックス 5"/>
        <xdr:cNvSpPr txBox="1"/>
      </xdr:nvSpPr>
      <xdr:spPr>
        <a:xfrm>
          <a:off x="3463019" y="46035687"/>
          <a:ext cx="2577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a:t>
          </a:r>
          <a:r>
            <a:rPr kumimoji="1" lang="en-US" altLang="ja-JP" sz="1100"/>
            <a:t>※】</a:t>
          </a:r>
          <a:endParaRPr kumimoji="1" lang="ja-JP" altLang="en-US" sz="1100"/>
        </a:p>
      </xdr:txBody>
    </xdr:sp>
    <xdr:clientData/>
  </xdr:oneCellAnchor>
  <xdr:oneCellAnchor>
    <xdr:from>
      <xdr:col>17</xdr:col>
      <xdr:colOff>60192</xdr:colOff>
      <xdr:row>755</xdr:row>
      <xdr:rowOff>85645</xdr:rowOff>
    </xdr:from>
    <xdr:ext cx="4101352" cy="728381"/>
    <xdr:sp macro="" textlink="">
      <xdr:nvSpPr>
        <xdr:cNvPr id="7" name="テキスト ボックス 6"/>
        <xdr:cNvSpPr txBox="1"/>
      </xdr:nvSpPr>
      <xdr:spPr>
        <a:xfrm>
          <a:off x="3460617" y="46310470"/>
          <a:ext cx="4101352" cy="7283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（一社）福岡県社会保険医療協会 </a:t>
          </a:r>
          <a:endParaRPr kumimoji="1" lang="en-US" altLang="ja-JP" sz="1100">
            <a:latin typeface="+mn-ea"/>
            <a:ea typeface="+mn-ea"/>
          </a:endParaRPr>
        </a:p>
        <a:p>
          <a:pPr algn="ctr"/>
          <a:r>
            <a:rPr kumimoji="1" lang="ja-JP" altLang="en-US" sz="1100">
              <a:latin typeface="+mn-ea"/>
              <a:ea typeface="+mn-ea"/>
            </a:rPr>
            <a:t>社会保険大牟田吉野病院</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499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140803</xdr:colOff>
      <xdr:row>757</xdr:row>
      <xdr:rowOff>201707</xdr:rowOff>
    </xdr:from>
    <xdr:to>
      <xdr:col>40</xdr:col>
      <xdr:colOff>42022</xdr:colOff>
      <xdr:row>760</xdr:row>
      <xdr:rowOff>60833</xdr:rowOff>
    </xdr:to>
    <xdr:sp macro="" textlink="">
      <xdr:nvSpPr>
        <xdr:cNvPr id="8" name="大かっこ 7"/>
        <xdr:cNvSpPr/>
      </xdr:nvSpPr>
      <xdr:spPr>
        <a:xfrm>
          <a:off x="2886244" y="47112332"/>
          <a:ext cx="4999896" cy="909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118533</xdr:colOff>
      <xdr:row>758</xdr:row>
      <xdr:rowOff>96255</xdr:rowOff>
    </xdr:from>
    <xdr:ext cx="4634442" cy="459100"/>
    <xdr:sp macro="" textlink="">
      <xdr:nvSpPr>
        <xdr:cNvPr id="9" name="テキスト ボックス 8"/>
        <xdr:cNvSpPr txBox="1"/>
      </xdr:nvSpPr>
      <xdr:spPr>
        <a:xfrm>
          <a:off x="3118908" y="47378355"/>
          <a:ext cx="463444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latin typeface="+mn-ea"/>
              <a:ea typeface="+mn-ea"/>
            </a:rPr>
            <a:t>CO</a:t>
          </a:r>
          <a:r>
            <a:rPr kumimoji="1" lang="ja-JP" altLang="en-US" sz="1100">
              <a:latin typeface="+mn-ea"/>
              <a:ea typeface="+mn-ea"/>
            </a:rPr>
            <a:t>中毒患者</a:t>
          </a:r>
          <a:r>
            <a:rPr kumimoji="1" lang="ja-JP" altLang="en-US" sz="1100"/>
            <a:t>の特有の症状に応じた適切な医療等を提供するための医療、</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kumimoji="1" lang="ja-JP" altLang="en-US" sz="1100"/>
            <a:t>看護体制等の整備やリハビリテーションの実施等</a:t>
          </a:r>
        </a:p>
      </xdr:txBody>
    </xdr:sp>
    <xdr:clientData/>
  </xdr:oneCellAnchor>
  <xdr:oneCellAnchor>
    <xdr:from>
      <xdr:col>14</xdr:col>
      <xdr:colOff>12872</xdr:colOff>
      <xdr:row>760</xdr:row>
      <xdr:rowOff>244561</xdr:rowOff>
    </xdr:from>
    <xdr:ext cx="5412442" cy="2879912"/>
    <xdr:sp macro="" textlink="">
      <xdr:nvSpPr>
        <xdr:cNvPr id="10" name="テキスト ボックス 9"/>
        <xdr:cNvSpPr txBox="1"/>
      </xdr:nvSpPr>
      <xdr:spPr>
        <a:xfrm>
          <a:off x="2813222" y="47707636"/>
          <a:ext cx="5412442" cy="2879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随意契約（その他）の理由</a:t>
          </a:r>
        </a:p>
        <a:p>
          <a:r>
            <a:rPr kumimoji="1" lang="ja-JP" altLang="en-US" sz="1100"/>
            <a:t>　本事業は、ＣＯ中毒患者の継続的な医療、看護体制等の整備やリハビリテーションの実施等を主な委託内容とするものであるが、その性質及び目的から鑑みた場合、</a:t>
          </a:r>
        </a:p>
        <a:p>
          <a:r>
            <a:rPr kumimoji="1" lang="ja-JP" altLang="en-US" sz="1100"/>
            <a:t>　①　ＣＯ中毒患者の特有の症状に応じた医療の提供の一部を委託内容としていること、</a:t>
          </a:r>
        </a:p>
        <a:p>
          <a:r>
            <a:rPr kumimoji="1" lang="ja-JP" altLang="en-US" sz="1100"/>
            <a:t>　②　大牟田労災病院の廃止・移譲時に、ＣＯ中毒患者に対して安心して診療・リハビリが行える環境を整備し、ＣＯ中毒患者の療養・リハビリが激変することがないよう万全を期することを、国が患者らと約束していることから、毎年度の契約の都度、委託先医療機関を変更することによる患者の療養環境の変化は避けなければならないこと、</a:t>
          </a:r>
        </a:p>
        <a:p>
          <a:r>
            <a:rPr kumimoji="1" lang="ja-JP" altLang="en-US" sz="1100"/>
            <a:t>　③　患者らについては、国が責任を持って対応していく旨の答弁を国会で厚生労働大臣がしており、これを履行することが必要であること</a:t>
          </a:r>
        </a:p>
        <a:p>
          <a:r>
            <a:rPr kumimoji="1" lang="ja-JP" altLang="en-US" sz="1100"/>
            <a:t>等から、これらの条件を満たす競争を行う相手がなく、今後も大牟田労災病院の後継医療機関である社会保険大牟田吉野病院と契約を締結する必要がある。</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324</v>
      </c>
      <c r="AJ2" s="931" t="s">
        <v>664</v>
      </c>
      <c r="AK2" s="931"/>
      <c r="AL2" s="931"/>
      <c r="AM2" s="931"/>
      <c r="AN2" s="83" t="s">
        <v>324</v>
      </c>
      <c r="AO2" s="931">
        <v>20</v>
      </c>
      <c r="AP2" s="931"/>
      <c r="AQ2" s="931"/>
      <c r="AR2" s="84" t="s">
        <v>627</v>
      </c>
      <c r="AS2" s="937">
        <v>520</v>
      </c>
      <c r="AT2" s="937"/>
      <c r="AU2" s="937"/>
      <c r="AV2" s="83" t="str">
        <f>IF(AW2="","","-")</f>
        <v/>
      </c>
      <c r="AW2" s="897"/>
      <c r="AX2" s="897"/>
    </row>
    <row r="3" spans="1:50" ht="21" customHeight="1" thickBot="1" x14ac:dyDescent="0.2">
      <c r="A3" s="849" t="s">
        <v>620</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628</v>
      </c>
      <c r="AK3" s="851"/>
      <c r="AL3" s="851"/>
      <c r="AM3" s="851"/>
      <c r="AN3" s="851"/>
      <c r="AO3" s="851"/>
      <c r="AP3" s="851"/>
      <c r="AQ3" s="851"/>
      <c r="AR3" s="851"/>
      <c r="AS3" s="851"/>
      <c r="AT3" s="851"/>
      <c r="AU3" s="851"/>
      <c r="AV3" s="851"/>
      <c r="AW3" s="851"/>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1" t="s">
        <v>632</v>
      </c>
      <c r="H5" s="822"/>
      <c r="I5" s="822"/>
      <c r="J5" s="822"/>
      <c r="K5" s="822"/>
      <c r="L5" s="822"/>
      <c r="M5" s="823" t="s">
        <v>65</v>
      </c>
      <c r="N5" s="824"/>
      <c r="O5" s="824"/>
      <c r="P5" s="824"/>
      <c r="Q5" s="824"/>
      <c r="R5" s="825"/>
      <c r="S5" s="826" t="s">
        <v>633</v>
      </c>
      <c r="T5" s="822"/>
      <c r="U5" s="822"/>
      <c r="V5" s="822"/>
      <c r="W5" s="822"/>
      <c r="X5" s="827"/>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9" t="s">
        <v>307</v>
      </c>
      <c r="Z7" s="424"/>
      <c r="AA7" s="424"/>
      <c r="AB7" s="424"/>
      <c r="AC7" s="424"/>
      <c r="AD7" s="910"/>
      <c r="AE7" s="898" t="s">
        <v>636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79" t="s">
        <v>208</v>
      </c>
      <c r="B8" s="480"/>
      <c r="C8" s="480"/>
      <c r="D8" s="480"/>
      <c r="E8" s="480"/>
      <c r="F8" s="481"/>
      <c r="G8" s="932" t="str">
        <f>入力規則等!A27</f>
        <v>-</v>
      </c>
      <c r="H8" s="703"/>
      <c r="I8" s="703"/>
      <c r="J8" s="703"/>
      <c r="K8" s="703"/>
      <c r="L8" s="703"/>
      <c r="M8" s="703"/>
      <c r="N8" s="703"/>
      <c r="O8" s="703"/>
      <c r="P8" s="703"/>
      <c r="Q8" s="703"/>
      <c r="R8" s="703"/>
      <c r="S8" s="703"/>
      <c r="T8" s="703"/>
      <c r="U8" s="703"/>
      <c r="V8" s="703"/>
      <c r="W8" s="703"/>
      <c r="X8" s="933"/>
      <c r="Y8" s="828" t="s">
        <v>209</v>
      </c>
      <c r="Z8" s="829"/>
      <c r="AA8" s="829"/>
      <c r="AB8" s="829"/>
      <c r="AC8" s="829"/>
      <c r="AD8" s="830"/>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1" t="s">
        <v>23</v>
      </c>
      <c r="B9" s="832"/>
      <c r="C9" s="832"/>
      <c r="D9" s="832"/>
      <c r="E9" s="832"/>
      <c r="F9" s="832"/>
      <c r="G9" s="833" t="s">
        <v>689</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50" t="s">
        <v>24</v>
      </c>
      <c r="B12" s="951"/>
      <c r="C12" s="951"/>
      <c r="D12" s="951"/>
      <c r="E12" s="951"/>
      <c r="F12" s="952"/>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75" customHeight="1" x14ac:dyDescent="0.15">
      <c r="A13" s="597"/>
      <c r="B13" s="598"/>
      <c r="C13" s="598"/>
      <c r="D13" s="598"/>
      <c r="E13" s="598"/>
      <c r="F13" s="599"/>
      <c r="G13" s="706" t="s">
        <v>6</v>
      </c>
      <c r="H13" s="707"/>
      <c r="I13" s="747" t="s">
        <v>7</v>
      </c>
      <c r="J13" s="748"/>
      <c r="K13" s="748"/>
      <c r="L13" s="748"/>
      <c r="M13" s="748"/>
      <c r="N13" s="748"/>
      <c r="O13" s="749"/>
      <c r="P13" s="640">
        <v>469</v>
      </c>
      <c r="Q13" s="641"/>
      <c r="R13" s="641"/>
      <c r="S13" s="641"/>
      <c r="T13" s="641"/>
      <c r="U13" s="641"/>
      <c r="V13" s="642"/>
      <c r="W13" s="640">
        <v>481</v>
      </c>
      <c r="X13" s="641"/>
      <c r="Y13" s="641"/>
      <c r="Z13" s="641"/>
      <c r="AA13" s="641"/>
      <c r="AB13" s="641"/>
      <c r="AC13" s="642"/>
      <c r="AD13" s="640">
        <v>499</v>
      </c>
      <c r="AE13" s="641"/>
      <c r="AF13" s="641"/>
      <c r="AG13" s="641"/>
      <c r="AH13" s="641"/>
      <c r="AI13" s="641"/>
      <c r="AJ13" s="642"/>
      <c r="AK13" s="640">
        <v>499</v>
      </c>
      <c r="AL13" s="641"/>
      <c r="AM13" s="641"/>
      <c r="AN13" s="641"/>
      <c r="AO13" s="641"/>
      <c r="AP13" s="641"/>
      <c r="AQ13" s="642"/>
      <c r="AR13" s="906"/>
      <c r="AS13" s="907"/>
      <c r="AT13" s="907"/>
      <c r="AU13" s="907"/>
      <c r="AV13" s="907"/>
      <c r="AW13" s="907"/>
      <c r="AX13" s="908"/>
    </row>
    <row r="14" spans="1:50" ht="21.75"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75"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665</v>
      </c>
      <c r="AL15" s="641"/>
      <c r="AM15" s="641"/>
      <c r="AN15" s="641"/>
      <c r="AO15" s="641"/>
      <c r="AP15" s="641"/>
      <c r="AQ15" s="642"/>
      <c r="AR15" s="640"/>
      <c r="AS15" s="641"/>
      <c r="AT15" s="641"/>
      <c r="AU15" s="641"/>
      <c r="AV15" s="641"/>
      <c r="AW15" s="641"/>
      <c r="AX15" s="787"/>
    </row>
    <row r="16" spans="1:50" ht="21.75"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1.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c r="AL17" s="641"/>
      <c r="AM17" s="641"/>
      <c r="AN17" s="641"/>
      <c r="AO17" s="641"/>
      <c r="AP17" s="641"/>
      <c r="AQ17" s="642"/>
      <c r="AR17" s="904"/>
      <c r="AS17" s="904"/>
      <c r="AT17" s="904"/>
      <c r="AU17" s="904"/>
      <c r="AV17" s="904"/>
      <c r="AW17" s="904"/>
      <c r="AX17" s="905"/>
    </row>
    <row r="18" spans="1:50" ht="21.75" customHeight="1" x14ac:dyDescent="0.15">
      <c r="A18" s="597"/>
      <c r="B18" s="598"/>
      <c r="C18" s="598"/>
      <c r="D18" s="598"/>
      <c r="E18" s="598"/>
      <c r="F18" s="599"/>
      <c r="G18" s="710"/>
      <c r="H18" s="711"/>
      <c r="I18" s="699" t="s">
        <v>20</v>
      </c>
      <c r="J18" s="700"/>
      <c r="K18" s="700"/>
      <c r="L18" s="700"/>
      <c r="M18" s="700"/>
      <c r="N18" s="700"/>
      <c r="O18" s="701"/>
      <c r="P18" s="860">
        <f>SUM(P13:V17)</f>
        <v>469</v>
      </c>
      <c r="Q18" s="861"/>
      <c r="R18" s="861"/>
      <c r="S18" s="861"/>
      <c r="T18" s="861"/>
      <c r="U18" s="861"/>
      <c r="V18" s="862"/>
      <c r="W18" s="860">
        <f>SUM(W13:AC17)</f>
        <v>481</v>
      </c>
      <c r="X18" s="861"/>
      <c r="Y18" s="861"/>
      <c r="Z18" s="861"/>
      <c r="AA18" s="861"/>
      <c r="AB18" s="861"/>
      <c r="AC18" s="862"/>
      <c r="AD18" s="860">
        <f>SUM(AD13:AJ17)</f>
        <v>499</v>
      </c>
      <c r="AE18" s="861"/>
      <c r="AF18" s="861"/>
      <c r="AG18" s="861"/>
      <c r="AH18" s="861"/>
      <c r="AI18" s="861"/>
      <c r="AJ18" s="862"/>
      <c r="AK18" s="860">
        <f>SUM(AK13:AQ17)</f>
        <v>499</v>
      </c>
      <c r="AL18" s="861"/>
      <c r="AM18" s="861"/>
      <c r="AN18" s="861"/>
      <c r="AO18" s="861"/>
      <c r="AP18" s="861"/>
      <c r="AQ18" s="862"/>
      <c r="AR18" s="860">
        <f>SUM(AR13:AX17)</f>
        <v>0</v>
      </c>
      <c r="AS18" s="861"/>
      <c r="AT18" s="861"/>
      <c r="AU18" s="861"/>
      <c r="AV18" s="861"/>
      <c r="AW18" s="861"/>
      <c r="AX18" s="863"/>
    </row>
    <row r="19" spans="1:50" ht="24.75" customHeight="1" x14ac:dyDescent="0.15">
      <c r="A19" s="597"/>
      <c r="B19" s="598"/>
      <c r="C19" s="598"/>
      <c r="D19" s="598"/>
      <c r="E19" s="598"/>
      <c r="F19" s="599"/>
      <c r="G19" s="858" t="s">
        <v>9</v>
      </c>
      <c r="H19" s="859"/>
      <c r="I19" s="859"/>
      <c r="J19" s="859"/>
      <c r="K19" s="859"/>
      <c r="L19" s="859"/>
      <c r="M19" s="859"/>
      <c r="N19" s="859"/>
      <c r="O19" s="859"/>
      <c r="P19" s="640">
        <v>469</v>
      </c>
      <c r="Q19" s="641"/>
      <c r="R19" s="641"/>
      <c r="S19" s="641"/>
      <c r="T19" s="641"/>
      <c r="U19" s="641"/>
      <c r="V19" s="642"/>
      <c r="W19" s="640">
        <v>481</v>
      </c>
      <c r="X19" s="641"/>
      <c r="Y19" s="641"/>
      <c r="Z19" s="641"/>
      <c r="AA19" s="641"/>
      <c r="AB19" s="641"/>
      <c r="AC19" s="642"/>
      <c r="AD19" s="640">
        <v>499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8" t="s">
        <v>10</v>
      </c>
      <c r="H20" s="859"/>
      <c r="I20" s="859"/>
      <c r="J20" s="859"/>
      <c r="K20" s="859"/>
      <c r="L20" s="859"/>
      <c r="M20" s="859"/>
      <c r="N20" s="859"/>
      <c r="O20" s="859"/>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53"/>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625</v>
      </c>
      <c r="B22" s="960"/>
      <c r="C22" s="960"/>
      <c r="D22" s="960"/>
      <c r="E22" s="960"/>
      <c r="F22" s="961"/>
      <c r="G22" s="955" t="s">
        <v>254</v>
      </c>
      <c r="H22" s="207"/>
      <c r="I22" s="207"/>
      <c r="J22" s="207"/>
      <c r="K22" s="207"/>
      <c r="L22" s="207"/>
      <c r="M22" s="207"/>
      <c r="N22" s="207"/>
      <c r="O22" s="208"/>
      <c r="P22" s="920" t="s">
        <v>623</v>
      </c>
      <c r="Q22" s="207"/>
      <c r="R22" s="207"/>
      <c r="S22" s="207"/>
      <c r="T22" s="207"/>
      <c r="U22" s="207"/>
      <c r="V22" s="208"/>
      <c r="W22" s="920" t="s">
        <v>624</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7" customHeight="1" x14ac:dyDescent="0.15">
      <c r="A23" s="962"/>
      <c r="B23" s="963"/>
      <c r="C23" s="963"/>
      <c r="D23" s="963"/>
      <c r="E23" s="963"/>
      <c r="F23" s="964"/>
      <c r="G23" s="956" t="s">
        <v>638</v>
      </c>
      <c r="H23" s="957"/>
      <c r="I23" s="957"/>
      <c r="J23" s="957"/>
      <c r="K23" s="957"/>
      <c r="L23" s="957"/>
      <c r="M23" s="957"/>
      <c r="N23" s="957"/>
      <c r="O23" s="958"/>
      <c r="P23" s="906">
        <v>499</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22"/>
      <c r="H24" s="923"/>
      <c r="I24" s="923"/>
      <c r="J24" s="923"/>
      <c r="K24" s="923"/>
      <c r="L24" s="923"/>
      <c r="M24" s="923"/>
      <c r="N24" s="923"/>
      <c r="O24" s="924"/>
      <c r="P24" s="640"/>
      <c r="Q24" s="641"/>
      <c r="R24" s="641"/>
      <c r="S24" s="641"/>
      <c r="T24" s="641"/>
      <c r="U24" s="641"/>
      <c r="V24" s="642"/>
      <c r="W24" s="640"/>
      <c r="X24" s="641"/>
      <c r="Y24" s="641"/>
      <c r="Z24" s="641"/>
      <c r="AA24" s="641"/>
      <c r="AB24" s="641"/>
      <c r="AC24" s="642"/>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0"/>
      <c r="Q25" s="641"/>
      <c r="R25" s="641"/>
      <c r="S25" s="641"/>
      <c r="T25" s="641"/>
      <c r="U25" s="641"/>
      <c r="V25" s="642"/>
      <c r="W25" s="640"/>
      <c r="X25" s="641"/>
      <c r="Y25" s="641"/>
      <c r="Z25" s="641"/>
      <c r="AA25" s="641"/>
      <c r="AB25" s="641"/>
      <c r="AC25" s="642"/>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0"/>
      <c r="Q26" s="641"/>
      <c r="R26" s="641"/>
      <c r="S26" s="641"/>
      <c r="T26" s="641"/>
      <c r="U26" s="641"/>
      <c r="V26" s="642"/>
      <c r="W26" s="640"/>
      <c r="X26" s="641"/>
      <c r="Y26" s="641"/>
      <c r="Z26" s="641"/>
      <c r="AA26" s="641"/>
      <c r="AB26" s="641"/>
      <c r="AC26" s="642"/>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0"/>
      <c r="Q27" s="641"/>
      <c r="R27" s="641"/>
      <c r="S27" s="641"/>
      <c r="T27" s="641"/>
      <c r="U27" s="641"/>
      <c r="V27" s="642"/>
      <c r="W27" s="640"/>
      <c r="X27" s="641"/>
      <c r="Y27" s="641"/>
      <c r="Z27" s="641"/>
      <c r="AA27" s="641"/>
      <c r="AB27" s="641"/>
      <c r="AC27" s="642"/>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258</v>
      </c>
      <c r="H28" s="926"/>
      <c r="I28" s="926"/>
      <c r="J28" s="926"/>
      <c r="K28" s="926"/>
      <c r="L28" s="926"/>
      <c r="M28" s="926"/>
      <c r="N28" s="926"/>
      <c r="O28" s="927"/>
      <c r="P28" s="860">
        <f>P29-SUM(P23:P27)</f>
        <v>0</v>
      </c>
      <c r="Q28" s="861"/>
      <c r="R28" s="861"/>
      <c r="S28" s="861"/>
      <c r="T28" s="861"/>
      <c r="U28" s="861"/>
      <c r="V28" s="862"/>
      <c r="W28" s="860">
        <f>W29-SUM(W23:W27)</f>
        <v>0</v>
      </c>
      <c r="X28" s="861"/>
      <c r="Y28" s="861"/>
      <c r="Z28" s="861"/>
      <c r="AA28" s="861"/>
      <c r="AB28" s="861"/>
      <c r="AC28" s="862"/>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0">
        <f>AK13</f>
        <v>499</v>
      </c>
      <c r="Q29" s="641"/>
      <c r="R29" s="641"/>
      <c r="S29" s="641"/>
      <c r="T29" s="641"/>
      <c r="U29" s="641"/>
      <c r="V29" s="642"/>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3" t="s">
        <v>270</v>
      </c>
      <c r="B30" s="844"/>
      <c r="C30" s="844"/>
      <c r="D30" s="844"/>
      <c r="E30" s="844"/>
      <c r="F30" s="845"/>
      <c r="G30" s="756" t="s">
        <v>145</v>
      </c>
      <c r="H30" s="757"/>
      <c r="I30" s="757"/>
      <c r="J30" s="757"/>
      <c r="K30" s="757"/>
      <c r="L30" s="757"/>
      <c r="M30" s="757"/>
      <c r="N30" s="757"/>
      <c r="O30" s="758"/>
      <c r="P30" s="839" t="s">
        <v>58</v>
      </c>
      <c r="Q30" s="757"/>
      <c r="R30" s="757"/>
      <c r="S30" s="757"/>
      <c r="T30" s="757"/>
      <c r="U30" s="757"/>
      <c r="V30" s="757"/>
      <c r="W30" s="757"/>
      <c r="X30" s="758"/>
      <c r="Y30" s="836"/>
      <c r="Z30" s="837"/>
      <c r="AA30" s="838"/>
      <c r="AB30" s="840" t="s">
        <v>11</v>
      </c>
      <c r="AC30" s="841"/>
      <c r="AD30" s="842"/>
      <c r="AE30" s="840" t="s">
        <v>308</v>
      </c>
      <c r="AF30" s="841"/>
      <c r="AG30" s="841"/>
      <c r="AH30" s="842"/>
      <c r="AI30" s="901" t="s">
        <v>330</v>
      </c>
      <c r="AJ30" s="901"/>
      <c r="AK30" s="901"/>
      <c r="AL30" s="840"/>
      <c r="AM30" s="901" t="s">
        <v>427</v>
      </c>
      <c r="AN30" s="901"/>
      <c r="AO30" s="901"/>
      <c r="AP30" s="840"/>
      <c r="AQ30" s="750" t="s">
        <v>184</v>
      </c>
      <c r="AR30" s="751"/>
      <c r="AS30" s="751"/>
      <c r="AT30" s="752"/>
      <c r="AU30" s="757" t="s">
        <v>133</v>
      </c>
      <c r="AV30" s="757"/>
      <c r="AW30" s="757"/>
      <c r="AX30" s="903"/>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2"/>
      <c r="AJ31" s="902"/>
      <c r="AK31" s="902"/>
      <c r="AL31" s="392"/>
      <c r="AM31" s="902"/>
      <c r="AN31" s="902"/>
      <c r="AO31" s="902"/>
      <c r="AP31" s="392"/>
      <c r="AQ31" s="235" t="s">
        <v>636</v>
      </c>
      <c r="AR31" s="186"/>
      <c r="AS31" s="121" t="s">
        <v>185</v>
      </c>
      <c r="AT31" s="122"/>
      <c r="AU31" s="185">
        <v>3</v>
      </c>
      <c r="AV31" s="185"/>
      <c r="AW31" s="377" t="s">
        <v>175</v>
      </c>
      <c r="AX31" s="378"/>
    </row>
    <row r="32" spans="1:50" ht="41.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149</v>
      </c>
      <c r="AF32" s="204"/>
      <c r="AG32" s="204"/>
      <c r="AH32" s="204"/>
      <c r="AI32" s="203">
        <v>145</v>
      </c>
      <c r="AJ32" s="204"/>
      <c r="AK32" s="204"/>
      <c r="AL32" s="204"/>
      <c r="AM32" s="203">
        <v>155</v>
      </c>
      <c r="AN32" s="204"/>
      <c r="AO32" s="204"/>
      <c r="AP32" s="204"/>
      <c r="AQ32" s="321" t="s">
        <v>636</v>
      </c>
      <c r="AR32" s="193"/>
      <c r="AS32" s="193"/>
      <c r="AT32" s="322"/>
      <c r="AU32" s="204" t="s">
        <v>636</v>
      </c>
      <c r="AV32" s="204"/>
      <c r="AW32" s="204"/>
      <c r="AX32" s="206"/>
    </row>
    <row r="33" spans="1:51" ht="41.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141</v>
      </c>
      <c r="AF33" s="204"/>
      <c r="AG33" s="204"/>
      <c r="AH33" s="204"/>
      <c r="AI33" s="203">
        <v>141</v>
      </c>
      <c r="AJ33" s="204"/>
      <c r="AK33" s="204"/>
      <c r="AL33" s="204"/>
      <c r="AM33" s="203">
        <v>141</v>
      </c>
      <c r="AN33" s="204"/>
      <c r="AO33" s="204"/>
      <c r="AP33" s="204"/>
      <c r="AQ33" s="321" t="s">
        <v>636</v>
      </c>
      <c r="AR33" s="193"/>
      <c r="AS33" s="193"/>
      <c r="AT33" s="322"/>
      <c r="AU33" s="204">
        <v>141</v>
      </c>
      <c r="AV33" s="204"/>
      <c r="AW33" s="204"/>
      <c r="AX33" s="206"/>
    </row>
    <row r="34" spans="1:51" ht="41.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106</v>
      </c>
      <c r="AF34" s="204"/>
      <c r="AG34" s="204"/>
      <c r="AH34" s="204"/>
      <c r="AI34" s="203">
        <v>103</v>
      </c>
      <c r="AJ34" s="204"/>
      <c r="AK34" s="204"/>
      <c r="AL34" s="204"/>
      <c r="AM34" s="203">
        <v>110</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6"/>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6"/>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11" t="s">
        <v>133</v>
      </c>
      <c r="AV51" s="911"/>
      <c r="AW51" s="911"/>
      <c r="AX51" s="912"/>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11" t="s">
        <v>133</v>
      </c>
      <c r="AV58" s="911"/>
      <c r="AW58" s="911"/>
      <c r="AX58" s="912"/>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4"/>
      <c r="AY79">
        <f>COUNTIF($AR$79,"☑")</f>
        <v>0</v>
      </c>
    </row>
    <row r="80" spans="1:51" ht="18.75" hidden="1"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6"/>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7"/>
      <c r="AY82">
        <f t="shared" ref="AY82:AY89" si="10">$AY$80</f>
        <v>0</v>
      </c>
    </row>
    <row r="83" spans="1:60" ht="22.5" hidden="1" customHeight="1" x14ac:dyDescent="0.15">
      <c r="A83" s="847"/>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8"/>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9"/>
      <c r="AY83">
        <f t="shared" si="10"/>
        <v>0</v>
      </c>
    </row>
    <row r="84" spans="1:60" ht="19.5" hidden="1" customHeight="1" x14ac:dyDescent="0.15">
      <c r="A84" s="847"/>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0"/>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1</v>
      </c>
      <c r="AF101" s="267"/>
      <c r="AG101" s="267"/>
      <c r="AH101" s="267"/>
      <c r="AI101" s="267" t="s">
        <v>636</v>
      </c>
      <c r="AJ101" s="267"/>
      <c r="AK101" s="267"/>
      <c r="AL101" s="267"/>
      <c r="AM101" s="267" t="s">
        <v>665</v>
      </c>
      <c r="AN101" s="267"/>
      <c r="AO101" s="267"/>
      <c r="AP101" s="267"/>
      <c r="AQ101" s="267" t="s">
        <v>665</v>
      </c>
      <c r="AR101" s="267"/>
      <c r="AS101" s="267"/>
      <c r="AT101" s="267"/>
      <c r="AU101" s="203" t="s">
        <v>665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1</v>
      </c>
      <c r="AF102" s="267"/>
      <c r="AG102" s="267"/>
      <c r="AH102" s="267"/>
      <c r="AI102" s="267" t="s">
        <v>636</v>
      </c>
      <c r="AJ102" s="267"/>
      <c r="AK102" s="267"/>
      <c r="AL102" s="267"/>
      <c r="AM102" s="267" t="s">
        <v>665</v>
      </c>
      <c r="AN102" s="267"/>
      <c r="AO102" s="267"/>
      <c r="AP102" s="267"/>
      <c r="AQ102" s="267" t="s">
        <v>665</v>
      </c>
      <c r="AR102" s="267"/>
      <c r="AS102" s="267"/>
      <c r="AT102" s="267"/>
      <c r="AU102" s="210" t="s">
        <v>665</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645</v>
      </c>
      <c r="H104" s="93"/>
      <c r="I104" s="93"/>
      <c r="J104" s="93"/>
      <c r="K104" s="93"/>
      <c r="L104" s="93"/>
      <c r="M104" s="93"/>
      <c r="N104" s="93"/>
      <c r="O104" s="93"/>
      <c r="P104" s="93"/>
      <c r="Q104" s="93"/>
      <c r="R104" s="93"/>
      <c r="S104" s="93"/>
      <c r="T104" s="93"/>
      <c r="U104" s="93"/>
      <c r="V104" s="93"/>
      <c r="W104" s="93"/>
      <c r="X104" s="94"/>
      <c r="Y104" s="449" t="s">
        <v>54</v>
      </c>
      <c r="Z104" s="450"/>
      <c r="AA104" s="451"/>
      <c r="AB104" s="529" t="s">
        <v>646</v>
      </c>
      <c r="AC104" s="530"/>
      <c r="AD104" s="531"/>
      <c r="AE104" s="267">
        <v>11</v>
      </c>
      <c r="AF104" s="267"/>
      <c r="AG104" s="267"/>
      <c r="AH104" s="267"/>
      <c r="AI104" s="267">
        <v>10</v>
      </c>
      <c r="AJ104" s="267"/>
      <c r="AK104" s="267"/>
      <c r="AL104" s="267"/>
      <c r="AM104" s="267">
        <v>10</v>
      </c>
      <c r="AN104" s="267"/>
      <c r="AO104" s="267"/>
      <c r="AP104" s="267"/>
      <c r="AQ104" s="267" t="s">
        <v>690</v>
      </c>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646</v>
      </c>
      <c r="AC105" s="453"/>
      <c r="AD105" s="454"/>
      <c r="AE105" s="267" t="s">
        <v>636</v>
      </c>
      <c r="AF105" s="267"/>
      <c r="AG105" s="267"/>
      <c r="AH105" s="267"/>
      <c r="AI105" s="267">
        <v>10</v>
      </c>
      <c r="AJ105" s="267"/>
      <c r="AK105" s="267"/>
      <c r="AL105" s="267"/>
      <c r="AM105" s="267">
        <v>10</v>
      </c>
      <c r="AN105" s="267"/>
      <c r="AO105" s="267"/>
      <c r="AP105" s="267"/>
      <c r="AQ105" s="267">
        <v>10</v>
      </c>
      <c r="AR105" s="267"/>
      <c r="AS105" s="267"/>
      <c r="AT105" s="267"/>
      <c r="AU105" s="267"/>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1</v>
      </c>
    </row>
    <row r="107" spans="1:60" ht="37.5" customHeight="1" x14ac:dyDescent="0.15">
      <c r="A107" s="403"/>
      <c r="B107" s="404"/>
      <c r="C107" s="404"/>
      <c r="D107" s="404"/>
      <c r="E107" s="404"/>
      <c r="F107" s="405"/>
      <c r="G107" s="93" t="s">
        <v>647</v>
      </c>
      <c r="H107" s="93"/>
      <c r="I107" s="93"/>
      <c r="J107" s="93"/>
      <c r="K107" s="93"/>
      <c r="L107" s="93"/>
      <c r="M107" s="93"/>
      <c r="N107" s="93"/>
      <c r="O107" s="93"/>
      <c r="P107" s="93"/>
      <c r="Q107" s="93"/>
      <c r="R107" s="93"/>
      <c r="S107" s="93"/>
      <c r="T107" s="93"/>
      <c r="U107" s="93"/>
      <c r="V107" s="93"/>
      <c r="W107" s="93"/>
      <c r="X107" s="94"/>
      <c r="Y107" s="449" t="s">
        <v>54</v>
      </c>
      <c r="Z107" s="450"/>
      <c r="AA107" s="451"/>
      <c r="AB107" s="529" t="s">
        <v>646</v>
      </c>
      <c r="AC107" s="530"/>
      <c r="AD107" s="531"/>
      <c r="AE107" s="267">
        <v>1.4</v>
      </c>
      <c r="AF107" s="267"/>
      <c r="AG107" s="267"/>
      <c r="AH107" s="267"/>
      <c r="AI107" s="267">
        <v>1.5</v>
      </c>
      <c r="AJ107" s="267"/>
      <c r="AK107" s="267"/>
      <c r="AL107" s="267"/>
      <c r="AM107" s="267">
        <v>1.5</v>
      </c>
      <c r="AN107" s="267"/>
      <c r="AO107" s="267"/>
      <c r="AP107" s="267"/>
      <c r="AQ107" s="267" t="s">
        <v>690</v>
      </c>
      <c r="AR107" s="267"/>
      <c r="AS107" s="267"/>
      <c r="AT107" s="267"/>
      <c r="AU107" s="267"/>
      <c r="AV107" s="267"/>
      <c r="AW107" s="267"/>
      <c r="AX107" s="268"/>
      <c r="AY107">
        <f>$AY$106</f>
        <v>1</v>
      </c>
    </row>
    <row r="108" spans="1:60" ht="37.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646</v>
      </c>
      <c r="AC108" s="453"/>
      <c r="AD108" s="454"/>
      <c r="AE108" s="267" t="s">
        <v>636</v>
      </c>
      <c r="AF108" s="267"/>
      <c r="AG108" s="267"/>
      <c r="AH108" s="267"/>
      <c r="AI108" s="267">
        <v>1</v>
      </c>
      <c r="AJ108" s="267"/>
      <c r="AK108" s="267"/>
      <c r="AL108" s="267"/>
      <c r="AM108" s="267">
        <v>1</v>
      </c>
      <c r="AN108" s="267"/>
      <c r="AO108" s="267"/>
      <c r="AP108" s="267"/>
      <c r="AQ108" s="267">
        <v>1</v>
      </c>
      <c r="AR108" s="267"/>
      <c r="AS108" s="267"/>
      <c r="AT108" s="267"/>
      <c r="AU108" s="267"/>
      <c r="AV108" s="267"/>
      <c r="AW108" s="267"/>
      <c r="AX108" s="268"/>
      <c r="AY108">
        <f>$AY$106</f>
        <v>1</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9.25" customHeight="1" x14ac:dyDescent="0.15">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649</v>
      </c>
      <c r="AC116" s="447"/>
      <c r="AD116" s="448"/>
      <c r="AE116" s="267">
        <v>454</v>
      </c>
      <c r="AF116" s="267"/>
      <c r="AG116" s="267"/>
      <c r="AH116" s="267"/>
      <c r="AI116" s="267">
        <v>481</v>
      </c>
      <c r="AJ116" s="267"/>
      <c r="AK116" s="267"/>
      <c r="AL116" s="267"/>
      <c r="AM116" s="267">
        <v>499</v>
      </c>
      <c r="AN116" s="267"/>
      <c r="AO116" s="267"/>
      <c r="AP116" s="267"/>
      <c r="AQ116" s="203">
        <v>499</v>
      </c>
      <c r="AR116" s="204"/>
      <c r="AS116" s="204"/>
      <c r="AT116" s="204"/>
      <c r="AU116" s="204"/>
      <c r="AV116" s="204"/>
      <c r="AW116" s="204"/>
      <c r="AX116" s="206"/>
    </row>
    <row r="117" spans="1:51" ht="29.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35" t="s">
        <v>651</v>
      </c>
      <c r="AF117" s="535"/>
      <c r="AG117" s="535"/>
      <c r="AH117" s="535"/>
      <c r="AI117" s="535" t="s">
        <v>652</v>
      </c>
      <c r="AJ117" s="535"/>
      <c r="AK117" s="535"/>
      <c r="AL117" s="535"/>
      <c r="AM117" s="535" t="s">
        <v>666</v>
      </c>
      <c r="AN117" s="535"/>
      <c r="AO117" s="535"/>
      <c r="AP117" s="535"/>
      <c r="AQ117" s="535" t="s">
        <v>666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6"/>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7"/>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3"/>
      <c r="Z127" s="914"/>
      <c r="AA127" s="915"/>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27"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665</v>
      </c>
      <c r="AN134" s="193"/>
      <c r="AO134" s="193"/>
      <c r="AP134" s="193"/>
      <c r="AQ134" s="192" t="s">
        <v>636</v>
      </c>
      <c r="AR134" s="193"/>
      <c r="AS134" s="193"/>
      <c r="AT134" s="193"/>
      <c r="AU134" s="192" t="s">
        <v>636</v>
      </c>
      <c r="AV134" s="193"/>
      <c r="AW134" s="193"/>
      <c r="AX134" s="194"/>
      <c r="AY134">
        <f t="shared" ref="AY134:AY135" si="13">$AY$132</f>
        <v>1</v>
      </c>
    </row>
    <row r="135" spans="1:51" ht="27"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665</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51" customHeight="1" x14ac:dyDescent="0.15">
      <c r="A188" s="175"/>
      <c r="B188" s="172"/>
      <c r="C188" s="166"/>
      <c r="D188" s="172"/>
      <c r="E188" s="113" t="s">
        <v>688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5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8"/>
      <c r="E430" s="160" t="s">
        <v>317</v>
      </c>
      <c r="F430" s="880"/>
      <c r="G430" s="881" t="s">
        <v>204</v>
      </c>
      <c r="H430" s="111"/>
      <c r="I430" s="111"/>
      <c r="J430" s="882" t="s">
        <v>636</v>
      </c>
      <c r="K430" s="883"/>
      <c r="L430" s="883"/>
      <c r="M430" s="883"/>
      <c r="N430" s="883"/>
      <c r="O430" s="883"/>
      <c r="P430" s="883"/>
      <c r="Q430" s="883"/>
      <c r="R430" s="883"/>
      <c r="S430" s="883"/>
      <c r="T430" s="884"/>
      <c r="U430" s="572" t="s">
        <v>665</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665</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665</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665</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665</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665</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665</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690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27" customHeight="1" x14ac:dyDescent="0.15">
      <c r="A702" s="852" t="s">
        <v>139</v>
      </c>
      <c r="B702" s="853"/>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663</v>
      </c>
      <c r="AE702" s="327"/>
      <c r="AF702" s="327"/>
      <c r="AG702" s="364" t="s">
        <v>667</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4"/>
      <c r="B703" s="855"/>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663</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6"/>
      <c r="B704" s="857"/>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5" t="s">
        <v>663</v>
      </c>
      <c r="AE704" s="766"/>
      <c r="AF704" s="766"/>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2" t="s">
        <v>40</v>
      </c>
      <c r="D705" s="803"/>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4"/>
      <c r="AD705" s="697" t="s">
        <v>669</v>
      </c>
      <c r="AE705" s="698"/>
      <c r="AF705" s="698"/>
      <c r="AG705" s="113" t="s">
        <v>668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8"/>
      <c r="D706" s="779"/>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670</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0"/>
      <c r="D707" s="781"/>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6" t="s">
        <v>671</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30" customHeight="1" x14ac:dyDescent="0.15">
      <c r="A708" s="625"/>
      <c r="B708" s="627"/>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663</v>
      </c>
      <c r="AE708" s="588"/>
      <c r="AF708" s="588"/>
      <c r="AG708" s="725" t="s">
        <v>672</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673</v>
      </c>
      <c r="AE709" s="308"/>
      <c r="AF709" s="308"/>
      <c r="AG709" s="89" t="s">
        <v>324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673</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663</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673</v>
      </c>
      <c r="AE712" s="766"/>
      <c r="AF712" s="766"/>
      <c r="AG712" s="791" t="s">
        <v>324</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5"/>
      <c r="B713" s="627"/>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673</v>
      </c>
      <c r="AE713" s="308"/>
      <c r="AF713" s="646"/>
      <c r="AG713" s="89" t="s">
        <v>324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8" t="s">
        <v>673</v>
      </c>
      <c r="AE714" s="789"/>
      <c r="AF714" s="790"/>
      <c r="AG714" s="719" t="s">
        <v>324</v>
      </c>
      <c r="AH714" s="720"/>
      <c r="AI714" s="720"/>
      <c r="AJ714" s="720"/>
      <c r="AK714" s="720"/>
      <c r="AL714" s="720"/>
      <c r="AM714" s="720"/>
      <c r="AN714" s="720"/>
      <c r="AO714" s="720"/>
      <c r="AP714" s="720"/>
      <c r="AQ714" s="720"/>
      <c r="AR714" s="720"/>
      <c r="AS714" s="720"/>
      <c r="AT714" s="720"/>
      <c r="AU714" s="720"/>
      <c r="AV714" s="720"/>
      <c r="AW714" s="720"/>
      <c r="AX714" s="721"/>
    </row>
    <row r="715" spans="1:50" ht="58.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663</v>
      </c>
      <c r="AE715" s="588"/>
      <c r="AF715" s="639"/>
      <c r="AG715" s="725" t="s">
        <v>692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673</v>
      </c>
      <c r="AE716" s="610"/>
      <c r="AF716" s="610"/>
      <c r="AG716" s="89" t="s">
        <v>324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663</v>
      </c>
      <c r="AE717" s="308"/>
      <c r="AF717" s="308"/>
      <c r="AG717" s="89" t="s">
        <v>691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673</v>
      </c>
      <c r="AE718" s="308"/>
      <c r="AF718" s="308"/>
      <c r="AG718" s="115" t="s">
        <v>324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673</v>
      </c>
      <c r="AE719" s="588"/>
      <c r="AF719" s="588"/>
      <c r="AG719" s="113" t="s">
        <v>665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t="s">
        <v>636</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243.75" customHeight="1" x14ac:dyDescent="0.15">
      <c r="A726" s="623" t="s">
        <v>47</v>
      </c>
      <c r="B726" s="783"/>
      <c r="C726" s="796" t="s">
        <v>52</v>
      </c>
      <c r="D726" s="819"/>
      <c r="E726" s="819"/>
      <c r="F726" s="820"/>
      <c r="G726" s="561" t="s">
        <v>674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73.5" customHeight="1" thickBot="1" x14ac:dyDescent="0.2">
      <c r="A727" s="784"/>
      <c r="B727" s="785"/>
      <c r="C727" s="731" t="s">
        <v>56</v>
      </c>
      <c r="D727" s="732"/>
      <c r="E727" s="732"/>
      <c r="F727" s="733"/>
      <c r="G727" s="559" t="s">
        <v>675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30" customHeight="1" thickBot="1" x14ac:dyDescent="0.2">
      <c r="A729" s="617" t="s">
        <v>676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41.2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41.25"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30" customHeight="1" thickBot="1" x14ac:dyDescent="0.2">
      <c r="A735" s="773" t="s">
        <v>665</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7" t="s">
        <v>590</v>
      </c>
      <c r="B737" s="196"/>
      <c r="C737" s="196"/>
      <c r="D737" s="197"/>
      <c r="E737" s="941" t="s">
        <v>655</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315</v>
      </c>
      <c r="B738" s="346"/>
      <c r="C738" s="346"/>
      <c r="D738" s="346"/>
      <c r="E738" s="941" t="s">
        <v>656</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314</v>
      </c>
      <c r="B739" s="346"/>
      <c r="C739" s="346"/>
      <c r="D739" s="346"/>
      <c r="E739" s="941" t="s">
        <v>657</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313</v>
      </c>
      <c r="B740" s="346"/>
      <c r="C740" s="346"/>
      <c r="D740" s="346"/>
      <c r="E740" s="941" t="s">
        <v>658</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312</v>
      </c>
      <c r="B741" s="346"/>
      <c r="C741" s="346"/>
      <c r="D741" s="346"/>
      <c r="E741" s="941" t="s">
        <v>659</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311</v>
      </c>
      <c r="B742" s="346"/>
      <c r="C742" s="346"/>
      <c r="D742" s="346"/>
      <c r="E742" s="941" t="s">
        <v>660</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310</v>
      </c>
      <c r="B743" s="346"/>
      <c r="C743" s="346"/>
      <c r="D743" s="346"/>
      <c r="E743" s="941" t="s">
        <v>661</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309</v>
      </c>
      <c r="B744" s="346"/>
      <c r="C744" s="346"/>
      <c r="D744" s="346"/>
      <c r="E744" s="941" t="s">
        <v>662</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308</v>
      </c>
      <c r="B745" s="346"/>
      <c r="C745" s="346"/>
      <c r="D745" s="346"/>
      <c r="E745" s="978" t="s">
        <v>662</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463</v>
      </c>
      <c r="B746" s="346"/>
      <c r="C746" s="346"/>
      <c r="D746" s="346"/>
      <c r="E746" s="947" t="s">
        <v>628</v>
      </c>
      <c r="F746" s="945"/>
      <c r="G746" s="945"/>
      <c r="H746" s="85" t="str">
        <f>IF(E746="","","-")</f>
        <v>-</v>
      </c>
      <c r="I746" s="945"/>
      <c r="J746" s="945"/>
      <c r="K746" s="85" t="str">
        <f>IF(I746="","","-")</f>
        <v/>
      </c>
      <c r="L746" s="946">
        <v>461</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427</v>
      </c>
      <c r="B747" s="346"/>
      <c r="C747" s="346"/>
      <c r="D747" s="346"/>
      <c r="E747" s="947" t="s">
        <v>628</v>
      </c>
      <c r="F747" s="945"/>
      <c r="G747" s="945"/>
      <c r="H747" s="85" t="str">
        <f>IF(E747="","","-")</f>
        <v>-</v>
      </c>
      <c r="I747" s="945"/>
      <c r="J747" s="945"/>
      <c r="K747" s="85" t="str">
        <f>IF(I747="","","-")</f>
        <v/>
      </c>
      <c r="L747" s="946">
        <v>463</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0.2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6"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9" customHeight="1" x14ac:dyDescent="0.15">
      <c r="A787" s="611" t="s">
        <v>304</v>
      </c>
      <c r="B787" s="612"/>
      <c r="C787" s="612"/>
      <c r="D787" s="612"/>
      <c r="E787" s="612"/>
      <c r="F787" s="613"/>
      <c r="G787" s="578" t="s">
        <v>677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324</v>
      </c>
      <c r="AD787" s="776"/>
      <c r="AE787" s="776"/>
      <c r="AF787" s="776"/>
      <c r="AG787" s="776"/>
      <c r="AH787" s="776"/>
      <c r="AI787" s="776"/>
      <c r="AJ787" s="776"/>
      <c r="AK787" s="776"/>
      <c r="AL787" s="776"/>
      <c r="AM787" s="776"/>
      <c r="AN787" s="776"/>
      <c r="AO787" s="776"/>
      <c r="AP787" s="776"/>
      <c r="AQ787" s="776"/>
      <c r="AR787" s="776"/>
      <c r="AS787" s="776"/>
      <c r="AT787" s="776"/>
      <c r="AU787" s="776"/>
      <c r="AV787" s="776"/>
      <c r="AW787" s="776"/>
      <c r="AX787" s="777"/>
    </row>
    <row r="788" spans="1:51" ht="24.75" customHeight="1" x14ac:dyDescent="0.15">
      <c r="A788" s="614"/>
      <c r="B788" s="615"/>
      <c r="C788" s="615"/>
      <c r="D788" s="615"/>
      <c r="E788" s="615"/>
      <c r="F788" s="616"/>
      <c r="G788" s="796"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2"/>
      <c r="AC788" s="796"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678</v>
      </c>
      <c r="H789" s="654"/>
      <c r="I789" s="654"/>
      <c r="J789" s="654"/>
      <c r="K789" s="655"/>
      <c r="L789" s="647" t="s">
        <v>679</v>
      </c>
      <c r="M789" s="648"/>
      <c r="N789" s="648"/>
      <c r="O789" s="648"/>
      <c r="P789" s="648"/>
      <c r="Q789" s="648"/>
      <c r="R789" s="648"/>
      <c r="S789" s="648"/>
      <c r="T789" s="648"/>
      <c r="U789" s="648"/>
      <c r="V789" s="648"/>
      <c r="W789" s="648"/>
      <c r="X789" s="649"/>
      <c r="Y789" s="367">
        <v>209</v>
      </c>
      <c r="Z789" s="368"/>
      <c r="AA789" s="368"/>
      <c r="AB789" s="786"/>
      <c r="AC789" s="653" t="s">
        <v>665</v>
      </c>
      <c r="AD789" s="654"/>
      <c r="AE789" s="654"/>
      <c r="AF789" s="654"/>
      <c r="AG789" s="655"/>
      <c r="AH789" s="647" t="s">
        <v>665</v>
      </c>
      <c r="AI789" s="648"/>
      <c r="AJ789" s="648"/>
      <c r="AK789" s="648"/>
      <c r="AL789" s="648"/>
      <c r="AM789" s="648"/>
      <c r="AN789" s="648"/>
      <c r="AO789" s="648"/>
      <c r="AP789" s="648"/>
      <c r="AQ789" s="648"/>
      <c r="AR789" s="648"/>
      <c r="AS789" s="648"/>
      <c r="AT789" s="649"/>
      <c r="AU789" s="367" t="s">
        <v>665</v>
      </c>
      <c r="AV789" s="368"/>
      <c r="AW789" s="368"/>
      <c r="AX789" s="369"/>
    </row>
    <row r="790" spans="1:51" ht="24.75" customHeight="1" x14ac:dyDescent="0.15">
      <c r="A790" s="614"/>
      <c r="B790" s="615"/>
      <c r="C790" s="615"/>
      <c r="D790" s="615"/>
      <c r="E790" s="615"/>
      <c r="F790" s="616"/>
      <c r="G790" s="589" t="s">
        <v>680</v>
      </c>
      <c r="H790" s="590"/>
      <c r="I790" s="590"/>
      <c r="J790" s="590"/>
      <c r="K790" s="591"/>
      <c r="L790" s="581" t="s">
        <v>681</v>
      </c>
      <c r="M790" s="582"/>
      <c r="N790" s="582"/>
      <c r="O790" s="582"/>
      <c r="P790" s="582"/>
      <c r="Q790" s="582"/>
      <c r="R790" s="582"/>
      <c r="S790" s="582"/>
      <c r="T790" s="582"/>
      <c r="U790" s="582"/>
      <c r="V790" s="582"/>
      <c r="W790" s="582"/>
      <c r="X790" s="583"/>
      <c r="Y790" s="584">
        <v>182</v>
      </c>
      <c r="Z790" s="585"/>
      <c r="AA790" s="585"/>
      <c r="AB790" s="595"/>
      <c r="AC790" s="589" t="s">
        <v>665</v>
      </c>
      <c r="AD790" s="590"/>
      <c r="AE790" s="590"/>
      <c r="AF790" s="590"/>
      <c r="AG790" s="591"/>
      <c r="AH790" s="581" t="s">
        <v>665</v>
      </c>
      <c r="AI790" s="582"/>
      <c r="AJ790" s="582"/>
      <c r="AK790" s="582"/>
      <c r="AL790" s="582"/>
      <c r="AM790" s="582"/>
      <c r="AN790" s="582"/>
      <c r="AO790" s="582"/>
      <c r="AP790" s="582"/>
      <c r="AQ790" s="582"/>
      <c r="AR790" s="582"/>
      <c r="AS790" s="582"/>
      <c r="AT790" s="583"/>
      <c r="AU790" s="584" t="s">
        <v>665</v>
      </c>
      <c r="AV790" s="585"/>
      <c r="AW790" s="585"/>
      <c r="AX790" s="586"/>
    </row>
    <row r="791" spans="1:51" ht="24.75" customHeight="1" x14ac:dyDescent="0.15">
      <c r="A791" s="614"/>
      <c r="B791" s="615"/>
      <c r="C791" s="615"/>
      <c r="D791" s="615"/>
      <c r="E791" s="615"/>
      <c r="F791" s="616"/>
      <c r="G791" s="589" t="s">
        <v>682</v>
      </c>
      <c r="H791" s="590"/>
      <c r="I791" s="590"/>
      <c r="J791" s="590"/>
      <c r="K791" s="591"/>
      <c r="L791" s="581" t="s">
        <v>683</v>
      </c>
      <c r="M791" s="582"/>
      <c r="N791" s="582"/>
      <c r="O791" s="582"/>
      <c r="P791" s="582"/>
      <c r="Q791" s="582"/>
      <c r="R791" s="582"/>
      <c r="S791" s="582"/>
      <c r="T791" s="582"/>
      <c r="U791" s="582"/>
      <c r="V791" s="582"/>
      <c r="W791" s="582"/>
      <c r="X791" s="583"/>
      <c r="Y791" s="584">
        <v>47</v>
      </c>
      <c r="Z791" s="585"/>
      <c r="AA791" s="585"/>
      <c r="AB791" s="595"/>
      <c r="AC791" s="589" t="s">
        <v>665</v>
      </c>
      <c r="AD791" s="590"/>
      <c r="AE791" s="590"/>
      <c r="AF791" s="590"/>
      <c r="AG791" s="591"/>
      <c r="AH791" s="581" t="s">
        <v>665</v>
      </c>
      <c r="AI791" s="582"/>
      <c r="AJ791" s="582"/>
      <c r="AK791" s="582"/>
      <c r="AL791" s="582"/>
      <c r="AM791" s="582"/>
      <c r="AN791" s="582"/>
      <c r="AO791" s="582"/>
      <c r="AP791" s="582"/>
      <c r="AQ791" s="582"/>
      <c r="AR791" s="582"/>
      <c r="AS791" s="582"/>
      <c r="AT791" s="583"/>
      <c r="AU791" s="584" t="s">
        <v>665</v>
      </c>
      <c r="AV791" s="585"/>
      <c r="AW791" s="585"/>
      <c r="AX791" s="586"/>
    </row>
    <row r="792" spans="1:51" ht="24.75" customHeight="1" x14ac:dyDescent="0.15">
      <c r="A792" s="614"/>
      <c r="B792" s="615"/>
      <c r="C792" s="615"/>
      <c r="D792" s="615"/>
      <c r="E792" s="615"/>
      <c r="F792" s="616"/>
      <c r="G792" s="589" t="s">
        <v>684</v>
      </c>
      <c r="H792" s="590"/>
      <c r="I792" s="590"/>
      <c r="J792" s="590"/>
      <c r="K792" s="591"/>
      <c r="L792" s="581" t="s">
        <v>684</v>
      </c>
      <c r="M792" s="582"/>
      <c r="N792" s="582"/>
      <c r="O792" s="582"/>
      <c r="P792" s="582"/>
      <c r="Q792" s="582"/>
      <c r="R792" s="582"/>
      <c r="S792" s="582"/>
      <c r="T792" s="582"/>
      <c r="U792" s="582"/>
      <c r="V792" s="582"/>
      <c r="W792" s="582"/>
      <c r="X792" s="583"/>
      <c r="Y792" s="584">
        <v>45</v>
      </c>
      <c r="Z792" s="585"/>
      <c r="AA792" s="585"/>
      <c r="AB792" s="595"/>
      <c r="AC792" s="589" t="s">
        <v>665</v>
      </c>
      <c r="AD792" s="590"/>
      <c r="AE792" s="590"/>
      <c r="AF792" s="590"/>
      <c r="AG792" s="591"/>
      <c r="AH792" s="581" t="s">
        <v>665</v>
      </c>
      <c r="AI792" s="582"/>
      <c r="AJ792" s="582"/>
      <c r="AK792" s="582"/>
      <c r="AL792" s="582"/>
      <c r="AM792" s="582"/>
      <c r="AN792" s="582"/>
      <c r="AO792" s="582"/>
      <c r="AP792" s="582"/>
      <c r="AQ792" s="582"/>
      <c r="AR792" s="582"/>
      <c r="AS792" s="582"/>
      <c r="AT792" s="583"/>
      <c r="AU792" s="584" t="s">
        <v>665</v>
      </c>
      <c r="AV792" s="585"/>
      <c r="AW792" s="585"/>
      <c r="AX792" s="586"/>
    </row>
    <row r="793" spans="1:51" ht="24.75" customHeight="1" x14ac:dyDescent="0.15">
      <c r="A793" s="614"/>
      <c r="B793" s="615"/>
      <c r="C793" s="615"/>
      <c r="D793" s="615"/>
      <c r="E793" s="615"/>
      <c r="F793" s="616"/>
      <c r="G793" s="589" t="s">
        <v>694</v>
      </c>
      <c r="H793" s="590"/>
      <c r="I793" s="590"/>
      <c r="J793" s="590"/>
      <c r="K793" s="591"/>
      <c r="L793" s="581" t="s">
        <v>695</v>
      </c>
      <c r="M793" s="582"/>
      <c r="N793" s="582"/>
      <c r="O793" s="582"/>
      <c r="P793" s="582"/>
      <c r="Q793" s="582"/>
      <c r="R793" s="582"/>
      <c r="S793" s="582"/>
      <c r="T793" s="582"/>
      <c r="U793" s="582"/>
      <c r="V793" s="582"/>
      <c r="W793" s="582"/>
      <c r="X793" s="583"/>
      <c r="Y793" s="584">
        <v>11</v>
      </c>
      <c r="Z793" s="585"/>
      <c r="AA793" s="585"/>
      <c r="AB793" s="595"/>
      <c r="AC793" s="589" t="s">
        <v>665</v>
      </c>
      <c r="AD793" s="590"/>
      <c r="AE793" s="590"/>
      <c r="AF793" s="590"/>
      <c r="AG793" s="591"/>
      <c r="AH793" s="581" t="s">
        <v>665</v>
      </c>
      <c r="AI793" s="582"/>
      <c r="AJ793" s="582"/>
      <c r="AK793" s="582"/>
      <c r="AL793" s="582"/>
      <c r="AM793" s="582"/>
      <c r="AN793" s="582"/>
      <c r="AO793" s="582"/>
      <c r="AP793" s="582"/>
      <c r="AQ793" s="582"/>
      <c r="AR793" s="582"/>
      <c r="AS793" s="582"/>
      <c r="AT793" s="583"/>
      <c r="AU793" s="584" t="s">
        <v>665</v>
      </c>
      <c r="AV793" s="585"/>
      <c r="AW793" s="585"/>
      <c r="AX793" s="586"/>
    </row>
    <row r="794" spans="1:51" ht="24.75" customHeight="1" x14ac:dyDescent="0.15">
      <c r="A794" s="614"/>
      <c r="B794" s="615"/>
      <c r="C794" s="615"/>
      <c r="D794" s="615"/>
      <c r="E794" s="615"/>
      <c r="F794" s="616"/>
      <c r="G794" s="589" t="s">
        <v>693</v>
      </c>
      <c r="H794" s="590"/>
      <c r="I794" s="590"/>
      <c r="J794" s="590"/>
      <c r="K794" s="591"/>
      <c r="L794" s="581" t="s">
        <v>696</v>
      </c>
      <c r="M794" s="582"/>
      <c r="N794" s="582"/>
      <c r="O794" s="582"/>
      <c r="P794" s="582"/>
      <c r="Q794" s="582"/>
      <c r="R794" s="582"/>
      <c r="S794" s="582"/>
      <c r="T794" s="582"/>
      <c r="U794" s="582"/>
      <c r="V794" s="582"/>
      <c r="W794" s="582"/>
      <c r="X794" s="583"/>
      <c r="Y794" s="584">
        <v>5</v>
      </c>
      <c r="Z794" s="585"/>
      <c r="AA794" s="585"/>
      <c r="AB794" s="595"/>
      <c r="AC794" s="589" t="s">
        <v>665</v>
      </c>
      <c r="AD794" s="590"/>
      <c r="AE794" s="590"/>
      <c r="AF794" s="590"/>
      <c r="AG794" s="591"/>
      <c r="AH794" s="581" t="s">
        <v>665</v>
      </c>
      <c r="AI794" s="582"/>
      <c r="AJ794" s="582"/>
      <c r="AK794" s="582"/>
      <c r="AL794" s="582"/>
      <c r="AM794" s="582"/>
      <c r="AN794" s="582"/>
      <c r="AO794" s="582"/>
      <c r="AP794" s="582"/>
      <c r="AQ794" s="582"/>
      <c r="AR794" s="582"/>
      <c r="AS794" s="582"/>
      <c r="AT794" s="583"/>
      <c r="AU794" s="584" t="s">
        <v>665</v>
      </c>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7" t="s">
        <v>20</v>
      </c>
      <c r="H799" s="808"/>
      <c r="I799" s="808"/>
      <c r="J799" s="808"/>
      <c r="K799" s="808"/>
      <c r="L799" s="809"/>
      <c r="M799" s="810"/>
      <c r="N799" s="810"/>
      <c r="O799" s="810"/>
      <c r="P799" s="810"/>
      <c r="Q799" s="810"/>
      <c r="R799" s="810"/>
      <c r="S799" s="810"/>
      <c r="T799" s="810"/>
      <c r="U799" s="810"/>
      <c r="V799" s="810"/>
      <c r="W799" s="810"/>
      <c r="X799" s="811"/>
      <c r="Y799" s="812">
        <f>SUM(Y789:AB798)</f>
        <v>499</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4"/>
      <c r="B800" s="615"/>
      <c r="C800" s="615"/>
      <c r="D800" s="615"/>
      <c r="E800" s="615"/>
      <c r="F800" s="616"/>
      <c r="G800" s="578" t="s">
        <v>242</v>
      </c>
      <c r="H800" s="776"/>
      <c r="I800" s="776"/>
      <c r="J800" s="776"/>
      <c r="K800" s="776"/>
      <c r="L800" s="776"/>
      <c r="M800" s="776"/>
      <c r="N800" s="776"/>
      <c r="O800" s="776"/>
      <c r="P800" s="776"/>
      <c r="Q800" s="776"/>
      <c r="R800" s="776"/>
      <c r="S800" s="776"/>
      <c r="T800" s="776"/>
      <c r="U800" s="776"/>
      <c r="V800" s="776"/>
      <c r="W800" s="776"/>
      <c r="X800" s="776"/>
      <c r="Y800" s="776"/>
      <c r="Z800" s="776"/>
      <c r="AA800" s="776"/>
      <c r="AB800" s="818"/>
      <c r="AC800" s="578" t="s">
        <v>241</v>
      </c>
      <c r="AD800" s="776"/>
      <c r="AE800" s="776"/>
      <c r="AF800" s="776"/>
      <c r="AG800" s="776"/>
      <c r="AH800" s="776"/>
      <c r="AI800" s="776"/>
      <c r="AJ800" s="776"/>
      <c r="AK800" s="776"/>
      <c r="AL800" s="776"/>
      <c r="AM800" s="776"/>
      <c r="AN800" s="776"/>
      <c r="AO800" s="776"/>
      <c r="AP800" s="776"/>
      <c r="AQ800" s="776"/>
      <c r="AR800" s="776"/>
      <c r="AS800" s="776"/>
      <c r="AT800" s="776"/>
      <c r="AU800" s="776"/>
      <c r="AV800" s="776"/>
      <c r="AW800" s="776"/>
      <c r="AX800" s="777"/>
      <c r="AY800">
        <f>COUNTA($G$802,$AC$802)</f>
        <v>0</v>
      </c>
    </row>
    <row r="801" spans="1:51" ht="24.75" hidden="1" customHeight="1" x14ac:dyDescent="0.15">
      <c r="A801" s="614"/>
      <c r="B801" s="615"/>
      <c r="C801" s="615"/>
      <c r="D801" s="615"/>
      <c r="E801" s="615"/>
      <c r="F801" s="616"/>
      <c r="G801" s="796"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2"/>
      <c r="AC801" s="796"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6"/>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4"/>
      <c r="B813" s="615"/>
      <c r="C813" s="615"/>
      <c r="D813" s="615"/>
      <c r="E813" s="615"/>
      <c r="F813" s="616"/>
      <c r="G813" s="578" t="s">
        <v>243</v>
      </c>
      <c r="H813" s="776"/>
      <c r="I813" s="776"/>
      <c r="J813" s="776"/>
      <c r="K813" s="776"/>
      <c r="L813" s="776"/>
      <c r="M813" s="776"/>
      <c r="N813" s="776"/>
      <c r="O813" s="776"/>
      <c r="P813" s="776"/>
      <c r="Q813" s="776"/>
      <c r="R813" s="776"/>
      <c r="S813" s="776"/>
      <c r="T813" s="776"/>
      <c r="U813" s="776"/>
      <c r="V813" s="776"/>
      <c r="W813" s="776"/>
      <c r="X813" s="776"/>
      <c r="Y813" s="776"/>
      <c r="Z813" s="776"/>
      <c r="AA813" s="776"/>
      <c r="AB813" s="818"/>
      <c r="AC813" s="578" t="s">
        <v>244</v>
      </c>
      <c r="AD813" s="776"/>
      <c r="AE813" s="776"/>
      <c r="AF813" s="776"/>
      <c r="AG813" s="776"/>
      <c r="AH813" s="776"/>
      <c r="AI813" s="776"/>
      <c r="AJ813" s="776"/>
      <c r="AK813" s="776"/>
      <c r="AL813" s="776"/>
      <c r="AM813" s="776"/>
      <c r="AN813" s="776"/>
      <c r="AO813" s="776"/>
      <c r="AP813" s="776"/>
      <c r="AQ813" s="776"/>
      <c r="AR813" s="776"/>
      <c r="AS813" s="776"/>
      <c r="AT813" s="776"/>
      <c r="AU813" s="776"/>
      <c r="AV813" s="776"/>
      <c r="AW813" s="776"/>
      <c r="AX813" s="777"/>
      <c r="AY813">
        <f>COUNTA($G$815,$AC$815)</f>
        <v>0</v>
      </c>
    </row>
    <row r="814" spans="1:51" ht="24.75" hidden="1" customHeight="1" x14ac:dyDescent="0.15">
      <c r="A814" s="614"/>
      <c r="B814" s="615"/>
      <c r="C814" s="615"/>
      <c r="D814" s="615"/>
      <c r="E814" s="615"/>
      <c r="F814" s="616"/>
      <c r="G814" s="796"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2"/>
      <c r="AC814" s="796"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6"/>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4"/>
      <c r="B826" s="615"/>
      <c r="C826" s="615"/>
      <c r="D826" s="615"/>
      <c r="E826" s="615"/>
      <c r="F826" s="616"/>
      <c r="G826" s="578" t="s">
        <v>218</v>
      </c>
      <c r="H826" s="776"/>
      <c r="I826" s="776"/>
      <c r="J826" s="776"/>
      <c r="K826" s="776"/>
      <c r="L826" s="776"/>
      <c r="M826" s="776"/>
      <c r="N826" s="776"/>
      <c r="O826" s="776"/>
      <c r="P826" s="776"/>
      <c r="Q826" s="776"/>
      <c r="R826" s="776"/>
      <c r="S826" s="776"/>
      <c r="T826" s="776"/>
      <c r="U826" s="776"/>
      <c r="V826" s="776"/>
      <c r="W826" s="776"/>
      <c r="X826" s="776"/>
      <c r="Y826" s="776"/>
      <c r="Z826" s="776"/>
      <c r="AA826" s="776"/>
      <c r="AB826" s="818"/>
      <c r="AC826" s="578" t="s">
        <v>177</v>
      </c>
      <c r="AD826" s="776"/>
      <c r="AE826" s="776"/>
      <c r="AF826" s="776"/>
      <c r="AG826" s="776"/>
      <c r="AH826" s="776"/>
      <c r="AI826" s="776"/>
      <c r="AJ826" s="776"/>
      <c r="AK826" s="776"/>
      <c r="AL826" s="776"/>
      <c r="AM826" s="776"/>
      <c r="AN826" s="776"/>
      <c r="AO826" s="776"/>
      <c r="AP826" s="776"/>
      <c r="AQ826" s="776"/>
      <c r="AR826" s="776"/>
      <c r="AS826" s="776"/>
      <c r="AT826" s="776"/>
      <c r="AU826" s="776"/>
      <c r="AV826" s="776"/>
      <c r="AW826" s="776"/>
      <c r="AX826" s="777"/>
      <c r="AY826">
        <f>COUNTA($G$828,$AC$828)</f>
        <v>0</v>
      </c>
    </row>
    <row r="827" spans="1:51" ht="24.75" hidden="1" customHeight="1" x14ac:dyDescent="0.15">
      <c r="A827" s="614"/>
      <c r="B827" s="615"/>
      <c r="C827" s="615"/>
      <c r="D827" s="615"/>
      <c r="E827" s="615"/>
      <c r="F827" s="616"/>
      <c r="G827" s="796"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2"/>
      <c r="AC827" s="796"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6"/>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0"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141" customHeight="1" x14ac:dyDescent="0.15">
      <c r="A845" s="355">
        <v>1</v>
      </c>
      <c r="B845" s="355">
        <v>1</v>
      </c>
      <c r="C845" s="343" t="s">
        <v>686</v>
      </c>
      <c r="D845" s="328"/>
      <c r="E845" s="328"/>
      <c r="F845" s="328"/>
      <c r="G845" s="328"/>
      <c r="H845" s="328"/>
      <c r="I845" s="328"/>
      <c r="J845" s="329">
        <v>1290005015872</v>
      </c>
      <c r="K845" s="330"/>
      <c r="L845" s="330"/>
      <c r="M845" s="330"/>
      <c r="N845" s="330"/>
      <c r="O845" s="330"/>
      <c r="P845" s="891" t="s">
        <v>687</v>
      </c>
      <c r="Q845" s="892"/>
      <c r="R845" s="892"/>
      <c r="S845" s="892"/>
      <c r="T845" s="892"/>
      <c r="U845" s="892"/>
      <c r="V845" s="892"/>
      <c r="W845" s="892"/>
      <c r="X845" s="892"/>
      <c r="Y845" s="332">
        <v>499</v>
      </c>
      <c r="Z845" s="333"/>
      <c r="AA845" s="333"/>
      <c r="AB845" s="334"/>
      <c r="AC845" s="886" t="s">
        <v>297</v>
      </c>
      <c r="AD845" s="887"/>
      <c r="AE845" s="887"/>
      <c r="AF845" s="887"/>
      <c r="AG845" s="887"/>
      <c r="AH845" s="351" t="s">
        <v>324</v>
      </c>
      <c r="AI845" s="352"/>
      <c r="AJ845" s="352"/>
      <c r="AK845" s="352"/>
      <c r="AL845" s="339">
        <v>100</v>
      </c>
      <c r="AM845" s="340"/>
      <c r="AN845" s="340"/>
      <c r="AO845" s="341"/>
      <c r="AP845" s="342" t="s">
        <v>324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60"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665</v>
      </c>
      <c r="F1110" s="354"/>
      <c r="G1110" s="354"/>
      <c r="H1110" s="354"/>
      <c r="I1110" s="354"/>
      <c r="J1110" s="329" t="s">
        <v>665</v>
      </c>
      <c r="K1110" s="330"/>
      <c r="L1110" s="330"/>
      <c r="M1110" s="330"/>
      <c r="N1110" s="330"/>
      <c r="O1110" s="330"/>
      <c r="P1110" s="344" t="s">
        <v>665</v>
      </c>
      <c r="Q1110" s="331"/>
      <c r="R1110" s="331"/>
      <c r="S1110" s="331"/>
      <c r="T1110" s="331"/>
      <c r="U1110" s="331"/>
      <c r="V1110" s="331"/>
      <c r="W1110" s="331"/>
      <c r="X1110" s="331"/>
      <c r="Y1110" s="332" t="s">
        <v>665</v>
      </c>
      <c r="Z1110" s="333"/>
      <c r="AA1110" s="333"/>
      <c r="AB1110" s="334"/>
      <c r="AC1110" s="335"/>
      <c r="AD1110" s="336"/>
      <c r="AE1110" s="336"/>
      <c r="AF1110" s="336"/>
      <c r="AG1110" s="336"/>
      <c r="AH1110" s="337" t="s">
        <v>665</v>
      </c>
      <c r="AI1110" s="338"/>
      <c r="AJ1110" s="338"/>
      <c r="AK1110" s="338"/>
      <c r="AL1110" s="339" t="s">
        <v>665</v>
      </c>
      <c r="AM1110" s="340"/>
      <c r="AN1110" s="340"/>
      <c r="AO1110" s="341"/>
      <c r="AP1110" s="342" t="s">
        <v>665</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t="s">
        <v>685</v>
      </c>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 RIGHT(TEXT(AL846,"0.#"),1)&lt;&gt;"."),TRUE,FALSE)</formula>
    </cfRule>
    <cfRule type="expression" dxfId="1684" priority="2818">
      <formula>IF(AND(AL846&gt;=0, RIGHT(TEXT(AL846,"0.#"),1)="."),TRUE,FALSE)</formula>
    </cfRule>
    <cfRule type="expression" dxfId="1683" priority="2819">
      <formula>IF(AND(AL846&lt;0, RIGHT(TEXT(AL846,"0.#"),1)&lt;&gt;"."),TRUE,FALSE)</formula>
    </cfRule>
    <cfRule type="expression" dxfId="1682" priority="2820">
      <formula>IF(AND(AL846&lt;0, 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2021-06-04T11:01:40Z</cp:lastPrinted>
  <dcterms:created xsi:type="dcterms:W3CDTF">2012-03-13T00:50:25Z</dcterms:created>
  <dcterms:modified xsi:type="dcterms:W3CDTF">2021-06-05T18:20:56Z</dcterms:modified>
</cp:coreProperties>
</file>