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2　外部有識者点検対象以外\②基準局修正中\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<sst xmlns="http://schemas.openxmlformats.org/spreadsheetml/2006/main" count="2466" uniqueCount="711">
  <si>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</si>
  <si>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</si>
  <si>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</si>
  <si>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</si>
  <si>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</si>
  <si>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</si>
  <si>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</si>
  <si>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</si>
  <si>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</si>
  <si>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</si>
  <si>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</si>
  <si>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</si>
  <si>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</si>
  <si>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</si>
  <si>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</si>
  <si>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</si>
  <si>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</si>
  <si>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</si>
  <si>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</si>
  <si>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</si>
  <si>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</si>
  <si>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</si>
  <si>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</si>
  <si>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</si>
  <si>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</si>
  <si>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</si>
  <si>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</si>
  <si>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</si>
  <si>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</si>
  <si>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</si>
  <si>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</si>
  <si>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</si>
  <si>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</si>
  <si>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</si>
  <si>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</si>
  <si>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</si>
  <si>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</si>
  <si>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</si>
  <si>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</si>
  <si>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</si>
  <si>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</si>
  <si>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</si>
  <si>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</si>
  <si>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</si>
  <si>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</si>
  <si>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</si>
  <si>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</si>
  <si>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</si>
  <si>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</si>
  <si>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</si>
  <si>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</si>
  <si>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</si>
  <si>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</si>
  <si>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</si>
  <si>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</si>
  <si>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</si>
  <si>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</si>
  <si>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</si>
  <si>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</si>
  <si>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</si>
  <si>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</si>
  <si>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</si>
  <si>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</si>
  <si>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</si>
  <si>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</si>
  <si>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</si>
  <si>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</si>
  <si>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</si>
  <si>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</si>
  <si>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</si>
  <si>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</si>
  <si>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</si>
  <si>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</si>
  <si>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</si>
  <si>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</si>
  <si>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</si>
  <si>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</si>
  <si>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</si>
  <si>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</si>
  <si>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</si>
  <si>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</si>
  <si>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</si>
  <si>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</si>
  <si>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</si>
  <si>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</si>
  <si>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</si>
  <si>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</si>
  <si>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</si>
  <si>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</si>
  <si>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</si>
  <si>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</si>
  <si>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</si>
  <si>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</si>
  <si>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</si>
  <si>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</si>
  <si>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</si>
  <si>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</si>
  <si>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</si>
  <si>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</si>
  <si>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</si>
  <si>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</si>
  <si>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</si>
  <si>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</si>
  <si>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</si>
  <si>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</si>
  <si>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</si>
  <si>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</si>
  <si>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</si>
  <si>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</si>
  <si>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</si>
  <si>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</si>
  <si>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</si>
  <si>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</si>
  <si>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</si>
  <si>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</si>
  <si>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</si>
  <si>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</si>
  <si>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</si>
  <si>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</si>
  <si>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</si>
  <si>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</si>
  <si>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</si>
  <si>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</si>
  <si>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</si>
  <si>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</si>
  <si>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</si>
  <si>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</si>
  <si>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</si>
  <si>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</si>
  <si>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</si>
  <si>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</si>
  <si>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</si>
  <si>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</si>
  <si>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</si>
  <si>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</si>
  <si>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</si>
  <si>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</si>
  <si>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</si>
  <si>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</si>
  <si>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</si>
  <si>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</si>
  <si>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</si>
  <si>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</si>
  <si>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</si>
  <si>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</si>
  <si>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</si>
  <si>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</si>
  <si>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</si>
  <si>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</si>
  <si>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</si>
  <si>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</si>
  <si>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</si>
  <si>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</si>
  <si>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</si>
  <si>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</si>
  <si>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</si>
  <si>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</si>
  <si>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</si>
  <si>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</si>
  <si>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</si>
  <si>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</si>
  <si>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</si>
  <si>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</si>
  <si>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</si>
  <si>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</si>
  <si>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</si>
  <si>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</si>
  <si>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</si>
  <si>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</si>
  <si>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</si>
  <si>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</si>
  <si>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</si>
  <si>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</si>
  <si>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</si>
  <si>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</si>
  <si>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</si>
  <si>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</si>
  <si>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</si>
  <si>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</si>
  <si>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</si>
  <si>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</si>
  <si>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</si>
  <si>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</si>
  <si>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</si>
  <si>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</si>
  <si>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</si>
  <si>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</si>
  <si>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</si>
  <si>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</si>
  <si>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</si>
  <si>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</si>
  <si>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</si>
  <si>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</si>
  <si>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</si>
  <si>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</si>
  <si>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</si>
  <si>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</si>
  <si>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</si>
  <si>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</si>
  <si>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</si>
  <si>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</si>
  <si>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</si>
  <si>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</si>
  <si>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</si>
  <si>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</si>
  <si>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</si>
  <si>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</si>
  <si>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</si>
  <si>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</si>
  <si>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</si>
  <si>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</si>
  <si>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</si>
  <si>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</si>
  <si>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</si>
  <si>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</si>
  <si>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</si>
  <si>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</si>
  <si>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</si>
  <si>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</si>
  <si>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</si>
  <si>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</si>
  <si>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</si>
  <si>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</si>
  <si>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</si>
  <si>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</si>
  <si>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</si>
  <si>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</si>
  <si>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</si>
  <si>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</si>
  <si>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</si>
  <si>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</si>
  <si>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</si>
  <si>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</si>
  <si>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</si>
  <si>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</si>
  <si>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</si>
  <si>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</si>
  <si>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</si>
  <si>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</si>
  <si>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</si>
  <si>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</si>
  <si>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</si>
  <si>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</si>
  <si>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</si>
  <si>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</si>
  <si>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</si>
  <si>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</si>
  <si>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</si>
  <si>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</si>
  <si>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</si>
  <si>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</si>
  <si>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</si>
  <si>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</si>
  <si>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</si>
  <si>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</si>
  <si>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</si>
  <si>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</si>
  <si>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</si>
  <si>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</si>
  <si>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</si>
  <si>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</si>
  <si>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</si>
  <si>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</si>
  <si>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</si>
  <si>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</si>
  <si>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</si>
  <si>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</si>
  <si>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</si>
  <si>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</si>
  <si>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</si>
  <si>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</si>
  <si>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</si>
  <si>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</si>
  <si>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</si>
  <si>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</si>
  <si>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</si>
  <si>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</si>
  <si>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</si>
  <si>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</si>
  <si>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</si>
  <si>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</si>
  <si>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</si>
  <si>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</si>
  <si>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</si>
  <si>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</si>
  <si>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</si>
  <si>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</si>
  <si>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</si>
  <si>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</si>
  <si>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</si>
  <si>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</si>
  <si>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</si>
  <si>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</si>
  <si>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</si>
  <si>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</si>
  <si>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</si>
  <si>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</si>
  <si>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</si>
  <si>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</si>
  <si>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</si>
  <si>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</si>
  <si>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</si>
  <si>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</si>
  <si>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</si>
  <si>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</si>
  <si>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</si>
  <si>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</si>
  <si>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</si>
  <si>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</si>
  <si>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</si>
  <si>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</si>
  <si>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</si>
  <si>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</si>
  <si>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</si>
  <si>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</si>
  <si>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</si>
  <si>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</si>
  <si>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</si>
  <si>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</si>
  <si>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</si>
  <si>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</si>
  <si>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</si>
  <si>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</si>
  <si>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</si>
  <si>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</si>
  <si>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</si>
  <si>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</si>
  <si>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</si>
  <si>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</si>
  <si>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</si>
  <si>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</si>
  <si>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</si>
  <si>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</si>
  <si>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</si>
  <si>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</si>
  <si>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</si>
  <si>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</si>
  <si>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</si>
  <si>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</si>
  <si>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</si>
  <si>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</si>
  <si>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</si>
  <si>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</si>
  <si>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</si>
  <si>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</si>
  <si>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</si>
  <si>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</si>
  <si>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</si>
  <si>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</si>
  <si>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</si>
  <si>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</si>
  <si>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</si>
  <si>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</si>
  <si>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</si>
  <si>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</si>
  <si>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</si>
  <si>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</si>
  <si>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</si>
  <si>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</si>
  <si>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</si>
  <si>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</si>
  <si>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</si>
  <si>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</si>
  <si>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</si>
  <si>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</si>
  <si>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</si>
  <si>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</si>
  <si>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</si>
  <si>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</si>
  <si>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</si>
  <si>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</si>
  <si>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</si>
  <si>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</si>
  <si>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</si>
  <si>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</si>
  <si>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</si>
  <si>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</si>
  <si>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</si>
  <si>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</si>
  <si>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</si>
  <si>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</si>
  <si>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</si>
  <si>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</si>
  <si>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</si>
  <si>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</si>
  <si>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</si>
  <si>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</si>
  <si>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</si>
  <si>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</si>
  <si>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</si>
  <si>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</si>
  <si>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</si>
  <si>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</si>
  <si>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</si>
  <si>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</si>
  <si>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</si>
  <si>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</si>
  <si>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</si>
  <si>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</si>
  <si>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</si>
  <si>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</si>
  <si>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</si>
  <si>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</si>
  <si>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</si>
  <si>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</si>
  <si>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</si>
  <si>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</si>
  <si>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</si>
  <si>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</si>
  <si>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</si>
  <si>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</si>
  <si>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</si>
  <si>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</si>
  <si>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</si>
  <si>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</si>
  <si>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</si>
  <si>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</si>
  <si>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</si>
  <si>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</si>
  <si>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</si>
  <si>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</si>
  <si>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</si>
  <si>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</si>
  <si>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</si>
  <si>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</si>
  <si>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</si>
  <si>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</si>
  <si>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</si>
  <si>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</si>
  <si>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</si>
  <si>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</si>
  <si>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</si>
  <si>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</si>
  <si>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</si>
  <si>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</si>
  <si>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</si>
  <si>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</si>
  <si>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</si>
  <si>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</si>
  <si>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</si>
  <si>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</si>
  <si>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</si>
  <si>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</si>
  <si>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</si>
  <si>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</si>
  <si>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</si>
  <si>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</si>
  <si>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</si>
  <si>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</si>
  <si>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</si>
  <si>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</si>
  <si>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</si>
  <si>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</si>
  <si>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</si>
  <si>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</si>
  <si>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</si>
  <si>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</si>
  <si>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</si>
  <si>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</si>
  <si>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</si>
  <si>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</si>
  <si>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</si>
  <si>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</si>
  <si>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</si>
  <si>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</si>
  <si>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</si>
  <si>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</si>
  <si>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</si>
  <si>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</si>
  <si>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</si>
  <si>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</si>
  <si>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</si>
  <si>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</si>
  <si>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</si>
  <si>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</si>
  <si>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</si>
  <si>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</si>
  <si>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</si>
  <si>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</si>
  <si>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</si>
  <si>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</si>
  <si>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</si>
  <si>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</si>
  <si>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</si>
  <si>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</si>
  <si>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</si>
  <si>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</si>
  <si>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</si>
  <si>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</si>
  <si>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</si>
  <si>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</si>
  <si>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</si>
  <si>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</si>
  <si>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</si>
  <si>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</si>
  <si>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</si>
  <si>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</si>
  <si>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</si>
  <si>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</si>
  <si>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</si>
  <si>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</si>
  <si>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</si>
  <si>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</si>
  <si>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</si>
  <si>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</si>
  <si>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</si>
  <si>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</si>
  <si>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</si>
  <si>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</si>
  <si>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</si>
  <si>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</si>
  <si>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</si>
  <si>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</si>
  <si>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</si>
  <si>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</si>
  <si>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</si>
  <si>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</si>
  <si>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</si>
  <si>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</si>
  <si>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</si>
  <si>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</si>
  <si>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</si>
  <si>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</si>
  <si>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</si>
  <si>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</si>
  <si>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</si>
  <si>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</si>
  <si>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</si>
  <si>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</si>
  <si>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</si>
  <si>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</si>
  <si>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</si>
  <si>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</si>
  <si>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</si>
  <si>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</si>
  <si>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</si>
  <si>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</si>
  <si>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</si>
  <si>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</si>
  <si>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</si>
  <si>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</si>
  <si>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</si>
  <si>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</si>
  <si>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</si>
  <si>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</si>
  <si>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</si>
  <si>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</si>
  <si>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</si>
  <si>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</si>
  <si>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</si>
  <si>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</si>
  <si>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</si>
  <si>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</si>
  <si>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</si>
  <si>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</si>
  <si>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</si>
  <si>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</si>
  <si>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</si>
  <si>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</si>
  <si>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</si>
  <si>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</si>
  <si>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</si>
  <si>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</si>
  <si>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</si>
  <si>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</si>
  <si>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</si>
  <si>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</si>
  <si>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</si>
  <si>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</si>
  <si>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</si>
  <si>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</si>
  <si>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</si>
  <si>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</si>
  <si>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</si>
  <si>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</si>
  <si>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</si>
  <si>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</si>
  <si>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</si>
  <si>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</si>
  <si>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</si>
  <si>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</si>
  <si>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</si>
  <si>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</si>
  <si>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</si>
  <si>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</si>
  <si>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</si>
  <si>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</si>
  <si>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</si>
  <si>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</si>
  <si>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</si>
  <si>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</si>
  <si>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</si>
  <si>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</si>
  <si>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</si>
  <si>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</si>
  <si>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</si>
  <si>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</si>
  <si>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</si>
  <si>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</si>
  <si>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</si>
  <si>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</si>
  <si>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</si>
  <si>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</si>
  <si>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</si>
  <si>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</si>
  <si>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</si>
  <si>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</si>
  <si>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</si>
  <si>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</si>
  <si>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</si>
  <si>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</si>
  <si>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</si>
  <si>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</si>
  <si>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</si>
  <si>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</si>
  <si>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</si>
  <si>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</si>
  <si>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</si>
  <si>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</si>
  <si>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</si>
  <si>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</si>
  <si>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</si>
  <si>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</si>
  <si>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</si>
  <si>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</si>
  <si>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</si>
  <si>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</si>
  <si>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</si>
  <si>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外科後処置費</t>
  </si>
  <si>
    <t>労働基準局</t>
  </si>
  <si>
    <t>西村　斗利</t>
  </si>
  <si>
    <t>昭和２３年度</t>
  </si>
  <si>
    <t>終了予定なし</t>
  </si>
  <si>
    <t>補償課</t>
  </si>
  <si>
    <t>外科後処置実施要綱</t>
  </si>
  <si>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また、外科後処置のための通院に要する費用を支給するもの。</t>
  </si>
  <si>
    <t>-</t>
  </si>
  <si>
    <t>社会復帰促進等事業
委託費</t>
  </si>
  <si>
    <t>社会復帰促進等旅費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</si>
  <si>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</si>
  <si>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</si>
  <si>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t>
  </si>
  <si>
    <t>申請のあったものについて、処理件数を前々年度以上とする。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</si>
  <si>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</si>
  <si>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</si>
  <si>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</si>
  <si>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</si>
  <si>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t>
  </si>
  <si>
    <t>660-5</t>
  </si>
  <si>
    <t>980</t>
  </si>
  <si>
    <t>825</t>
  </si>
  <si>
    <t>420</t>
  </si>
  <si>
    <t>430</t>
  </si>
  <si>
    <t>442</t>
  </si>
  <si>
    <t>440</t>
  </si>
  <si>
    <t>0446</t>
  </si>
  <si>
    <t>446</t>
  </si>
  <si>
    <t>○</t>
  </si>
  <si>
    <t>厚労</t>
  </si>
  <si>
    <t>-</t>
    <phoneticPr fontId="5"/>
  </si>
  <si>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phoneticPr fontId="5"/>
  </si>
  <si>
    <t>点検対象外</t>
    <rPh sb="0" eb="5">
      <t>テンケンタイショウガイ</t>
    </rPh>
    <phoneticPr fontId="5"/>
  </si>
  <si>
    <t>-</t>
    <phoneticPr fontId="5"/>
  </si>
  <si>
    <t>-</t>
    <phoneticPr fontId="5"/>
  </si>
  <si>
    <t>-</t>
    <phoneticPr fontId="5"/>
  </si>
  <si>
    <t>A.岡山労働局</t>
    <phoneticPr fontId="5"/>
  </si>
  <si>
    <t>B.鹿児島市立病院</t>
    <phoneticPr fontId="5"/>
  </si>
  <si>
    <t xml:space="preserve">C.被災労働者 </t>
    <phoneticPr fontId="5"/>
  </si>
  <si>
    <t>外科後処置費用</t>
    <rPh sb="0" eb="2">
      <t>ゲカ</t>
    </rPh>
    <rPh sb="2" eb="5">
      <t>ゴショチ</t>
    </rPh>
    <rPh sb="5" eb="7">
      <t>ヒヨウ</t>
    </rPh>
    <phoneticPr fontId="5"/>
  </si>
  <si>
    <t>外科後処置費用</t>
    <rPh sb="0" eb="7">
      <t>ゲカゴショチヒヨウ</t>
    </rPh>
    <phoneticPr fontId="5"/>
  </si>
  <si>
    <t>診療等の実施</t>
    <rPh sb="0" eb="2">
      <t>シンリョウ</t>
    </rPh>
    <rPh sb="2" eb="3">
      <t>トウ</t>
    </rPh>
    <rPh sb="4" eb="6">
      <t>ジッシ</t>
    </rPh>
    <phoneticPr fontId="5"/>
  </si>
  <si>
    <t>旅費</t>
    <rPh sb="0" eb="2">
      <t>リョヒ</t>
    </rPh>
    <phoneticPr fontId="5"/>
  </si>
  <si>
    <t>通院費用</t>
    <rPh sb="0" eb="2">
      <t>ツウイン</t>
    </rPh>
    <rPh sb="2" eb="4">
      <t>ヒヨウ</t>
    </rPh>
    <phoneticPr fontId="5"/>
  </si>
  <si>
    <t>-</t>
    <phoneticPr fontId="5"/>
  </si>
  <si>
    <t>岡山労働局</t>
    <rPh sb="0" eb="2">
      <t>オカヤマ</t>
    </rPh>
    <rPh sb="2" eb="5">
      <t>ロウドウキョク</t>
    </rPh>
    <phoneticPr fontId="5"/>
  </si>
  <si>
    <t>福島労働局</t>
    <rPh sb="0" eb="2">
      <t>フクシマ</t>
    </rPh>
    <rPh sb="2" eb="5">
      <t>ロウドウキョク</t>
    </rPh>
    <phoneticPr fontId="5"/>
  </si>
  <si>
    <t>鹿児島労働局</t>
    <rPh sb="0" eb="3">
      <t>カゴシマ</t>
    </rPh>
    <rPh sb="3" eb="6">
      <t>ロウドウキョク</t>
    </rPh>
    <phoneticPr fontId="5"/>
  </si>
  <si>
    <t>東京労働局</t>
    <rPh sb="0" eb="2">
      <t>トウキョウ</t>
    </rPh>
    <rPh sb="2" eb="5">
      <t>ロウドウキョク</t>
    </rPh>
    <phoneticPr fontId="5"/>
  </si>
  <si>
    <t>愛媛労働局</t>
    <rPh sb="0" eb="2">
      <t>エヒメ</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</si>
  <si>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</si>
  <si>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</si>
  <si>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青森労働局</t>
    <rPh sb="0" eb="2">
      <t>アオモリ</t>
    </rPh>
    <rPh sb="2" eb="5">
      <t>ロウドウキョク</t>
    </rPh>
    <phoneticPr fontId="5"/>
  </si>
  <si>
    <t>香川労働局</t>
    <rPh sb="0" eb="2">
      <t>カガワ</t>
    </rPh>
    <rPh sb="2" eb="5">
      <t>ロウドウキョク</t>
    </rPh>
    <phoneticPr fontId="5"/>
  </si>
  <si>
    <t>兵庫労働局</t>
    <rPh sb="0" eb="2">
      <t>ヒョウゴ</t>
    </rPh>
    <rPh sb="2" eb="5">
      <t>ロウドウキョク</t>
    </rPh>
    <phoneticPr fontId="5"/>
  </si>
  <si>
    <t>外科後処置の申請に係る承認、費用請求に係る審査、支払</t>
  </si>
  <si>
    <t>鹿児島市立病院</t>
  </si>
  <si>
    <t>かがわ総合リハビリテーション病院</t>
    <rPh sb="3" eb="5">
      <t>ソウゴウ</t>
    </rPh>
    <rPh sb="14" eb="16">
      <t>ビョウイン</t>
    </rPh>
    <phoneticPr fontId="5"/>
  </si>
  <si>
    <t>兵庫県立リハビリテーション中央病院</t>
    <rPh sb="0" eb="2">
      <t>ヒョウゴ</t>
    </rPh>
    <rPh sb="2" eb="4">
      <t>ケンリツ</t>
    </rPh>
    <rPh sb="13" eb="15">
      <t>チュウオウ</t>
    </rPh>
    <rPh sb="15" eb="17">
      <t>ビョウイン</t>
    </rPh>
    <phoneticPr fontId="5"/>
  </si>
  <si>
    <t>国立障害者リハビリテーションセンター</t>
    <rPh sb="0" eb="2">
      <t>コクリツ</t>
    </rPh>
    <rPh sb="2" eb="5">
      <t>ショウガイシャ</t>
    </rPh>
    <phoneticPr fontId="5"/>
  </si>
  <si>
    <t>東北労災病院</t>
  </si>
  <si>
    <t>岡山大学病院</t>
    <rPh sb="0" eb="2">
      <t>オカヤマ</t>
    </rPh>
    <rPh sb="2" eb="4">
      <t>ダイガク</t>
    </rPh>
    <rPh sb="4" eb="6">
      <t>ビョウイン</t>
    </rPh>
    <phoneticPr fontId="5"/>
  </si>
  <si>
    <t>独立行政法人　労働者健康安全機構　千葉労災病院</t>
  </si>
  <si>
    <t>労働者健康安全機構　九州労災病院</t>
  </si>
  <si>
    <t>ＪＲ東京総合病院</t>
  </si>
  <si>
    <t>一般財団法人　自警会　東京警察病院</t>
    <rPh sb="0" eb="2">
      <t>イッパン</t>
    </rPh>
    <rPh sb="2" eb="4">
      <t>ザイダン</t>
    </rPh>
    <rPh sb="4" eb="6">
      <t>ホウジン</t>
    </rPh>
    <rPh sb="7" eb="9">
      <t>ジケイ</t>
    </rPh>
    <rPh sb="9" eb="10">
      <t>カイ</t>
    </rPh>
    <rPh sb="11" eb="13">
      <t>トウキョウ</t>
    </rPh>
    <rPh sb="13" eb="15">
      <t>ケイサツ</t>
    </rPh>
    <rPh sb="15" eb="17">
      <t>ビョウイン</t>
    </rPh>
    <phoneticPr fontId="5"/>
  </si>
  <si>
    <t>外科後処置対象者が希望した外科後処置実施医療機関において診察等を実施するもの。費用は厚生労働省が医療機関から請求を受け、支給する。</t>
  </si>
  <si>
    <t>被災労働者</t>
    <rPh sb="0" eb="5">
      <t>ヒサイロウドウシャ</t>
    </rPh>
    <phoneticPr fontId="5"/>
  </si>
  <si>
    <t>通院費の請求</t>
    <rPh sb="0" eb="3">
      <t>ツウインヒ</t>
    </rPh>
    <rPh sb="4" eb="6">
      <t>セイキュウ</t>
    </rPh>
    <phoneticPr fontId="5"/>
  </si>
  <si>
    <t>-</t>
    <phoneticPr fontId="5"/>
  </si>
  <si>
    <t>障害を残して治癒した者に対して、義肢装着のための断端部の再手術、醜状の軽減のための再手術等を行うことにより、円滑な社会復帰の促進を図るものであり、国民のニーズを的確に反映している。</t>
  </si>
  <si>
    <t>本事業を含む社会復帰促進等事業は、労災保険給付を補完するものとして一体を成すものであり、国が実施すべき事業である。</t>
  </si>
  <si>
    <t>被災労働者の円滑な社会復帰の促進を図るものであり、優先度が極めて高い事業である。</t>
  </si>
  <si>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</si>
  <si>
    <t>被災労働者等に対する外科後処置の実施に必要な外科後処置費用及び通院費に限定されている。</t>
  </si>
  <si>
    <t>今後とも、既支給対象者、支給状況等を勘案し、適切に予算要求を行うとともに、適切な事業を実施することとする。</t>
    <rPh sb="0" eb="2">
      <t>コンゴ</t>
    </rPh>
    <rPh sb="5" eb="6">
      <t>スデ</t>
    </rPh>
    <rPh sb="6" eb="8">
      <t>シキュウ</t>
    </rPh>
    <rPh sb="8" eb="11">
      <t>タイショウシャ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</si>
  <si>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t>
    <phoneticPr fontId="5"/>
  </si>
  <si>
    <t>無</t>
  </si>
  <si>
    <t>労働者災害補償保険法第29条第１項第１号
労働者災害補償保険法施行規則第24条、第26条</t>
    <phoneticPr fontId="5"/>
  </si>
  <si>
    <t>-</t>
    <phoneticPr fontId="5"/>
  </si>
  <si>
    <t>本経費は、医療機関に対して支払う診察等の費用及び被災労働者に対して支給する通院費であり、その費用は公定されているため、所要額を確保する必要がある。
なお、令和２年度の成果実績及び活動実績は精査中である。</t>
    <rPh sb="0" eb="1">
      <t>ホン</t>
    </rPh>
    <rPh sb="1" eb="3">
      <t>ケイヒ</t>
    </rPh>
    <rPh sb="5" eb="7">
      <t>イリョウ</t>
    </rPh>
    <rPh sb="7" eb="9">
      <t>キカン</t>
    </rPh>
    <rPh sb="10" eb="11">
      <t>タイ</t>
    </rPh>
    <rPh sb="13" eb="15">
      <t>シハラ</t>
    </rPh>
    <rPh sb="16" eb="18">
      <t>シンサツ</t>
    </rPh>
    <rPh sb="18" eb="19">
      <t>トウ</t>
    </rPh>
    <rPh sb="20" eb="22">
      <t>ヒヨウ</t>
    </rPh>
    <rPh sb="22" eb="23">
      <t>オヨ</t>
    </rPh>
    <rPh sb="24" eb="26">
      <t>ヒサイ</t>
    </rPh>
    <rPh sb="26" eb="29">
      <t>ロウドウシャ</t>
    </rPh>
    <rPh sb="30" eb="31">
      <t>タイ</t>
    </rPh>
    <rPh sb="33" eb="35">
      <t>シキュウ</t>
    </rPh>
    <rPh sb="37" eb="40">
      <t>ツウインヒ</t>
    </rPh>
    <rPh sb="46" eb="48">
      <t>ヒヨウ</t>
    </rPh>
    <rPh sb="49" eb="51">
      <t>コウテイ</t>
    </rPh>
    <rPh sb="59" eb="62">
      <t>ショヨウガク</t>
    </rPh>
    <rPh sb="63" eb="65">
      <t>カクホ</t>
    </rPh>
    <rPh sb="67" eb="69">
      <t>ヒツヨウ</t>
    </rPh>
    <rPh sb="77" eb="79">
      <t>レイワ</t>
    </rPh>
    <rPh sb="83" eb="85">
      <t>セイカ</t>
    </rPh>
    <rPh sb="85" eb="87">
      <t>ジッセキ</t>
    </rPh>
    <rPh sb="87" eb="88">
      <t>オヨ</t>
    </rPh>
    <rPh sb="89" eb="91">
      <t>カツドウ</t>
    </rPh>
    <rPh sb="91" eb="93">
      <t>ジッセキ</t>
    </rPh>
    <rPh sb="94" eb="96">
      <t>セイサ</t>
    </rPh>
    <rPh sb="96" eb="97">
      <t>ナカ</t>
    </rPh>
    <phoneticPr fontId="5"/>
  </si>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</sst>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22412</xdr:colOff>
      <xdr:row>18</xdr:row>
      <xdr:rowOff>11207</xdr:rowOff>
    </xdr:from>
    <xdr:ext cx="1030941" cy="784412"/>
    <xdr:sp macro="" textlink="">
      <xdr:nvSpPr>
        <xdr:cNvPr id="5" name="テキスト ボックス 4"/>
        <xdr:cNvSpPr txBox="1"/>
      </xdr:nvSpPr>
      <xdr:spPr>
        <a:xfrm>
          <a:off x="6073588" y="7608795"/>
          <a:ext cx="1030941" cy="78441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141194</xdr:colOff>
      <xdr:row>30</xdr:row>
      <xdr:rowOff>208429</xdr:rowOff>
    </xdr:from>
    <xdr:ext cx="590551" cy="352425"/>
    <xdr:sp macro="" textlink="">
      <xdr:nvSpPr>
        <xdr:cNvPr id="6" name="テキスト ボックス 5"/>
        <xdr:cNvSpPr txBox="1"/>
      </xdr:nvSpPr>
      <xdr:spPr>
        <a:xfrm>
          <a:off x="7806018" y="10204076"/>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136711</xdr:colOff>
      <xdr:row>32</xdr:row>
      <xdr:rowOff>248770</xdr:rowOff>
    </xdr:from>
    <xdr:ext cx="590551" cy="352425"/>
    <xdr:sp macro="" textlink="">
      <xdr:nvSpPr>
        <xdr:cNvPr id="7" name="テキスト ボックス 6"/>
        <xdr:cNvSpPr txBox="1"/>
      </xdr:nvSpPr>
      <xdr:spPr>
        <a:xfrm>
          <a:off x="7801535" y="1077109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112059</xdr:colOff>
      <xdr:row>99</xdr:row>
      <xdr:rowOff>358589</xdr:rowOff>
    </xdr:from>
    <xdr:ext cx="590551" cy="352425"/>
    <xdr:sp macro="" textlink="">
      <xdr:nvSpPr>
        <xdr:cNvPr id="8" name="テキスト ボックス 7"/>
        <xdr:cNvSpPr txBox="1"/>
      </xdr:nvSpPr>
      <xdr:spPr>
        <a:xfrm>
          <a:off x="7776883" y="1204632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6</xdr:col>
      <xdr:colOff>89647</xdr:colOff>
      <xdr:row>747</xdr:row>
      <xdr:rowOff>246531</xdr:rowOff>
    </xdr:from>
    <xdr:to>
      <xdr:col>19</xdr:col>
      <xdr:colOff>144768</xdr:colOff>
      <xdr:row>749</xdr:row>
      <xdr:rowOff>311193</xdr:rowOff>
    </xdr:to>
    <xdr:sp macro="" textlink="">
      <xdr:nvSpPr>
        <xdr:cNvPr id="10" name="正方形/長方形 9"/>
        <xdr:cNvSpPr/>
      </xdr:nvSpPr>
      <xdr:spPr>
        <a:xfrm>
          <a:off x="1299882" y="40901472"/>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12</xdr:col>
      <xdr:colOff>44824</xdr:colOff>
      <xdr:row>748</xdr:row>
      <xdr:rowOff>134470</xdr:rowOff>
    </xdr:from>
    <xdr:to>
      <xdr:col>42</xdr:col>
      <xdr:colOff>44543</xdr:colOff>
      <xdr:row>763</xdr:row>
      <xdr:rowOff>159867</xdr:rowOff>
    </xdr:to>
    <xdr:grpSp>
      <xdr:nvGrpSpPr>
        <xdr:cNvPr id="11" name="グループ化 10"/>
        <xdr:cNvGrpSpPr/>
      </xdr:nvGrpSpPr>
      <xdr:grpSpPr>
        <a:xfrm>
          <a:off x="2445124" y="39834670"/>
          <a:ext cx="6000469" cy="5311772"/>
          <a:chOff x="3238500" y="38850094"/>
          <a:chExt cx="6071906" cy="5387972"/>
        </a:xfrm>
      </xdr:grpSpPr>
      <xdr:sp macro="" textlink="">
        <xdr:nvSpPr>
          <xdr:cNvPr id="12" name="大かっこ 11"/>
          <xdr:cNvSpPr/>
        </xdr:nvSpPr>
        <xdr:spPr bwMode="auto">
          <a:xfrm>
            <a:off x="5065058" y="39610631"/>
            <a:ext cx="3417793" cy="536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sp macro="" textlink="">
        <xdr:nvSpPr>
          <xdr:cNvPr id="13" name="正方形/長方形 12"/>
          <xdr:cNvSpPr/>
        </xdr:nvSpPr>
        <xdr:spPr bwMode="auto">
          <a:xfrm>
            <a:off x="4872877" y="40584879"/>
            <a:ext cx="3841936" cy="67571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4" name="大かっこ 13"/>
          <xdr:cNvSpPr/>
        </xdr:nvSpPr>
        <xdr:spPr bwMode="auto">
          <a:xfrm>
            <a:off x="5074583" y="41355845"/>
            <a:ext cx="3419475" cy="5474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xnSp macro="">
        <xdr:nvCxnSpPr>
          <xdr:cNvPr id="15" name="直線矢印コネクタ 14"/>
          <xdr:cNvCxnSpPr/>
        </xdr:nvCxnSpPr>
        <xdr:spPr>
          <a:xfrm>
            <a:off x="5468469"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xdr:nvCxnSpPr>
        <xdr:spPr>
          <a:xfrm>
            <a:off x="7898465"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bwMode="auto">
          <a:xfrm>
            <a:off x="3238500" y="42650126"/>
            <a:ext cx="2854137" cy="104955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百万円</a:t>
            </a:r>
          </a:p>
        </xdr:txBody>
      </xdr:sp>
      <xdr:sp macro="" textlink="">
        <xdr:nvSpPr>
          <xdr:cNvPr id="18" name="正方形/長方形 17"/>
          <xdr:cNvSpPr/>
        </xdr:nvSpPr>
        <xdr:spPr bwMode="auto">
          <a:xfrm>
            <a:off x="7275337" y="42754899"/>
            <a:ext cx="2025544" cy="8471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0.4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9" name="大かっこ 18"/>
          <xdr:cNvSpPr/>
        </xdr:nvSpPr>
        <xdr:spPr bwMode="auto">
          <a:xfrm>
            <a:off x="3289165" y="43778440"/>
            <a:ext cx="2764538" cy="4596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sp macro="" textlink="">
        <xdr:nvSpPr>
          <xdr:cNvPr id="20" name="大かっこ 19"/>
          <xdr:cNvSpPr/>
        </xdr:nvSpPr>
        <xdr:spPr bwMode="auto">
          <a:xfrm>
            <a:off x="7272616" y="43711309"/>
            <a:ext cx="2037790" cy="4423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sp macro="" textlink="">
        <xdr:nvSpPr>
          <xdr:cNvPr id="21" name="正方形/長方形 20"/>
          <xdr:cNvSpPr/>
        </xdr:nvSpPr>
        <xdr:spPr bwMode="auto">
          <a:xfrm>
            <a:off x="4863352" y="38850094"/>
            <a:ext cx="3841935" cy="6786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2" name="テキスト ボックス 21"/>
          <xdr:cNvSpPr txBox="1"/>
        </xdr:nvSpPr>
        <xdr:spPr>
          <a:xfrm>
            <a:off x="8060531" y="4218384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grpSp>
    <xdr:clientData/>
  </xdr:twoCellAnchor>
  <xdr:oneCellAnchor>
    <xdr:from>
      <xdr:col>32</xdr:col>
      <xdr:colOff>0</xdr:colOff>
      <xdr:row>711</xdr:row>
      <xdr:rowOff>0</xdr:rowOff>
    </xdr:from>
    <xdr:ext cx="590551" cy="352425"/>
    <xdr:sp macro="" textlink="">
      <xdr:nvSpPr>
        <xdr:cNvPr id="23" name="テキスト ボックス 22"/>
        <xdr:cNvSpPr txBox="1"/>
      </xdr:nvSpPr>
      <xdr:spPr>
        <a:xfrm>
          <a:off x="6454588" y="25650265"/>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714</xdr:row>
      <xdr:rowOff>0</xdr:rowOff>
    </xdr:from>
    <xdr:ext cx="590551" cy="352425"/>
    <xdr:sp macro="" textlink="">
      <xdr:nvSpPr>
        <xdr:cNvPr id="24" name="テキスト ボックス 23"/>
        <xdr:cNvSpPr txBox="1"/>
      </xdr:nvSpPr>
      <xdr:spPr>
        <a:xfrm>
          <a:off x="6454588" y="2665879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716</xdr:row>
      <xdr:rowOff>0</xdr:rowOff>
    </xdr:from>
    <xdr:ext cx="590551" cy="352425"/>
    <xdr:sp macro="" textlink="">
      <xdr:nvSpPr>
        <xdr:cNvPr id="25" name="テキスト ボックス 24"/>
        <xdr:cNvSpPr txBox="1"/>
      </xdr:nvSpPr>
      <xdr:spPr>
        <a:xfrm>
          <a:off x="6454588" y="27454412"/>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9</xdr:col>
      <xdr:colOff>95250</xdr:colOff>
      <xdr:row>841</xdr:row>
      <xdr:rowOff>66675</xdr:rowOff>
    </xdr:from>
    <xdr:to>
      <xdr:col>22</xdr:col>
      <xdr:colOff>150371</xdr:colOff>
      <xdr:row>843</xdr:row>
      <xdr:rowOff>207537</xdr:rowOff>
    </xdr:to>
    <xdr:sp macro="" textlink="">
      <xdr:nvSpPr>
        <xdr:cNvPr id="26" name="正方形/長方形 25"/>
        <xdr:cNvSpPr/>
      </xdr:nvSpPr>
      <xdr:spPr>
        <a:xfrm>
          <a:off x="1895475" y="48234600"/>
          <a:ext cx="2655446" cy="7695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658</v>
      </c>
      <c r="AK2" s="926"/>
      <c r="AL2" s="926"/>
      <c r="AM2" s="926"/>
      <c r="AN2" s="83" t="s">
        <v>323</v>
      </c>
      <c r="AO2" s="926">
        <v>20</v>
      </c>
      <c r="AP2" s="926"/>
      <c r="AQ2" s="926"/>
      <c r="AR2" s="84" t="s">
        <v>626</v>
      </c>
      <c r="AS2" s="932">
        <v>516</v>
      </c>
      <c r="AT2" s="932"/>
      <c r="AU2" s="932"/>
      <c r="AV2" s="83" t="str">
        <f>IF(AW2="","","-")</f>
        <v/>
      </c>
      <c r="AW2" s="892"/>
      <c r="AX2" s="892"/>
    </row>
    <row r="3" spans="1:50" ht="21" customHeight="1" thickBot="1" x14ac:dyDescent="0.2">
      <c r="A3" s="848" t="s">
        <v>619</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627</v>
      </c>
      <c r="AK3" s="850"/>
      <c r="AL3" s="850"/>
      <c r="AM3" s="850"/>
      <c r="AN3" s="850"/>
      <c r="AO3" s="850"/>
      <c r="AP3" s="850"/>
      <c r="AQ3" s="850"/>
      <c r="AR3" s="850"/>
      <c r="AS3" s="850"/>
      <c r="AT3" s="850"/>
      <c r="AU3" s="850"/>
      <c r="AV3" s="850"/>
      <c r="AW3" s="850"/>
      <c r="AX3" s="24" t="s">
        <v>64</v>
      </c>
    </row>
    <row r="4" spans="1:50" ht="24.75" customHeight="1" x14ac:dyDescent="0.15">
      <c r="A4" s="687" t="s">
        <v>25</v>
      </c>
      <c r="B4" s="688"/>
      <c r="C4" s="688"/>
      <c r="D4" s="688"/>
      <c r="E4" s="688"/>
      <c r="F4" s="688"/>
      <c r="G4" s="665" t="s">
        <v>628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0" t="s">
        <v>631</v>
      </c>
      <c r="H5" s="821"/>
      <c r="I5" s="821"/>
      <c r="J5" s="821"/>
      <c r="K5" s="821"/>
      <c r="L5" s="821"/>
      <c r="M5" s="822" t="s">
        <v>65</v>
      </c>
      <c r="N5" s="823"/>
      <c r="O5" s="823"/>
      <c r="P5" s="823"/>
      <c r="Q5" s="823"/>
      <c r="R5" s="824"/>
      <c r="S5" s="825" t="s">
        <v>632</v>
      </c>
      <c r="T5" s="821"/>
      <c r="U5" s="821"/>
      <c r="V5" s="821"/>
      <c r="W5" s="821"/>
      <c r="X5" s="826"/>
      <c r="Y5" s="681" t="s">
        <v>3</v>
      </c>
      <c r="Z5" s="527"/>
      <c r="AA5" s="527"/>
      <c r="AB5" s="527"/>
      <c r="AC5" s="527"/>
      <c r="AD5" s="528"/>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707</v>
      </c>
      <c r="H7" s="483"/>
      <c r="I7" s="483"/>
      <c r="J7" s="483"/>
      <c r="K7" s="483"/>
      <c r="L7" s="483"/>
      <c r="M7" s="483"/>
      <c r="N7" s="483"/>
      <c r="O7" s="483"/>
      <c r="P7" s="483"/>
      <c r="Q7" s="483"/>
      <c r="R7" s="483"/>
      <c r="S7" s="483"/>
      <c r="T7" s="483"/>
      <c r="U7" s="483"/>
      <c r="V7" s="483"/>
      <c r="W7" s="483"/>
      <c r="X7" s="484"/>
      <c r="Y7" s="904" t="s">
        <v>306</v>
      </c>
      <c r="Z7" s="424"/>
      <c r="AA7" s="424"/>
      <c r="AB7" s="424"/>
      <c r="AC7" s="424"/>
      <c r="AD7" s="905"/>
      <c r="AE7" s="893" t="s">
        <v>634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3"/>
      <c r="I8" s="703"/>
      <c r="J8" s="703"/>
      <c r="K8" s="703"/>
      <c r="L8" s="703"/>
      <c r="M8" s="703"/>
      <c r="N8" s="703"/>
      <c r="O8" s="703"/>
      <c r="P8" s="703"/>
      <c r="Q8" s="703"/>
      <c r="R8" s="703"/>
      <c r="S8" s="703"/>
      <c r="T8" s="703"/>
      <c r="U8" s="703"/>
      <c r="V8" s="703"/>
      <c r="W8" s="703"/>
      <c r="X8" s="928"/>
      <c r="Y8" s="827" t="s">
        <v>209</v>
      </c>
      <c r="Z8" s="828"/>
      <c r="AA8" s="828"/>
      <c r="AB8" s="828"/>
      <c r="AC8" s="828"/>
      <c r="AD8" s="829"/>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7.75" customHeight="1" x14ac:dyDescent="0.15">
      <c r="A9" s="830" t="s">
        <v>23</v>
      </c>
      <c r="B9" s="831"/>
      <c r="C9" s="831"/>
      <c r="D9" s="831"/>
      <c r="E9" s="831"/>
      <c r="F9" s="831"/>
      <c r="G9" s="832" t="s">
        <v>710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57.75" customHeight="1" x14ac:dyDescent="0.15">
      <c r="A10" s="643" t="s">
        <v>29</v>
      </c>
      <c r="B10" s="644"/>
      <c r="C10" s="644"/>
      <c r="D10" s="644"/>
      <c r="E10" s="644"/>
      <c r="F10" s="644"/>
      <c r="G10" s="737" t="s">
        <v>635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55</v>
      </c>
      <c r="Q13" s="641"/>
      <c r="R13" s="641"/>
      <c r="S13" s="641"/>
      <c r="T13" s="641"/>
      <c r="U13" s="641"/>
      <c r="V13" s="642"/>
      <c r="W13" s="640">
        <v>61</v>
      </c>
      <c r="X13" s="641"/>
      <c r="Y13" s="641"/>
      <c r="Z13" s="641"/>
      <c r="AA13" s="641"/>
      <c r="AB13" s="641"/>
      <c r="AC13" s="642"/>
      <c r="AD13" s="640">
        <v>55</v>
      </c>
      <c r="AE13" s="641"/>
      <c r="AF13" s="641"/>
      <c r="AG13" s="641"/>
      <c r="AH13" s="641"/>
      <c r="AI13" s="641"/>
      <c r="AJ13" s="642"/>
      <c r="AK13" s="640">
        <v>46</v>
      </c>
      <c r="AL13" s="641"/>
      <c r="AM13" s="641"/>
      <c r="AN13" s="641"/>
      <c r="AO13" s="641"/>
      <c r="AP13" s="641"/>
      <c r="AQ13" s="642"/>
      <c r="AR13" s="901"/>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659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v>0.1</v>
      </c>
      <c r="X17" s="641"/>
      <c r="Y17" s="641"/>
      <c r="Z17" s="641"/>
      <c r="AA17" s="641"/>
      <c r="AB17" s="641"/>
      <c r="AC17" s="642"/>
      <c r="AD17" s="640" t="s">
        <v>636</v>
      </c>
      <c r="AE17" s="641"/>
      <c r="AF17" s="641"/>
      <c r="AG17" s="641"/>
      <c r="AH17" s="641"/>
      <c r="AI17" s="641"/>
      <c r="AJ17" s="642"/>
      <c r="AK17" s="640"/>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9">
        <f>SUM(P13:V17)</f>
        <v>55</v>
      </c>
      <c r="Q18" s="860"/>
      <c r="R18" s="860"/>
      <c r="S18" s="860"/>
      <c r="T18" s="860"/>
      <c r="U18" s="860"/>
      <c r="V18" s="861"/>
      <c r="W18" s="859">
        <f>SUM(W13:AC17)</f>
        <v>61.1</v>
      </c>
      <c r="X18" s="860"/>
      <c r="Y18" s="860"/>
      <c r="Z18" s="860"/>
      <c r="AA18" s="860"/>
      <c r="AB18" s="860"/>
      <c r="AC18" s="861"/>
      <c r="AD18" s="859">
        <f>SUM(AD13:AJ17)</f>
        <v>55</v>
      </c>
      <c r="AE18" s="860"/>
      <c r="AF18" s="860"/>
      <c r="AG18" s="860"/>
      <c r="AH18" s="860"/>
      <c r="AI18" s="860"/>
      <c r="AJ18" s="861"/>
      <c r="AK18" s="859">
        <f>SUM(AK13:AQ17)</f>
        <v>46</v>
      </c>
      <c r="AL18" s="860"/>
      <c r="AM18" s="860"/>
      <c r="AN18" s="860"/>
      <c r="AO18" s="860"/>
      <c r="AP18" s="860"/>
      <c r="AQ18" s="861"/>
      <c r="AR18" s="859">
        <f>SUM(AR13:AX17)</f>
        <v>0</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0">
        <v>45</v>
      </c>
      <c r="Q19" s="641"/>
      <c r="R19" s="641"/>
      <c r="S19" s="641"/>
      <c r="T19" s="641"/>
      <c r="U19" s="641"/>
      <c r="V19" s="642"/>
      <c r="W19" s="640">
        <v>30</v>
      </c>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f>IF(P18=0, "-", SUM(P19)/P18)</f>
        <v>0.81818181818181823</v>
      </c>
      <c r="Q20" s="301"/>
      <c r="R20" s="301"/>
      <c r="S20" s="301"/>
      <c r="T20" s="301"/>
      <c r="U20" s="301"/>
      <c r="V20" s="301"/>
      <c r="W20" s="301">
        <f t="shared" ref="W20" si="0">IF(W18=0, "-", SUM(W19)/W18)</f>
        <v>0.49099836333878888</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273</v>
      </c>
      <c r="H21" s="300"/>
      <c r="I21" s="300"/>
      <c r="J21" s="300"/>
      <c r="K21" s="300"/>
      <c r="L21" s="300"/>
      <c r="M21" s="300"/>
      <c r="N21" s="300"/>
      <c r="O21" s="300"/>
      <c r="P21" s="301">
        <f>IF(P19=0, "-", SUM(P19)/SUM(P13,P14))</f>
        <v>0.81818181818181823</v>
      </c>
      <c r="Q21" s="301"/>
      <c r="R21" s="301"/>
      <c r="S21" s="301"/>
      <c r="T21" s="301"/>
      <c r="U21" s="301"/>
      <c r="V21" s="301"/>
      <c r="W21" s="301">
        <f t="shared" ref="W21" si="2">IF(W19=0, "-", SUM(W19)/SUM(W13,W14))</f>
        <v>0.49180327868852458</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624</v>
      </c>
      <c r="B22" s="955"/>
      <c r="C22" s="955"/>
      <c r="D22" s="955"/>
      <c r="E22" s="955"/>
      <c r="F22" s="956"/>
      <c r="G22" s="950" t="s">
        <v>253</v>
      </c>
      <c r="H22" s="207"/>
      <c r="I22" s="207"/>
      <c r="J22" s="207"/>
      <c r="K22" s="207"/>
      <c r="L22" s="207"/>
      <c r="M22" s="207"/>
      <c r="N22" s="207"/>
      <c r="O22" s="208"/>
      <c r="P22" s="915" t="s">
        <v>622</v>
      </c>
      <c r="Q22" s="207"/>
      <c r="R22" s="207"/>
      <c r="S22" s="207"/>
      <c r="T22" s="207"/>
      <c r="U22" s="207"/>
      <c r="V22" s="208"/>
      <c r="W22" s="915" t="s">
        <v>623</v>
      </c>
      <c r="X22" s="207"/>
      <c r="Y22" s="207"/>
      <c r="Z22" s="207"/>
      <c r="AA22" s="207"/>
      <c r="AB22" s="207"/>
      <c r="AC22" s="208"/>
      <c r="AD22" s="915" t="s">
        <v>252</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637</v>
      </c>
      <c r="H23" s="952"/>
      <c r="I23" s="952"/>
      <c r="J23" s="952"/>
      <c r="K23" s="952"/>
      <c r="L23" s="952"/>
      <c r="M23" s="952"/>
      <c r="N23" s="952"/>
      <c r="O23" s="953"/>
      <c r="P23" s="901">
        <v>46</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638</v>
      </c>
      <c r="H24" s="918"/>
      <c r="I24" s="918"/>
      <c r="J24" s="918"/>
      <c r="K24" s="918"/>
      <c r="L24" s="918"/>
      <c r="M24" s="918"/>
      <c r="N24" s="918"/>
      <c r="O24" s="919"/>
      <c r="P24" s="640">
        <v>0.4</v>
      </c>
      <c r="Q24" s="641"/>
      <c r="R24" s="641"/>
      <c r="S24" s="641"/>
      <c r="T24" s="641"/>
      <c r="U24" s="641"/>
      <c r="V24" s="642"/>
      <c r="W24" s="640"/>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0"/>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0"/>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257</v>
      </c>
      <c r="H28" s="921"/>
      <c r="I28" s="921"/>
      <c r="J28" s="921"/>
      <c r="K28" s="921"/>
      <c r="L28" s="921"/>
      <c r="M28" s="921"/>
      <c r="N28" s="921"/>
      <c r="O28" s="922"/>
      <c r="P28" s="859">
        <f>P29-SUM(P23:P27)</f>
        <v>-0.39999999999999858</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254</v>
      </c>
      <c r="H29" s="924"/>
      <c r="I29" s="924"/>
      <c r="J29" s="924"/>
      <c r="K29" s="924"/>
      <c r="L29" s="924"/>
      <c r="M29" s="924"/>
      <c r="N29" s="924"/>
      <c r="O29" s="925"/>
      <c r="P29" s="640">
        <f>AK13</f>
        <v>46</v>
      </c>
      <c r="Q29" s="641"/>
      <c r="R29" s="641"/>
      <c r="S29" s="641"/>
      <c r="T29" s="641"/>
      <c r="U29" s="641"/>
      <c r="V29" s="642"/>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269</v>
      </c>
      <c r="B30" s="843"/>
      <c r="C30" s="843"/>
      <c r="D30" s="843"/>
      <c r="E30" s="843"/>
      <c r="F30" s="844"/>
      <c r="G30" s="756" t="s">
        <v>145</v>
      </c>
      <c r="H30" s="757"/>
      <c r="I30" s="757"/>
      <c r="J30" s="757"/>
      <c r="K30" s="757"/>
      <c r="L30" s="757"/>
      <c r="M30" s="757"/>
      <c r="N30" s="757"/>
      <c r="O30" s="758"/>
      <c r="P30" s="838" t="s">
        <v>58</v>
      </c>
      <c r="Q30" s="757"/>
      <c r="R30" s="757"/>
      <c r="S30" s="757"/>
      <c r="T30" s="757"/>
      <c r="U30" s="757"/>
      <c r="V30" s="757"/>
      <c r="W30" s="757"/>
      <c r="X30" s="758"/>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288</v>
      </c>
      <c r="AC32" s="445"/>
      <c r="AD32" s="445"/>
      <c r="AE32" s="203">
        <v>87.1</v>
      </c>
      <c r="AF32" s="204"/>
      <c r="AG32" s="204"/>
      <c r="AH32" s="204"/>
      <c r="AI32" s="203">
        <v>86.8</v>
      </c>
      <c r="AJ32" s="204"/>
      <c r="AK32" s="204"/>
      <c r="AL32" s="204"/>
      <c r="AM32" s="203"/>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288</v>
      </c>
      <c r="AC33" s="507"/>
      <c r="AD33" s="507"/>
      <c r="AE33" s="203">
        <v>80</v>
      </c>
      <c r="AF33" s="204"/>
      <c r="AG33" s="204"/>
      <c r="AH33" s="204"/>
      <c r="AI33" s="203">
        <v>80</v>
      </c>
      <c r="AJ33" s="204"/>
      <c r="AK33" s="204"/>
      <c r="AL33" s="204"/>
      <c r="AM33" s="203">
        <v>80</v>
      </c>
      <c r="AN33" s="204"/>
      <c r="AO33" s="204"/>
      <c r="AP33" s="204"/>
      <c r="AQ33" s="321" t="s">
        <v>636</v>
      </c>
      <c r="AR33" s="193"/>
      <c r="AS33" s="193"/>
      <c r="AT33" s="322"/>
      <c r="AU33" s="204">
        <v>80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109</v>
      </c>
      <c r="AF34" s="204"/>
      <c r="AG34" s="204"/>
      <c r="AH34" s="204"/>
      <c r="AI34" s="203">
        <v>109</v>
      </c>
      <c r="AJ34" s="204"/>
      <c r="AK34" s="204"/>
      <c r="AL34" s="204"/>
      <c r="AM34" s="203"/>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9"/>
      <c r="AY79">
        <f>COUNTIF($AR$79,"☑")</f>
        <v>0</v>
      </c>
    </row>
    <row r="80" spans="1:51" ht="18.75" hidden="1" customHeight="1" x14ac:dyDescent="0.15">
      <c r="A80" s="845"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x14ac:dyDescent="0.15">
      <c r="A83" s="846"/>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x14ac:dyDescent="0.15">
      <c r="A84" s="846"/>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v>188</v>
      </c>
      <c r="AF101" s="267"/>
      <c r="AG101" s="267"/>
      <c r="AH101" s="267"/>
      <c r="AI101" s="267">
        <v>189</v>
      </c>
      <c r="AJ101" s="267"/>
      <c r="AK101" s="267"/>
      <c r="AL101" s="267"/>
      <c r="AM101" s="267"/>
      <c r="AN101" s="267"/>
      <c r="AO101" s="267"/>
      <c r="AP101" s="267"/>
      <c r="AQ101" s="267" t="s">
        <v>659</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v>124</v>
      </c>
      <c r="AF102" s="267"/>
      <c r="AG102" s="267"/>
      <c r="AH102" s="267"/>
      <c r="AI102" s="267">
        <v>136</v>
      </c>
      <c r="AJ102" s="267"/>
      <c r="AK102" s="267"/>
      <c r="AL102" s="267"/>
      <c r="AM102" s="267">
        <v>188</v>
      </c>
      <c r="AN102" s="267"/>
      <c r="AO102" s="267"/>
      <c r="AP102" s="267"/>
      <c r="AQ102" s="267">
        <v>189</v>
      </c>
      <c r="AR102" s="267"/>
      <c r="AS102" s="267"/>
      <c r="AT102" s="267"/>
      <c r="AU102" s="210"/>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9.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636</v>
      </c>
      <c r="AC116" s="447"/>
      <c r="AD116" s="448"/>
      <c r="AE116" s="267" t="s">
        <v>636</v>
      </c>
      <c r="AF116" s="267"/>
      <c r="AG116" s="267"/>
      <c r="AH116" s="267"/>
      <c r="AI116" s="267" t="s">
        <v>636</v>
      </c>
      <c r="AJ116" s="267"/>
      <c r="AK116" s="267"/>
      <c r="AL116" s="267"/>
      <c r="AM116" s="267" t="s">
        <v>663</v>
      </c>
      <c r="AN116" s="267"/>
      <c r="AO116" s="267"/>
      <c r="AP116" s="267"/>
      <c r="AQ116" s="203" t="s">
        <v>664</v>
      </c>
      <c r="AR116" s="204"/>
      <c r="AS116" s="204"/>
      <c r="AT116" s="204"/>
      <c r="AU116" s="204"/>
      <c r="AV116" s="204"/>
      <c r="AW116" s="204"/>
      <c r="AX116" s="206"/>
    </row>
    <row r="117" spans="1:51" ht="29.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323</v>
      </c>
      <c r="AC117" s="457"/>
      <c r="AD117" s="458"/>
      <c r="AE117" s="535" t="s">
        <v>636</v>
      </c>
      <c r="AF117" s="535"/>
      <c r="AG117" s="535"/>
      <c r="AH117" s="535"/>
      <c r="AI117" s="535" t="s">
        <v>636</v>
      </c>
      <c r="AJ117" s="535"/>
      <c r="AK117" s="535"/>
      <c r="AL117" s="535"/>
      <c r="AM117" s="535" t="s">
        <v>663</v>
      </c>
      <c r="AN117" s="535"/>
      <c r="AO117" s="535"/>
      <c r="AP117" s="535"/>
      <c r="AQ117" s="535" t="s">
        <v>664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x14ac:dyDescent="0.15">
      <c r="A130" s="174" t="s">
        <v>322</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customHeight="1" x14ac:dyDescent="0.15">
      <c r="A190" s="175"/>
      <c r="B190" s="172"/>
      <c r="C190" s="166"/>
      <c r="D190" s="172"/>
      <c r="E190" s="155" t="s">
        <v>217</v>
      </c>
      <c r="F190" s="156"/>
      <c r="G190" s="157" t="s">
        <v>645</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646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288</v>
      </c>
      <c r="AC194" s="191"/>
      <c r="AD194" s="191"/>
      <c r="AE194" s="192" t="s">
        <v>636</v>
      </c>
      <c r="AF194" s="193"/>
      <c r="AG194" s="193"/>
      <c r="AH194" s="193"/>
      <c r="AI194" s="192" t="s">
        <v>636</v>
      </c>
      <c r="AJ194" s="193"/>
      <c r="AK194" s="193"/>
      <c r="AL194" s="193"/>
      <c r="AM194" s="192" t="s">
        <v>663</v>
      </c>
      <c r="AN194" s="193"/>
      <c r="AO194" s="193"/>
      <c r="AP194" s="193"/>
      <c r="AQ194" s="192" t="s">
        <v>636</v>
      </c>
      <c r="AR194" s="193"/>
      <c r="AS194" s="193"/>
      <c r="AT194" s="193"/>
      <c r="AU194" s="192" t="s">
        <v>636</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288</v>
      </c>
      <c r="AC195" s="199"/>
      <c r="AD195" s="199"/>
      <c r="AE195" s="192" t="s">
        <v>636</v>
      </c>
      <c r="AF195" s="193"/>
      <c r="AG195" s="193"/>
      <c r="AH195" s="193"/>
      <c r="AI195" s="192" t="s">
        <v>636</v>
      </c>
      <c r="AJ195" s="193"/>
      <c r="AK195" s="193"/>
      <c r="AL195" s="193"/>
      <c r="AM195" s="192" t="s">
        <v>663</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660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3"/>
      <c r="E430" s="160" t="s">
        <v>316</v>
      </c>
      <c r="F430" s="879"/>
      <c r="G430" s="880" t="s">
        <v>204</v>
      </c>
      <c r="H430" s="111"/>
      <c r="I430" s="111"/>
      <c r="J430" s="881" t="s">
        <v>636</v>
      </c>
      <c r="K430" s="882"/>
      <c r="L430" s="882"/>
      <c r="M430" s="882"/>
      <c r="N430" s="882"/>
      <c r="O430" s="882"/>
      <c r="P430" s="882"/>
      <c r="Q430" s="882"/>
      <c r="R430" s="882"/>
      <c r="S430" s="882"/>
      <c r="T430" s="883"/>
      <c r="U430" s="572" t="s">
        <v>708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659</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659</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659</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708</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659</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659</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659</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662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9" customHeight="1" x14ac:dyDescent="0.15">
      <c r="A702" s="851" t="s">
        <v>139</v>
      </c>
      <c r="B702" s="852"/>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657</v>
      </c>
      <c r="AE702" s="327"/>
      <c r="AF702" s="327"/>
      <c r="AG702" s="364" t="s">
        <v>699</v>
      </c>
      <c r="AH702" s="365"/>
      <c r="AI702" s="365"/>
      <c r="AJ702" s="365"/>
      <c r="AK702" s="365"/>
      <c r="AL702" s="365"/>
      <c r="AM702" s="365"/>
      <c r="AN702" s="365"/>
      <c r="AO702" s="365"/>
      <c r="AP702" s="365"/>
      <c r="AQ702" s="365"/>
      <c r="AR702" s="365"/>
      <c r="AS702" s="365"/>
      <c r="AT702" s="365"/>
      <c r="AU702" s="365"/>
      <c r="AV702" s="365"/>
      <c r="AW702" s="365"/>
      <c r="AX702" s="366"/>
    </row>
    <row r="703" spans="1:51" ht="47.2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657</v>
      </c>
      <c r="AE703" s="308"/>
      <c r="AF703" s="308"/>
      <c r="AG703" s="89" t="s">
        <v>700</v>
      </c>
      <c r="AH703" s="90"/>
      <c r="AI703" s="90"/>
      <c r="AJ703" s="90"/>
      <c r="AK703" s="90"/>
      <c r="AL703" s="90"/>
      <c r="AM703" s="90"/>
      <c r="AN703" s="90"/>
      <c r="AO703" s="90"/>
      <c r="AP703" s="90"/>
      <c r="AQ703" s="90"/>
      <c r="AR703" s="90"/>
      <c r="AS703" s="90"/>
      <c r="AT703" s="90"/>
      <c r="AU703" s="90"/>
      <c r="AV703" s="90"/>
      <c r="AW703" s="90"/>
      <c r="AX703" s="91"/>
    </row>
    <row r="704" spans="1:51" ht="39.75"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657</v>
      </c>
      <c r="AE704" s="766"/>
      <c r="AF704" s="766"/>
      <c r="AG704" s="153" t="s">
        <v>701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647</v>
      </c>
      <c r="AE705" s="698"/>
      <c r="AF705" s="698"/>
      <c r="AG705" s="113" t="s">
        <v>705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706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706</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69"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657</v>
      </c>
      <c r="AE708" s="588"/>
      <c r="AF708" s="588"/>
      <c r="AG708" s="725" t="s">
        <v>702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647</v>
      </c>
      <c r="AE709" s="308"/>
      <c r="AF709" s="308"/>
      <c r="AG709" s="89" t="s">
        <v>705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647</v>
      </c>
      <c r="AE710" s="308"/>
      <c r="AF710" s="308"/>
      <c r="AG710" s="89" t="s">
        <v>705</v>
      </c>
      <c r="AH710" s="90"/>
      <c r="AI710" s="90"/>
      <c r="AJ710" s="90"/>
      <c r="AK710" s="90"/>
      <c r="AL710" s="90"/>
      <c r="AM710" s="90"/>
      <c r="AN710" s="90"/>
      <c r="AO710" s="90"/>
      <c r="AP710" s="90"/>
      <c r="AQ710" s="90"/>
      <c r="AR710" s="90"/>
      <c r="AS710" s="90"/>
      <c r="AT710" s="90"/>
      <c r="AU710" s="90"/>
      <c r="AV710" s="90"/>
      <c r="AW710" s="90"/>
      <c r="AX710" s="91"/>
    </row>
    <row r="711" spans="1:50" ht="35.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703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9" t="s">
        <v>267</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647</v>
      </c>
      <c r="AE713" s="308"/>
      <c r="AF713" s="646"/>
      <c r="AG713" s="89" t="s">
        <v>705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647</v>
      </c>
      <c r="AE714" s="788"/>
      <c r="AF714" s="789"/>
      <c r="AG714" s="719" t="s">
        <v>705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647</v>
      </c>
      <c r="AE716" s="610"/>
      <c r="AF716" s="610"/>
      <c r="AG716" s="89" t="s">
        <v>705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647</v>
      </c>
      <c r="AE718" s="308"/>
      <c r="AF718" s="308"/>
      <c r="AG718" s="115" t="s">
        <v>705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647</v>
      </c>
      <c r="AE719" s="588"/>
      <c r="AF719" s="588"/>
      <c r="AG719" s="113" t="s">
        <v>705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t="s">
        <v>698</v>
      </c>
      <c r="K721" s="273"/>
      <c r="L721" s="63" t="str">
        <f>IF(M721="","","-")</f>
        <v/>
      </c>
      <c r="M721" s="64"/>
      <c r="N721" s="286" t="s">
        <v>698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8"/>
      <c r="E726" s="818"/>
      <c r="F726" s="819"/>
      <c r="G726" s="561" t="s">
        <v>709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704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29.25" customHeight="1" thickBot="1" x14ac:dyDescent="0.2">
      <c r="A729" s="617" t="s">
        <v>661</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9.25" customHeight="1" thickBot="1" x14ac:dyDescent="0.2">
      <c r="A735" s="773" t="s">
        <v>698</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589</v>
      </c>
      <c r="B737" s="196"/>
      <c r="C737" s="196"/>
      <c r="D737" s="197"/>
      <c r="E737" s="936" t="s">
        <v>648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314</v>
      </c>
      <c r="B738" s="346"/>
      <c r="C738" s="346"/>
      <c r="D738" s="346"/>
      <c r="E738" s="936" t="s">
        <v>649</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313</v>
      </c>
      <c r="B739" s="346"/>
      <c r="C739" s="346"/>
      <c r="D739" s="346"/>
      <c r="E739" s="936" t="s">
        <v>650</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312</v>
      </c>
      <c r="B740" s="346"/>
      <c r="C740" s="346"/>
      <c r="D740" s="346"/>
      <c r="E740" s="936" t="s">
        <v>651</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311</v>
      </c>
      <c r="B741" s="346"/>
      <c r="C741" s="346"/>
      <c r="D741" s="346"/>
      <c r="E741" s="936" t="s">
        <v>652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310</v>
      </c>
      <c r="B742" s="346"/>
      <c r="C742" s="346"/>
      <c r="D742" s="346"/>
      <c r="E742" s="936" t="s">
        <v>653</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309</v>
      </c>
      <c r="B743" s="346"/>
      <c r="C743" s="346"/>
      <c r="D743" s="346"/>
      <c r="E743" s="936" t="s">
        <v>654</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308</v>
      </c>
      <c r="B744" s="346"/>
      <c r="C744" s="346"/>
      <c r="D744" s="346"/>
      <c r="E744" s="936" t="s">
        <v>655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307</v>
      </c>
      <c r="B745" s="346"/>
      <c r="C745" s="346"/>
      <c r="D745" s="346"/>
      <c r="E745" s="973" t="s">
        <v>656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462</v>
      </c>
      <c r="B746" s="346"/>
      <c r="C746" s="346"/>
      <c r="D746" s="346"/>
      <c r="E746" s="942" t="s">
        <v>627</v>
      </c>
      <c r="F746" s="940"/>
      <c r="G746" s="940"/>
      <c r="H746" s="85" t="str">
        <f>IF(E746="","","-")</f>
        <v>-</v>
      </c>
      <c r="I746" s="940"/>
      <c r="J746" s="940"/>
      <c r="K746" s="85" t="str">
        <f>IF(I746="","","-")</f>
        <v/>
      </c>
      <c r="L746" s="941">
        <v>457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426</v>
      </c>
      <c r="B747" s="346"/>
      <c r="C747" s="346"/>
      <c r="D747" s="346"/>
      <c r="E747" s="942" t="s">
        <v>627</v>
      </c>
      <c r="F747" s="940"/>
      <c r="G747" s="940"/>
      <c r="H747" s="85" t="str">
        <f>IF(E747="","","-")</f>
        <v>-</v>
      </c>
      <c r="I747" s="940"/>
      <c r="J747" s="940"/>
      <c r="K747" s="85" t="str">
        <f>IF(I747="","","-")</f>
        <v/>
      </c>
      <c r="L747" s="941">
        <v>459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665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669</v>
      </c>
      <c r="H789" s="654"/>
      <c r="I789" s="654"/>
      <c r="J789" s="654"/>
      <c r="K789" s="655"/>
      <c r="L789" s="647" t="s">
        <v>670</v>
      </c>
      <c r="M789" s="648"/>
      <c r="N789" s="648"/>
      <c r="O789" s="648"/>
      <c r="P789" s="648"/>
      <c r="Q789" s="648"/>
      <c r="R789" s="648"/>
      <c r="S789" s="648"/>
      <c r="T789" s="648"/>
      <c r="U789" s="648"/>
      <c r="V789" s="648"/>
      <c r="W789" s="648"/>
      <c r="X789" s="649"/>
      <c r="Y789" s="367">
        <v>4</v>
      </c>
      <c r="Z789" s="368"/>
      <c r="AA789" s="368"/>
      <c r="AB789" s="785"/>
      <c r="AC789" s="653" t="s">
        <v>668</v>
      </c>
      <c r="AD789" s="654"/>
      <c r="AE789" s="654"/>
      <c r="AF789" s="654"/>
      <c r="AG789" s="655"/>
      <c r="AH789" s="647" t="s">
        <v>670</v>
      </c>
      <c r="AI789" s="648"/>
      <c r="AJ789" s="648"/>
      <c r="AK789" s="648"/>
      <c r="AL789" s="648"/>
      <c r="AM789" s="648"/>
      <c r="AN789" s="648"/>
      <c r="AO789" s="648"/>
      <c r="AP789" s="648"/>
      <c r="AQ789" s="648"/>
      <c r="AR789" s="648"/>
      <c r="AS789" s="648"/>
      <c r="AT789" s="649"/>
      <c r="AU789" s="367">
        <v>3</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4</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3</v>
      </c>
      <c r="AV799" s="812"/>
      <c r="AW799" s="812"/>
      <c r="AX799" s="814"/>
    </row>
    <row r="800" spans="1:51" ht="24.75" customHeight="1" x14ac:dyDescent="0.15">
      <c r="A800" s="614"/>
      <c r="B800" s="615"/>
      <c r="C800" s="615"/>
      <c r="D800" s="615"/>
      <c r="E800" s="615"/>
      <c r="F800" s="616"/>
      <c r="G800" s="578" t="s">
        <v>667</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671</v>
      </c>
      <c r="H802" s="654"/>
      <c r="I802" s="654"/>
      <c r="J802" s="654"/>
      <c r="K802" s="655"/>
      <c r="L802" s="647" t="s">
        <v>672</v>
      </c>
      <c r="M802" s="648"/>
      <c r="N802" s="648"/>
      <c r="O802" s="648"/>
      <c r="P802" s="648"/>
      <c r="Q802" s="648"/>
      <c r="R802" s="648"/>
      <c r="S802" s="648"/>
      <c r="T802" s="648"/>
      <c r="U802" s="648"/>
      <c r="V802" s="648"/>
      <c r="W802" s="648"/>
      <c r="X802" s="649"/>
      <c r="Y802" s="367">
        <v>0.4</v>
      </c>
      <c r="Z802" s="368"/>
      <c r="AA802" s="368"/>
      <c r="AB802" s="785"/>
      <c r="AC802" s="653" t="s">
        <v>673</v>
      </c>
      <c r="AD802" s="654"/>
      <c r="AE802" s="654"/>
      <c r="AF802" s="654"/>
      <c r="AG802" s="655"/>
      <c r="AH802" s="815" t="s">
        <v>673</v>
      </c>
      <c r="AI802" s="648"/>
      <c r="AJ802" s="648"/>
      <c r="AK802" s="648"/>
      <c r="AL802" s="648"/>
      <c r="AM802" s="648"/>
      <c r="AN802" s="648"/>
      <c r="AO802" s="648"/>
      <c r="AP802" s="648"/>
      <c r="AQ802" s="648"/>
      <c r="AR802" s="648"/>
      <c r="AS802" s="648"/>
      <c r="AT802" s="649"/>
      <c r="AU802" s="367" t="s">
        <v>673</v>
      </c>
      <c r="AV802" s="368"/>
      <c r="AW802" s="368"/>
      <c r="AX802" s="369"/>
      <c r="AY802">
        <f t="shared" ref="AY802:AY812" si="115">$AY$800</f>
        <v>2</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0.4</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2</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28" t="s">
        <v>674</v>
      </c>
      <c r="D845" s="328"/>
      <c r="E845" s="328"/>
      <c r="F845" s="328"/>
      <c r="G845" s="328"/>
      <c r="H845" s="328"/>
      <c r="I845" s="328"/>
      <c r="J845" s="329" t="s">
        <v>673</v>
      </c>
      <c r="K845" s="330"/>
      <c r="L845" s="330"/>
      <c r="M845" s="330"/>
      <c r="N845" s="330"/>
      <c r="O845" s="330"/>
      <c r="P845" s="331" t="s">
        <v>684</v>
      </c>
      <c r="Q845" s="331"/>
      <c r="R845" s="331"/>
      <c r="S845" s="331"/>
      <c r="T845" s="331"/>
      <c r="U845" s="331"/>
      <c r="V845" s="331"/>
      <c r="W845" s="331"/>
      <c r="X845" s="331"/>
      <c r="Y845" s="332">
        <v>4</v>
      </c>
      <c r="Z845" s="333"/>
      <c r="AA845" s="333"/>
      <c r="AB845" s="334"/>
      <c r="AC845" s="335" t="s">
        <v>79</v>
      </c>
      <c r="AD845" s="336"/>
      <c r="AE845" s="336"/>
      <c r="AF845" s="336"/>
      <c r="AG845" s="336"/>
      <c r="AH845" s="351" t="s">
        <v>673</v>
      </c>
      <c r="AI845" s="352"/>
      <c r="AJ845" s="352"/>
      <c r="AK845" s="352"/>
      <c r="AL845" s="339" t="s">
        <v>673</v>
      </c>
      <c r="AM845" s="340"/>
      <c r="AN845" s="340"/>
      <c r="AO845" s="341"/>
      <c r="AP845" s="342" t="s">
        <v>673</v>
      </c>
      <c r="AQ845" s="342"/>
      <c r="AR845" s="342"/>
      <c r="AS845" s="342"/>
      <c r="AT845" s="342"/>
      <c r="AU845" s="342"/>
      <c r="AV845" s="342"/>
      <c r="AW845" s="342"/>
      <c r="AX845" s="342"/>
    </row>
    <row r="846" spans="1:51" ht="45" customHeight="1" x14ac:dyDescent="0.15">
      <c r="A846" s="355">
        <v>2</v>
      </c>
      <c r="B846" s="355">
        <v>1</v>
      </c>
      <c r="C846" s="343" t="s">
        <v>675</v>
      </c>
      <c r="D846" s="328"/>
      <c r="E846" s="328"/>
      <c r="F846" s="328"/>
      <c r="G846" s="328"/>
      <c r="H846" s="328"/>
      <c r="I846" s="328"/>
      <c r="J846" s="329" t="s">
        <v>673</v>
      </c>
      <c r="K846" s="330"/>
      <c r="L846" s="330"/>
      <c r="M846" s="330"/>
      <c r="N846" s="330"/>
      <c r="O846" s="330"/>
      <c r="P846" s="331" t="s">
        <v>684</v>
      </c>
      <c r="Q846" s="331"/>
      <c r="R846" s="331"/>
      <c r="S846" s="331"/>
      <c r="T846" s="331"/>
      <c r="U846" s="331"/>
      <c r="V846" s="331"/>
      <c r="W846" s="331"/>
      <c r="X846" s="331"/>
      <c r="Y846" s="332">
        <v>4</v>
      </c>
      <c r="Z846" s="333"/>
      <c r="AA846" s="333"/>
      <c r="AB846" s="334"/>
      <c r="AC846" s="335" t="s">
        <v>79</v>
      </c>
      <c r="AD846" s="336"/>
      <c r="AE846" s="336"/>
      <c r="AF846" s="336"/>
      <c r="AG846" s="336"/>
      <c r="AH846" s="351" t="s">
        <v>673</v>
      </c>
      <c r="AI846" s="352"/>
      <c r="AJ846" s="352"/>
      <c r="AK846" s="352"/>
      <c r="AL846" s="339" t="s">
        <v>673</v>
      </c>
      <c r="AM846" s="340"/>
      <c r="AN846" s="340"/>
      <c r="AO846" s="341"/>
      <c r="AP846" s="342" t="s">
        <v>673</v>
      </c>
      <c r="AQ846" s="342"/>
      <c r="AR846" s="342"/>
      <c r="AS846" s="342"/>
      <c r="AT846" s="342"/>
      <c r="AU846" s="342"/>
      <c r="AV846" s="342"/>
      <c r="AW846" s="342"/>
      <c r="AX846" s="342"/>
      <c r="AY846">
        <f>COUNTA($C$846)</f>
        <v>1</v>
      </c>
    </row>
    <row r="847" spans="1:51" ht="45" customHeight="1" x14ac:dyDescent="0.15">
      <c r="A847" s="355">
        <v>3</v>
      </c>
      <c r="B847" s="355">
        <v>1</v>
      </c>
      <c r="C847" s="343" t="s">
        <v>676</v>
      </c>
      <c r="D847" s="328"/>
      <c r="E847" s="328"/>
      <c r="F847" s="328"/>
      <c r="G847" s="328"/>
      <c r="H847" s="328"/>
      <c r="I847" s="328"/>
      <c r="J847" s="329" t="s">
        <v>673</v>
      </c>
      <c r="K847" s="330"/>
      <c r="L847" s="330"/>
      <c r="M847" s="330"/>
      <c r="N847" s="330"/>
      <c r="O847" s="330"/>
      <c r="P847" s="344" t="s">
        <v>684</v>
      </c>
      <c r="Q847" s="331"/>
      <c r="R847" s="331"/>
      <c r="S847" s="331"/>
      <c r="T847" s="331"/>
      <c r="U847" s="331"/>
      <c r="V847" s="331"/>
      <c r="W847" s="331"/>
      <c r="X847" s="331"/>
      <c r="Y847" s="332">
        <v>3</v>
      </c>
      <c r="Z847" s="333"/>
      <c r="AA847" s="333"/>
      <c r="AB847" s="334"/>
      <c r="AC847" s="335" t="s">
        <v>79</v>
      </c>
      <c r="AD847" s="336"/>
      <c r="AE847" s="336"/>
      <c r="AF847" s="336"/>
      <c r="AG847" s="336"/>
      <c r="AH847" s="337" t="s">
        <v>673</v>
      </c>
      <c r="AI847" s="338"/>
      <c r="AJ847" s="338"/>
      <c r="AK847" s="338"/>
      <c r="AL847" s="339" t="s">
        <v>673</v>
      </c>
      <c r="AM847" s="340"/>
      <c r="AN847" s="340"/>
      <c r="AO847" s="341"/>
      <c r="AP847" s="342" t="s">
        <v>673</v>
      </c>
      <c r="AQ847" s="342"/>
      <c r="AR847" s="342"/>
      <c r="AS847" s="342"/>
      <c r="AT847" s="342"/>
      <c r="AU847" s="342"/>
      <c r="AV847" s="342"/>
      <c r="AW847" s="342"/>
      <c r="AX847" s="342"/>
      <c r="AY847">
        <f>COUNTA($C$847)</f>
        <v>1</v>
      </c>
    </row>
    <row r="848" spans="1:51" ht="45" customHeight="1" x14ac:dyDescent="0.15">
      <c r="A848" s="355">
        <v>4</v>
      </c>
      <c r="B848" s="355">
        <v>1</v>
      </c>
      <c r="C848" s="343" t="s">
        <v>677</v>
      </c>
      <c r="D848" s="328"/>
      <c r="E848" s="328"/>
      <c r="F848" s="328"/>
      <c r="G848" s="328"/>
      <c r="H848" s="328"/>
      <c r="I848" s="328"/>
      <c r="J848" s="329" t="s">
        <v>673</v>
      </c>
      <c r="K848" s="330"/>
      <c r="L848" s="330"/>
      <c r="M848" s="330"/>
      <c r="N848" s="330"/>
      <c r="O848" s="330"/>
      <c r="P848" s="344" t="s">
        <v>684</v>
      </c>
      <c r="Q848" s="331"/>
      <c r="R848" s="331"/>
      <c r="S848" s="331"/>
      <c r="T848" s="331"/>
      <c r="U848" s="331"/>
      <c r="V848" s="331"/>
      <c r="W848" s="331"/>
      <c r="X848" s="331"/>
      <c r="Y848" s="332">
        <v>3</v>
      </c>
      <c r="Z848" s="333"/>
      <c r="AA848" s="333"/>
      <c r="AB848" s="334"/>
      <c r="AC848" s="335" t="s">
        <v>79</v>
      </c>
      <c r="AD848" s="336"/>
      <c r="AE848" s="336"/>
      <c r="AF848" s="336"/>
      <c r="AG848" s="336"/>
      <c r="AH848" s="337" t="s">
        <v>673</v>
      </c>
      <c r="AI848" s="338"/>
      <c r="AJ848" s="338"/>
      <c r="AK848" s="338"/>
      <c r="AL848" s="339" t="s">
        <v>673</v>
      </c>
      <c r="AM848" s="340"/>
      <c r="AN848" s="340"/>
      <c r="AO848" s="341"/>
      <c r="AP848" s="342" t="s">
        <v>673</v>
      </c>
      <c r="AQ848" s="342"/>
      <c r="AR848" s="342"/>
      <c r="AS848" s="342"/>
      <c r="AT848" s="342"/>
      <c r="AU848" s="342"/>
      <c r="AV848" s="342"/>
      <c r="AW848" s="342"/>
      <c r="AX848" s="342"/>
      <c r="AY848">
        <f>COUNTA($C$848)</f>
        <v>1</v>
      </c>
    </row>
    <row r="849" spans="1:51" ht="45" customHeight="1" x14ac:dyDescent="0.15">
      <c r="A849" s="355">
        <v>5</v>
      </c>
      <c r="B849" s="355">
        <v>1</v>
      </c>
      <c r="C849" s="343" t="s">
        <v>678</v>
      </c>
      <c r="D849" s="328"/>
      <c r="E849" s="328"/>
      <c r="F849" s="328"/>
      <c r="G849" s="328"/>
      <c r="H849" s="328"/>
      <c r="I849" s="328"/>
      <c r="J849" s="329" t="s">
        <v>673</v>
      </c>
      <c r="K849" s="330"/>
      <c r="L849" s="330"/>
      <c r="M849" s="330"/>
      <c r="N849" s="330"/>
      <c r="O849" s="330"/>
      <c r="P849" s="331" t="s">
        <v>684</v>
      </c>
      <c r="Q849" s="331"/>
      <c r="R849" s="331"/>
      <c r="S849" s="331"/>
      <c r="T849" s="331"/>
      <c r="U849" s="331"/>
      <c r="V849" s="331"/>
      <c r="W849" s="331"/>
      <c r="X849" s="331"/>
      <c r="Y849" s="332">
        <v>3</v>
      </c>
      <c r="Z849" s="333"/>
      <c r="AA849" s="333"/>
      <c r="AB849" s="334"/>
      <c r="AC849" s="335" t="s">
        <v>79</v>
      </c>
      <c r="AD849" s="336"/>
      <c r="AE849" s="336"/>
      <c r="AF849" s="336"/>
      <c r="AG849" s="336"/>
      <c r="AH849" s="337" t="s">
        <v>673</v>
      </c>
      <c r="AI849" s="338"/>
      <c r="AJ849" s="338"/>
      <c r="AK849" s="338"/>
      <c r="AL849" s="339" t="s">
        <v>673</v>
      </c>
      <c r="AM849" s="340"/>
      <c r="AN849" s="340"/>
      <c r="AO849" s="341"/>
      <c r="AP849" s="342" t="s">
        <v>673</v>
      </c>
      <c r="AQ849" s="342"/>
      <c r="AR849" s="342"/>
      <c r="AS849" s="342"/>
      <c r="AT849" s="342"/>
      <c r="AU849" s="342"/>
      <c r="AV849" s="342"/>
      <c r="AW849" s="342"/>
      <c r="AX849" s="342"/>
      <c r="AY849">
        <f>COUNTA($C$849)</f>
        <v>1</v>
      </c>
    </row>
    <row r="850" spans="1:51" ht="45" customHeight="1" x14ac:dyDescent="0.15">
      <c r="A850" s="355">
        <v>6</v>
      </c>
      <c r="B850" s="355">
        <v>1</v>
      </c>
      <c r="C850" s="343" t="s">
        <v>679</v>
      </c>
      <c r="D850" s="328"/>
      <c r="E850" s="328"/>
      <c r="F850" s="328"/>
      <c r="G850" s="328"/>
      <c r="H850" s="328"/>
      <c r="I850" s="328"/>
      <c r="J850" s="329" t="s">
        <v>673</v>
      </c>
      <c r="K850" s="330"/>
      <c r="L850" s="330"/>
      <c r="M850" s="330"/>
      <c r="N850" s="330"/>
      <c r="O850" s="330"/>
      <c r="P850" s="331" t="s">
        <v>684</v>
      </c>
      <c r="Q850" s="331"/>
      <c r="R850" s="331"/>
      <c r="S850" s="331"/>
      <c r="T850" s="331"/>
      <c r="U850" s="331"/>
      <c r="V850" s="331"/>
      <c r="W850" s="331"/>
      <c r="X850" s="331"/>
      <c r="Y850" s="332">
        <v>3</v>
      </c>
      <c r="Z850" s="333"/>
      <c r="AA850" s="333"/>
      <c r="AB850" s="334"/>
      <c r="AC850" s="335" t="s">
        <v>79</v>
      </c>
      <c r="AD850" s="336"/>
      <c r="AE850" s="336"/>
      <c r="AF850" s="336"/>
      <c r="AG850" s="336"/>
      <c r="AH850" s="337" t="s">
        <v>673</v>
      </c>
      <c r="AI850" s="338"/>
      <c r="AJ850" s="338"/>
      <c r="AK850" s="338"/>
      <c r="AL850" s="339" t="s">
        <v>673</v>
      </c>
      <c r="AM850" s="340"/>
      <c r="AN850" s="340"/>
      <c r="AO850" s="341"/>
      <c r="AP850" s="342" t="s">
        <v>673</v>
      </c>
      <c r="AQ850" s="342"/>
      <c r="AR850" s="342"/>
      <c r="AS850" s="342"/>
      <c r="AT850" s="342"/>
      <c r="AU850" s="342"/>
      <c r="AV850" s="342"/>
      <c r="AW850" s="342"/>
      <c r="AX850" s="342"/>
      <c r="AY850">
        <f>COUNTA($C$850)</f>
        <v>1</v>
      </c>
    </row>
    <row r="851" spans="1:51" ht="45" customHeight="1" x14ac:dyDescent="0.15">
      <c r="A851" s="355">
        <v>7</v>
      </c>
      <c r="B851" s="355">
        <v>1</v>
      </c>
      <c r="C851" s="343" t="s">
        <v>680</v>
      </c>
      <c r="D851" s="328"/>
      <c r="E851" s="328"/>
      <c r="F851" s="328"/>
      <c r="G851" s="328"/>
      <c r="H851" s="328"/>
      <c r="I851" s="328"/>
      <c r="J851" s="329" t="s">
        <v>673</v>
      </c>
      <c r="K851" s="330"/>
      <c r="L851" s="330"/>
      <c r="M851" s="330"/>
      <c r="N851" s="330"/>
      <c r="O851" s="330"/>
      <c r="P851" s="331" t="s">
        <v>684</v>
      </c>
      <c r="Q851" s="331"/>
      <c r="R851" s="331"/>
      <c r="S851" s="331"/>
      <c r="T851" s="331"/>
      <c r="U851" s="331"/>
      <c r="V851" s="331"/>
      <c r="W851" s="331"/>
      <c r="X851" s="331"/>
      <c r="Y851" s="332">
        <v>2</v>
      </c>
      <c r="Z851" s="333"/>
      <c r="AA851" s="333"/>
      <c r="AB851" s="334"/>
      <c r="AC851" s="335" t="s">
        <v>79</v>
      </c>
      <c r="AD851" s="336"/>
      <c r="AE851" s="336"/>
      <c r="AF851" s="336"/>
      <c r="AG851" s="336"/>
      <c r="AH851" s="337" t="s">
        <v>673</v>
      </c>
      <c r="AI851" s="338"/>
      <c r="AJ851" s="338"/>
      <c r="AK851" s="338"/>
      <c r="AL851" s="339" t="s">
        <v>673</v>
      </c>
      <c r="AM851" s="340"/>
      <c r="AN851" s="340"/>
      <c r="AO851" s="341"/>
      <c r="AP851" s="342" t="s">
        <v>673</v>
      </c>
      <c r="AQ851" s="342"/>
      <c r="AR851" s="342"/>
      <c r="AS851" s="342"/>
      <c r="AT851" s="342"/>
      <c r="AU851" s="342"/>
      <c r="AV851" s="342"/>
      <c r="AW851" s="342"/>
      <c r="AX851" s="342"/>
      <c r="AY851">
        <f>COUNTA($C$851)</f>
        <v>1</v>
      </c>
    </row>
    <row r="852" spans="1:51" ht="45" customHeight="1" x14ac:dyDescent="0.15">
      <c r="A852" s="355">
        <v>8</v>
      </c>
      <c r="B852" s="355">
        <v>1</v>
      </c>
      <c r="C852" s="328" t="s">
        <v>681</v>
      </c>
      <c r="D852" s="328"/>
      <c r="E852" s="328"/>
      <c r="F852" s="328"/>
      <c r="G852" s="328"/>
      <c r="H852" s="328"/>
      <c r="I852" s="328"/>
      <c r="J852" s="329" t="s">
        <v>673</v>
      </c>
      <c r="K852" s="330"/>
      <c r="L852" s="330"/>
      <c r="M852" s="330"/>
      <c r="N852" s="330"/>
      <c r="O852" s="330"/>
      <c r="P852" s="331" t="s">
        <v>684</v>
      </c>
      <c r="Q852" s="331"/>
      <c r="R852" s="331"/>
      <c r="S852" s="331"/>
      <c r="T852" s="331"/>
      <c r="U852" s="331"/>
      <c r="V852" s="331"/>
      <c r="W852" s="331"/>
      <c r="X852" s="331"/>
      <c r="Y852" s="332">
        <v>2</v>
      </c>
      <c r="Z852" s="333"/>
      <c r="AA852" s="333"/>
      <c r="AB852" s="334"/>
      <c r="AC852" s="335" t="s">
        <v>79</v>
      </c>
      <c r="AD852" s="336"/>
      <c r="AE852" s="336"/>
      <c r="AF852" s="336"/>
      <c r="AG852" s="336"/>
      <c r="AH852" s="337" t="s">
        <v>673</v>
      </c>
      <c r="AI852" s="338"/>
      <c r="AJ852" s="338"/>
      <c r="AK852" s="338"/>
      <c r="AL852" s="339" t="s">
        <v>673</v>
      </c>
      <c r="AM852" s="340"/>
      <c r="AN852" s="340"/>
      <c r="AO852" s="341"/>
      <c r="AP852" s="342" t="s">
        <v>673</v>
      </c>
      <c r="AQ852" s="342"/>
      <c r="AR852" s="342"/>
      <c r="AS852" s="342"/>
      <c r="AT852" s="342"/>
      <c r="AU852" s="342"/>
      <c r="AV852" s="342"/>
      <c r="AW852" s="342"/>
      <c r="AX852" s="342"/>
      <c r="AY852">
        <f>COUNTA($C$852)</f>
        <v>1</v>
      </c>
    </row>
    <row r="853" spans="1:51" ht="45" customHeight="1" x14ac:dyDescent="0.15">
      <c r="A853" s="355">
        <v>9</v>
      </c>
      <c r="B853" s="355">
        <v>1</v>
      </c>
      <c r="C853" s="328" t="s">
        <v>682</v>
      </c>
      <c r="D853" s="328"/>
      <c r="E853" s="328"/>
      <c r="F853" s="328"/>
      <c r="G853" s="328"/>
      <c r="H853" s="328"/>
      <c r="I853" s="328"/>
      <c r="J853" s="329" t="s">
        <v>673</v>
      </c>
      <c r="K853" s="330"/>
      <c r="L853" s="330"/>
      <c r="M853" s="330"/>
      <c r="N853" s="330"/>
      <c r="O853" s="330"/>
      <c r="P853" s="331" t="s">
        <v>684</v>
      </c>
      <c r="Q853" s="331"/>
      <c r="R853" s="331"/>
      <c r="S853" s="331"/>
      <c r="T853" s="331"/>
      <c r="U853" s="331"/>
      <c r="V853" s="331"/>
      <c r="W853" s="331"/>
      <c r="X853" s="331"/>
      <c r="Y853" s="332">
        <v>1</v>
      </c>
      <c r="Z853" s="333"/>
      <c r="AA853" s="333"/>
      <c r="AB853" s="334"/>
      <c r="AC853" s="335" t="s">
        <v>79</v>
      </c>
      <c r="AD853" s="336"/>
      <c r="AE853" s="336"/>
      <c r="AF853" s="336"/>
      <c r="AG853" s="336"/>
      <c r="AH853" s="337" t="s">
        <v>673</v>
      </c>
      <c r="AI853" s="338"/>
      <c r="AJ853" s="338"/>
      <c r="AK853" s="338"/>
      <c r="AL853" s="339" t="s">
        <v>673</v>
      </c>
      <c r="AM853" s="340"/>
      <c r="AN853" s="340"/>
      <c r="AO853" s="341"/>
      <c r="AP853" s="342" t="s">
        <v>673</v>
      </c>
      <c r="AQ853" s="342"/>
      <c r="AR853" s="342"/>
      <c r="AS853" s="342"/>
      <c r="AT853" s="342"/>
      <c r="AU853" s="342"/>
      <c r="AV853" s="342"/>
      <c r="AW853" s="342"/>
      <c r="AX853" s="342"/>
      <c r="AY853">
        <f>COUNTA($C$853)</f>
        <v>1</v>
      </c>
    </row>
    <row r="854" spans="1:51" ht="45" customHeight="1" x14ac:dyDescent="0.15">
      <c r="A854" s="355">
        <v>10</v>
      </c>
      <c r="B854" s="355">
        <v>1</v>
      </c>
      <c r="C854" s="328" t="s">
        <v>683</v>
      </c>
      <c r="D854" s="328"/>
      <c r="E854" s="328"/>
      <c r="F854" s="328"/>
      <c r="G854" s="328"/>
      <c r="H854" s="328"/>
      <c r="I854" s="328"/>
      <c r="J854" s="329" t="s">
        <v>673</v>
      </c>
      <c r="K854" s="330"/>
      <c r="L854" s="330"/>
      <c r="M854" s="330"/>
      <c r="N854" s="330"/>
      <c r="O854" s="330"/>
      <c r="P854" s="331" t="s">
        <v>684</v>
      </c>
      <c r="Q854" s="331"/>
      <c r="R854" s="331"/>
      <c r="S854" s="331"/>
      <c r="T854" s="331"/>
      <c r="U854" s="331"/>
      <c r="V854" s="331"/>
      <c r="W854" s="331"/>
      <c r="X854" s="331"/>
      <c r="Y854" s="332">
        <v>1</v>
      </c>
      <c r="Z854" s="333"/>
      <c r="AA854" s="333"/>
      <c r="AB854" s="334"/>
      <c r="AC854" s="335" t="s">
        <v>79</v>
      </c>
      <c r="AD854" s="336"/>
      <c r="AE854" s="336"/>
      <c r="AF854" s="336"/>
      <c r="AG854" s="336"/>
      <c r="AH854" s="337" t="s">
        <v>673</v>
      </c>
      <c r="AI854" s="338"/>
      <c r="AJ854" s="338"/>
      <c r="AK854" s="338"/>
      <c r="AL854" s="339" t="s">
        <v>673</v>
      </c>
      <c r="AM854" s="340"/>
      <c r="AN854" s="340"/>
      <c r="AO854" s="341"/>
      <c r="AP854" s="342" t="s">
        <v>673</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91.5" customHeight="1" x14ac:dyDescent="0.15">
      <c r="A878" s="355">
        <v>1</v>
      </c>
      <c r="B878" s="355">
        <v>1</v>
      </c>
      <c r="C878" s="328" t="s">
        <v>685</v>
      </c>
      <c r="D878" s="328"/>
      <c r="E878" s="328"/>
      <c r="F878" s="328"/>
      <c r="G878" s="328"/>
      <c r="H878" s="328"/>
      <c r="I878" s="328"/>
      <c r="J878" s="329" t="s">
        <v>673</v>
      </c>
      <c r="K878" s="330"/>
      <c r="L878" s="330"/>
      <c r="M878" s="330"/>
      <c r="N878" s="330"/>
      <c r="O878" s="330"/>
      <c r="P878" s="331" t="s">
        <v>695</v>
      </c>
      <c r="Q878" s="331"/>
      <c r="R878" s="331"/>
      <c r="S878" s="331"/>
      <c r="T878" s="331"/>
      <c r="U878" s="331"/>
      <c r="V878" s="331"/>
      <c r="W878" s="331"/>
      <c r="X878" s="331"/>
      <c r="Y878" s="332">
        <v>3</v>
      </c>
      <c r="Z878" s="333"/>
      <c r="AA878" s="333"/>
      <c r="AB878" s="334"/>
      <c r="AC878" s="335" t="s">
        <v>79</v>
      </c>
      <c r="AD878" s="336"/>
      <c r="AE878" s="336"/>
      <c r="AF878" s="336"/>
      <c r="AG878" s="336"/>
      <c r="AH878" s="351" t="s">
        <v>673</v>
      </c>
      <c r="AI878" s="352"/>
      <c r="AJ878" s="352"/>
      <c r="AK878" s="352"/>
      <c r="AL878" s="339" t="s">
        <v>673</v>
      </c>
      <c r="AM878" s="340"/>
      <c r="AN878" s="340"/>
      <c r="AO878" s="341"/>
      <c r="AP878" s="342" t="s">
        <v>673</v>
      </c>
      <c r="AQ878" s="342"/>
      <c r="AR878" s="342"/>
      <c r="AS878" s="342"/>
      <c r="AT878" s="342"/>
      <c r="AU878" s="342"/>
      <c r="AV878" s="342"/>
      <c r="AW878" s="342"/>
      <c r="AX878" s="342"/>
      <c r="AY878">
        <f t="shared" si="118"/>
        <v>1</v>
      </c>
    </row>
    <row r="879" spans="1:51" ht="91.5" customHeight="1" x14ac:dyDescent="0.15">
      <c r="A879" s="355">
        <v>2</v>
      </c>
      <c r="B879" s="355">
        <v>1</v>
      </c>
      <c r="C879" s="343" t="s">
        <v>686</v>
      </c>
      <c r="D879" s="328"/>
      <c r="E879" s="328"/>
      <c r="F879" s="328"/>
      <c r="G879" s="328"/>
      <c r="H879" s="328"/>
      <c r="I879" s="328"/>
      <c r="J879" s="329" t="s">
        <v>673</v>
      </c>
      <c r="K879" s="330"/>
      <c r="L879" s="330"/>
      <c r="M879" s="330"/>
      <c r="N879" s="330"/>
      <c r="O879" s="330"/>
      <c r="P879" s="331" t="s">
        <v>695</v>
      </c>
      <c r="Q879" s="331"/>
      <c r="R879" s="331"/>
      <c r="S879" s="331"/>
      <c r="T879" s="331"/>
      <c r="U879" s="331"/>
      <c r="V879" s="331"/>
      <c r="W879" s="331"/>
      <c r="X879" s="331"/>
      <c r="Y879" s="332">
        <v>3</v>
      </c>
      <c r="Z879" s="333"/>
      <c r="AA879" s="333"/>
      <c r="AB879" s="334"/>
      <c r="AC879" s="335" t="s">
        <v>79</v>
      </c>
      <c r="AD879" s="336"/>
      <c r="AE879" s="336"/>
      <c r="AF879" s="336"/>
      <c r="AG879" s="336"/>
      <c r="AH879" s="351" t="s">
        <v>673</v>
      </c>
      <c r="AI879" s="352"/>
      <c r="AJ879" s="352"/>
      <c r="AK879" s="352"/>
      <c r="AL879" s="339" t="s">
        <v>673</v>
      </c>
      <c r="AM879" s="340"/>
      <c r="AN879" s="340"/>
      <c r="AO879" s="341"/>
      <c r="AP879" s="342" t="s">
        <v>673</v>
      </c>
      <c r="AQ879" s="342"/>
      <c r="AR879" s="342"/>
      <c r="AS879" s="342"/>
      <c r="AT879" s="342"/>
      <c r="AU879" s="342"/>
      <c r="AV879" s="342"/>
      <c r="AW879" s="342"/>
      <c r="AX879" s="342"/>
      <c r="AY879">
        <f>COUNTA($C$879)</f>
        <v>1</v>
      </c>
    </row>
    <row r="880" spans="1:51" ht="91.5" customHeight="1" x14ac:dyDescent="0.15">
      <c r="A880" s="355">
        <v>3</v>
      </c>
      <c r="B880" s="355">
        <v>1</v>
      </c>
      <c r="C880" s="343" t="s">
        <v>687</v>
      </c>
      <c r="D880" s="328"/>
      <c r="E880" s="328"/>
      <c r="F880" s="328"/>
      <c r="G880" s="328"/>
      <c r="H880" s="328"/>
      <c r="I880" s="328"/>
      <c r="J880" s="329" t="s">
        <v>673</v>
      </c>
      <c r="K880" s="330"/>
      <c r="L880" s="330"/>
      <c r="M880" s="330"/>
      <c r="N880" s="330"/>
      <c r="O880" s="330"/>
      <c r="P880" s="344" t="s">
        <v>695</v>
      </c>
      <c r="Q880" s="331"/>
      <c r="R880" s="331"/>
      <c r="S880" s="331"/>
      <c r="T880" s="331"/>
      <c r="U880" s="331"/>
      <c r="V880" s="331"/>
      <c r="W880" s="331"/>
      <c r="X880" s="331"/>
      <c r="Y880" s="332">
        <v>3</v>
      </c>
      <c r="Z880" s="333"/>
      <c r="AA880" s="333"/>
      <c r="AB880" s="334"/>
      <c r="AC880" s="335" t="s">
        <v>79</v>
      </c>
      <c r="AD880" s="336"/>
      <c r="AE880" s="336"/>
      <c r="AF880" s="336"/>
      <c r="AG880" s="336"/>
      <c r="AH880" s="337" t="s">
        <v>673</v>
      </c>
      <c r="AI880" s="338"/>
      <c r="AJ880" s="338"/>
      <c r="AK880" s="338"/>
      <c r="AL880" s="339" t="s">
        <v>673</v>
      </c>
      <c r="AM880" s="340"/>
      <c r="AN880" s="340"/>
      <c r="AO880" s="341"/>
      <c r="AP880" s="342" t="s">
        <v>673</v>
      </c>
      <c r="AQ880" s="342"/>
      <c r="AR880" s="342"/>
      <c r="AS880" s="342"/>
      <c r="AT880" s="342"/>
      <c r="AU880" s="342"/>
      <c r="AV880" s="342"/>
      <c r="AW880" s="342"/>
      <c r="AX880" s="342"/>
      <c r="AY880">
        <f>COUNTA($C$880)</f>
        <v>1</v>
      </c>
    </row>
    <row r="881" spans="1:51" ht="91.5" customHeight="1" x14ac:dyDescent="0.15">
      <c r="A881" s="355">
        <v>4</v>
      </c>
      <c r="B881" s="355">
        <v>1</v>
      </c>
      <c r="C881" s="343" t="s">
        <v>688</v>
      </c>
      <c r="D881" s="328"/>
      <c r="E881" s="328"/>
      <c r="F881" s="328"/>
      <c r="G881" s="328"/>
      <c r="H881" s="328"/>
      <c r="I881" s="328"/>
      <c r="J881" s="329" t="s">
        <v>673</v>
      </c>
      <c r="K881" s="330"/>
      <c r="L881" s="330"/>
      <c r="M881" s="330"/>
      <c r="N881" s="330"/>
      <c r="O881" s="330"/>
      <c r="P881" s="344" t="s">
        <v>695</v>
      </c>
      <c r="Q881" s="331"/>
      <c r="R881" s="331"/>
      <c r="S881" s="331"/>
      <c r="T881" s="331"/>
      <c r="U881" s="331"/>
      <c r="V881" s="331"/>
      <c r="W881" s="331"/>
      <c r="X881" s="331"/>
      <c r="Y881" s="332">
        <v>2</v>
      </c>
      <c r="Z881" s="333"/>
      <c r="AA881" s="333"/>
      <c r="AB881" s="334"/>
      <c r="AC881" s="335" t="s">
        <v>79</v>
      </c>
      <c r="AD881" s="336"/>
      <c r="AE881" s="336"/>
      <c r="AF881" s="336"/>
      <c r="AG881" s="336"/>
      <c r="AH881" s="337" t="s">
        <v>673</v>
      </c>
      <c r="AI881" s="338"/>
      <c r="AJ881" s="338"/>
      <c r="AK881" s="338"/>
      <c r="AL881" s="339" t="s">
        <v>673</v>
      </c>
      <c r="AM881" s="340"/>
      <c r="AN881" s="340"/>
      <c r="AO881" s="341"/>
      <c r="AP881" s="342" t="s">
        <v>673</v>
      </c>
      <c r="AQ881" s="342"/>
      <c r="AR881" s="342"/>
      <c r="AS881" s="342"/>
      <c r="AT881" s="342"/>
      <c r="AU881" s="342"/>
      <c r="AV881" s="342"/>
      <c r="AW881" s="342"/>
      <c r="AX881" s="342"/>
      <c r="AY881">
        <f>COUNTA($C$881)</f>
        <v>1</v>
      </c>
    </row>
    <row r="882" spans="1:51" ht="91.5" customHeight="1" x14ac:dyDescent="0.15">
      <c r="A882" s="355">
        <v>5</v>
      </c>
      <c r="B882" s="355">
        <v>1</v>
      </c>
      <c r="C882" s="328" t="s">
        <v>689</v>
      </c>
      <c r="D882" s="328"/>
      <c r="E882" s="328"/>
      <c r="F882" s="328"/>
      <c r="G882" s="328"/>
      <c r="H882" s="328"/>
      <c r="I882" s="328"/>
      <c r="J882" s="329" t="s">
        <v>673</v>
      </c>
      <c r="K882" s="330"/>
      <c r="L882" s="330"/>
      <c r="M882" s="330"/>
      <c r="N882" s="330"/>
      <c r="O882" s="330"/>
      <c r="P882" s="331" t="s">
        <v>695</v>
      </c>
      <c r="Q882" s="331"/>
      <c r="R882" s="331"/>
      <c r="S882" s="331"/>
      <c r="T882" s="331"/>
      <c r="U882" s="331"/>
      <c r="V882" s="331"/>
      <c r="W882" s="331"/>
      <c r="X882" s="331"/>
      <c r="Y882" s="332">
        <v>2</v>
      </c>
      <c r="Z882" s="333"/>
      <c r="AA882" s="333"/>
      <c r="AB882" s="334"/>
      <c r="AC882" s="335" t="s">
        <v>79</v>
      </c>
      <c r="AD882" s="336"/>
      <c r="AE882" s="336"/>
      <c r="AF882" s="336"/>
      <c r="AG882" s="336"/>
      <c r="AH882" s="337" t="s">
        <v>673</v>
      </c>
      <c r="AI882" s="338"/>
      <c r="AJ882" s="338"/>
      <c r="AK882" s="338"/>
      <c r="AL882" s="339" t="s">
        <v>673</v>
      </c>
      <c r="AM882" s="340"/>
      <c r="AN882" s="340"/>
      <c r="AO882" s="341"/>
      <c r="AP882" s="342" t="s">
        <v>673</v>
      </c>
      <c r="AQ882" s="342"/>
      <c r="AR882" s="342"/>
      <c r="AS882" s="342"/>
      <c r="AT882" s="342"/>
      <c r="AU882" s="342"/>
      <c r="AV882" s="342"/>
      <c r="AW882" s="342"/>
      <c r="AX882" s="342"/>
      <c r="AY882">
        <f>COUNTA($C$882)</f>
        <v>1</v>
      </c>
    </row>
    <row r="883" spans="1:51" ht="91.5" customHeight="1" x14ac:dyDescent="0.15">
      <c r="A883" s="355">
        <v>6</v>
      </c>
      <c r="B883" s="355">
        <v>1</v>
      </c>
      <c r="C883" s="328" t="s">
        <v>690</v>
      </c>
      <c r="D883" s="328"/>
      <c r="E883" s="328"/>
      <c r="F883" s="328"/>
      <c r="G883" s="328"/>
      <c r="H883" s="328"/>
      <c r="I883" s="328"/>
      <c r="J883" s="329" t="s">
        <v>673</v>
      </c>
      <c r="K883" s="330"/>
      <c r="L883" s="330"/>
      <c r="M883" s="330"/>
      <c r="N883" s="330"/>
      <c r="O883" s="330"/>
      <c r="P883" s="331" t="s">
        <v>695</v>
      </c>
      <c r="Q883" s="331"/>
      <c r="R883" s="331"/>
      <c r="S883" s="331"/>
      <c r="T883" s="331"/>
      <c r="U883" s="331"/>
      <c r="V883" s="331"/>
      <c r="W883" s="331"/>
      <c r="X883" s="331"/>
      <c r="Y883" s="332">
        <v>1</v>
      </c>
      <c r="Z883" s="333"/>
      <c r="AA883" s="333"/>
      <c r="AB883" s="334"/>
      <c r="AC883" s="335" t="s">
        <v>79</v>
      </c>
      <c r="AD883" s="336"/>
      <c r="AE883" s="336"/>
      <c r="AF883" s="336"/>
      <c r="AG883" s="336"/>
      <c r="AH883" s="337" t="s">
        <v>673</v>
      </c>
      <c r="AI883" s="338"/>
      <c r="AJ883" s="338"/>
      <c r="AK883" s="338"/>
      <c r="AL883" s="339" t="s">
        <v>673</v>
      </c>
      <c r="AM883" s="340"/>
      <c r="AN883" s="340"/>
      <c r="AO883" s="341"/>
      <c r="AP883" s="342" t="s">
        <v>673</v>
      </c>
      <c r="AQ883" s="342"/>
      <c r="AR883" s="342"/>
      <c r="AS883" s="342"/>
      <c r="AT883" s="342"/>
      <c r="AU883" s="342"/>
      <c r="AV883" s="342"/>
      <c r="AW883" s="342"/>
      <c r="AX883" s="342"/>
      <c r="AY883">
        <f>COUNTA($C$883)</f>
        <v>1</v>
      </c>
    </row>
    <row r="884" spans="1:51" ht="91.5" customHeight="1" x14ac:dyDescent="0.15">
      <c r="A884" s="355">
        <v>7</v>
      </c>
      <c r="B884" s="355">
        <v>1</v>
      </c>
      <c r="C884" s="328" t="s">
        <v>691</v>
      </c>
      <c r="D884" s="328"/>
      <c r="E884" s="328"/>
      <c r="F884" s="328"/>
      <c r="G884" s="328"/>
      <c r="H884" s="328"/>
      <c r="I884" s="328"/>
      <c r="J884" s="329" t="s">
        <v>673</v>
      </c>
      <c r="K884" s="330"/>
      <c r="L884" s="330"/>
      <c r="M884" s="330"/>
      <c r="N884" s="330"/>
      <c r="O884" s="330"/>
      <c r="P884" s="331" t="s">
        <v>695</v>
      </c>
      <c r="Q884" s="331"/>
      <c r="R884" s="331"/>
      <c r="S884" s="331"/>
      <c r="T884" s="331"/>
      <c r="U884" s="331"/>
      <c r="V884" s="331"/>
      <c r="W884" s="331"/>
      <c r="X884" s="331"/>
      <c r="Y884" s="332">
        <v>1</v>
      </c>
      <c r="Z884" s="333"/>
      <c r="AA884" s="333"/>
      <c r="AB884" s="334"/>
      <c r="AC884" s="335" t="s">
        <v>79</v>
      </c>
      <c r="AD884" s="336"/>
      <c r="AE884" s="336"/>
      <c r="AF884" s="336"/>
      <c r="AG884" s="336"/>
      <c r="AH884" s="337" t="s">
        <v>673</v>
      </c>
      <c r="AI884" s="338"/>
      <c r="AJ884" s="338"/>
      <c r="AK884" s="338"/>
      <c r="AL884" s="339" t="s">
        <v>673</v>
      </c>
      <c r="AM884" s="340"/>
      <c r="AN884" s="340"/>
      <c r="AO884" s="341"/>
      <c r="AP884" s="342" t="s">
        <v>673</v>
      </c>
      <c r="AQ884" s="342"/>
      <c r="AR884" s="342"/>
      <c r="AS884" s="342"/>
      <c r="AT884" s="342"/>
      <c r="AU884" s="342"/>
      <c r="AV884" s="342"/>
      <c r="AW884" s="342"/>
      <c r="AX884" s="342"/>
      <c r="AY884">
        <f>COUNTA($C$884)</f>
        <v>1</v>
      </c>
    </row>
    <row r="885" spans="1:51" ht="91.5" customHeight="1" x14ac:dyDescent="0.15">
      <c r="A885" s="355">
        <v>8</v>
      </c>
      <c r="B885" s="355">
        <v>1</v>
      </c>
      <c r="C885" s="328" t="s">
        <v>692</v>
      </c>
      <c r="D885" s="328"/>
      <c r="E885" s="328"/>
      <c r="F885" s="328"/>
      <c r="G885" s="328"/>
      <c r="H885" s="328"/>
      <c r="I885" s="328"/>
      <c r="J885" s="329" t="s">
        <v>673</v>
      </c>
      <c r="K885" s="330"/>
      <c r="L885" s="330"/>
      <c r="M885" s="330"/>
      <c r="N885" s="330"/>
      <c r="O885" s="330"/>
      <c r="P885" s="331" t="s">
        <v>695</v>
      </c>
      <c r="Q885" s="331"/>
      <c r="R885" s="331"/>
      <c r="S885" s="331"/>
      <c r="T885" s="331"/>
      <c r="U885" s="331"/>
      <c r="V885" s="331"/>
      <c r="W885" s="331"/>
      <c r="X885" s="331"/>
      <c r="Y885" s="332">
        <v>1</v>
      </c>
      <c r="Z885" s="333"/>
      <c r="AA885" s="333"/>
      <c r="AB885" s="334"/>
      <c r="AC885" s="335" t="s">
        <v>79</v>
      </c>
      <c r="AD885" s="336"/>
      <c r="AE885" s="336"/>
      <c r="AF885" s="336"/>
      <c r="AG885" s="336"/>
      <c r="AH885" s="337" t="s">
        <v>673</v>
      </c>
      <c r="AI885" s="338"/>
      <c r="AJ885" s="338"/>
      <c r="AK885" s="338"/>
      <c r="AL885" s="339" t="s">
        <v>673</v>
      </c>
      <c r="AM885" s="340"/>
      <c r="AN885" s="340"/>
      <c r="AO885" s="341"/>
      <c r="AP885" s="342" t="s">
        <v>673</v>
      </c>
      <c r="AQ885" s="342"/>
      <c r="AR885" s="342"/>
      <c r="AS885" s="342"/>
      <c r="AT885" s="342"/>
      <c r="AU885" s="342"/>
      <c r="AV885" s="342"/>
      <c r="AW885" s="342"/>
      <c r="AX885" s="342"/>
      <c r="AY885">
        <f>COUNTA($C$885)</f>
        <v>1</v>
      </c>
    </row>
    <row r="886" spans="1:51" ht="91.5" customHeight="1" x14ac:dyDescent="0.15">
      <c r="A886" s="355">
        <v>9</v>
      </c>
      <c r="B886" s="355">
        <v>1</v>
      </c>
      <c r="C886" s="328" t="s">
        <v>693</v>
      </c>
      <c r="D886" s="328"/>
      <c r="E886" s="328"/>
      <c r="F886" s="328"/>
      <c r="G886" s="328"/>
      <c r="H886" s="328"/>
      <c r="I886" s="328"/>
      <c r="J886" s="329" t="s">
        <v>673</v>
      </c>
      <c r="K886" s="330"/>
      <c r="L886" s="330"/>
      <c r="M886" s="330"/>
      <c r="N886" s="330"/>
      <c r="O886" s="330"/>
      <c r="P886" s="331" t="s">
        <v>695</v>
      </c>
      <c r="Q886" s="331"/>
      <c r="R886" s="331"/>
      <c r="S886" s="331"/>
      <c r="T886" s="331"/>
      <c r="U886" s="331"/>
      <c r="V886" s="331"/>
      <c r="W886" s="331"/>
      <c r="X886" s="331"/>
      <c r="Y886" s="332">
        <v>1</v>
      </c>
      <c r="Z886" s="333"/>
      <c r="AA886" s="333"/>
      <c r="AB886" s="334"/>
      <c r="AC886" s="335" t="s">
        <v>79</v>
      </c>
      <c r="AD886" s="336"/>
      <c r="AE886" s="336"/>
      <c r="AF886" s="336"/>
      <c r="AG886" s="336"/>
      <c r="AH886" s="337" t="s">
        <v>673</v>
      </c>
      <c r="AI886" s="338"/>
      <c r="AJ886" s="338"/>
      <c r="AK886" s="338"/>
      <c r="AL886" s="339" t="s">
        <v>673</v>
      </c>
      <c r="AM886" s="340"/>
      <c r="AN886" s="340"/>
      <c r="AO886" s="341"/>
      <c r="AP886" s="342" t="s">
        <v>673</v>
      </c>
      <c r="AQ886" s="342"/>
      <c r="AR886" s="342"/>
      <c r="AS886" s="342"/>
      <c r="AT886" s="342"/>
      <c r="AU886" s="342"/>
      <c r="AV886" s="342"/>
      <c r="AW886" s="342"/>
      <c r="AX886" s="342"/>
      <c r="AY886">
        <f>COUNTA($C$886)</f>
        <v>1</v>
      </c>
    </row>
    <row r="887" spans="1:51" ht="91.5" customHeight="1" x14ac:dyDescent="0.15">
      <c r="A887" s="355">
        <v>10</v>
      </c>
      <c r="B887" s="355">
        <v>1</v>
      </c>
      <c r="C887" s="328" t="s">
        <v>694</v>
      </c>
      <c r="D887" s="328"/>
      <c r="E887" s="328"/>
      <c r="F887" s="328"/>
      <c r="G887" s="328"/>
      <c r="H887" s="328"/>
      <c r="I887" s="328"/>
      <c r="J887" s="329" t="s">
        <v>673</v>
      </c>
      <c r="K887" s="330"/>
      <c r="L887" s="330"/>
      <c r="M887" s="330"/>
      <c r="N887" s="330"/>
      <c r="O887" s="330"/>
      <c r="P887" s="331" t="s">
        <v>695</v>
      </c>
      <c r="Q887" s="331"/>
      <c r="R887" s="331"/>
      <c r="S887" s="331"/>
      <c r="T887" s="331"/>
      <c r="U887" s="331"/>
      <c r="V887" s="331"/>
      <c r="W887" s="331"/>
      <c r="X887" s="331"/>
      <c r="Y887" s="332">
        <v>1</v>
      </c>
      <c r="Z887" s="333"/>
      <c r="AA887" s="333"/>
      <c r="AB887" s="334"/>
      <c r="AC887" s="335" t="s">
        <v>79</v>
      </c>
      <c r="AD887" s="336"/>
      <c r="AE887" s="336"/>
      <c r="AF887" s="336"/>
      <c r="AG887" s="336"/>
      <c r="AH887" s="337" t="s">
        <v>673</v>
      </c>
      <c r="AI887" s="338"/>
      <c r="AJ887" s="338"/>
      <c r="AK887" s="338"/>
      <c r="AL887" s="339" t="s">
        <v>673</v>
      </c>
      <c r="AM887" s="340"/>
      <c r="AN887" s="340"/>
      <c r="AO887" s="341"/>
      <c r="AP887" s="342" t="s">
        <v>673</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696</v>
      </c>
      <c r="D911" s="328"/>
      <c r="E911" s="328"/>
      <c r="F911" s="328"/>
      <c r="G911" s="328"/>
      <c r="H911" s="328"/>
      <c r="I911" s="328"/>
      <c r="J911" s="329" t="s">
        <v>673</v>
      </c>
      <c r="K911" s="330"/>
      <c r="L911" s="330"/>
      <c r="M911" s="330"/>
      <c r="N911" s="330"/>
      <c r="O911" s="330"/>
      <c r="P911" s="344" t="s">
        <v>697</v>
      </c>
      <c r="Q911" s="331"/>
      <c r="R911" s="331"/>
      <c r="S911" s="331"/>
      <c r="T911" s="331"/>
      <c r="U911" s="331"/>
      <c r="V911" s="331"/>
      <c r="W911" s="331"/>
      <c r="X911" s="331"/>
      <c r="Y911" s="332">
        <v>1</v>
      </c>
      <c r="Z911" s="333"/>
      <c r="AA911" s="333"/>
      <c r="AB911" s="334"/>
      <c r="AC911" s="335" t="s">
        <v>79</v>
      </c>
      <c r="AD911" s="336"/>
      <c r="AE911" s="336"/>
      <c r="AF911" s="336"/>
      <c r="AG911" s="336"/>
      <c r="AH911" s="351" t="s">
        <v>673</v>
      </c>
      <c r="AI911" s="352"/>
      <c r="AJ911" s="352"/>
      <c r="AK911" s="352"/>
      <c r="AL911" s="339" t="s">
        <v>673</v>
      </c>
      <c r="AM911" s="340"/>
      <c r="AN911" s="340"/>
      <c r="AO911" s="341"/>
      <c r="AP911" s="342" t="s">
        <v>673</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44"/>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659</v>
      </c>
      <c r="F1110" s="354"/>
      <c r="G1110" s="354"/>
      <c r="H1110" s="354"/>
      <c r="I1110" s="354"/>
      <c r="J1110" s="329" t="s">
        <v>659</v>
      </c>
      <c r="K1110" s="330"/>
      <c r="L1110" s="330"/>
      <c r="M1110" s="330"/>
      <c r="N1110" s="330"/>
      <c r="O1110" s="330"/>
      <c r="P1110" s="344" t="s">
        <v>659</v>
      </c>
      <c r="Q1110" s="331"/>
      <c r="R1110" s="331"/>
      <c r="S1110" s="331"/>
      <c r="T1110" s="331"/>
      <c r="U1110" s="331"/>
      <c r="V1110" s="331"/>
      <c r="W1110" s="331"/>
      <c r="X1110" s="331"/>
      <c r="Y1110" s="332" t="s">
        <v>659</v>
      </c>
      <c r="Z1110" s="333"/>
      <c r="AA1110" s="333"/>
      <c r="AB1110" s="334"/>
      <c r="AC1110" s="335"/>
      <c r="AD1110" s="336"/>
      <c r="AE1110" s="336"/>
      <c r="AF1110" s="336"/>
      <c r="AG1110" s="336"/>
      <c r="AH1110" s="337" t="s">
        <v>659</v>
      </c>
      <c r="AI1110" s="338"/>
      <c r="AJ1110" s="338"/>
      <c r="AK1110" s="338"/>
      <c r="AL1110" s="339" t="s">
        <v>659</v>
      </c>
      <c r="AM1110" s="340"/>
      <c r="AN1110" s="340"/>
      <c r="AO1110" s="341"/>
      <c r="AP1110" s="342" t="s">
        <v>659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89" max="50" man="1"/>
    <brk id="714" max="50" man="1"/>
    <brk id="747" max="50" man="1"/>
    <brk id="841" max="50" man="1"/>
    <brk id="874" max="50" man="1"/>
    <brk id="110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基準局総務課予算</cp:lastModifiedBy>
  <cp:lastPrinted>2021-06-02T13:59:36Z</cp:lastPrinted>
  <dcterms:created xsi:type="dcterms:W3CDTF">2012-03-13T00:50:25Z</dcterms:created>
  <dcterms:modified xsi:type="dcterms:W3CDTF">2021-06-08T08:32:00Z</dcterms:modified>
</cp:coreProperties>
</file>