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200000_労働基準局\総務課予算係\Ｒ３年度レビューシート作業\2_外部有識者点検以外分\労災\総務課\"/>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<sst xmlns="http://schemas.openxmlformats.org/spreadsheetml/2006/main" count="2330" uniqueCount="689">
  <si>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</si>
  <si>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</si>
  <si>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</si>
  <si>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</si>
  <si>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</si>
  <si>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</si>
  <si>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</si>
  <si>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</si>
  <si>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</si>
  <si>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</si>
  <si>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</si>
  <si>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</si>
  <si>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</si>
  <si>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</si>
  <si>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</si>
  <si>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</si>
  <si>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</si>
  <si>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</si>
  <si>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</si>
  <si>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</si>
  <si>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</si>
  <si>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</si>
  <si>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</si>
  <si>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</si>
  <si>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</si>
  <si>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</si>
  <si>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</si>
  <si>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</si>
  <si>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</si>
  <si>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</si>
  <si>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</si>
  <si>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</si>
  <si>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</si>
  <si>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</si>
  <si>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</si>
  <si>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</si>
  <si>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</si>
  <si>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</si>
  <si>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</si>
  <si>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</si>
  <si>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</si>
  <si>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</si>
  <si>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</si>
  <si>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</si>
  <si>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</si>
  <si>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</si>
  <si>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</si>
  <si>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</si>
  <si>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</si>
  <si>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</si>
  <si>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</si>
  <si>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</si>
  <si>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</si>
  <si>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</si>
  <si>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</si>
  <si>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</si>
  <si>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</si>
  <si>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</si>
  <si>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</si>
  <si>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</si>
  <si>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</si>
  <si>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</si>
  <si>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</si>
  <si>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</si>
  <si>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</si>
  <si>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</si>
  <si>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</si>
  <si>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</si>
  <si>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</si>
  <si>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</si>
  <si>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</si>
  <si>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</si>
  <si>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</si>
  <si>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</si>
  <si>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</si>
  <si>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</si>
  <si>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</si>
  <si>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</si>
  <si>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</si>
  <si>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</si>
  <si>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</si>
  <si>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</si>
  <si>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</si>
  <si>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</si>
  <si>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</si>
  <si>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</si>
  <si>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</si>
  <si>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</si>
  <si>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</si>
  <si>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</si>
  <si>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</si>
  <si>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</si>
  <si>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</si>
  <si>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</si>
  <si>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</si>
  <si>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</si>
  <si>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</si>
  <si>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</si>
  <si>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</si>
  <si>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</si>
  <si>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</si>
  <si>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</si>
  <si>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</si>
  <si>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</si>
  <si>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</si>
  <si>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</si>
  <si>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</si>
  <si>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</si>
  <si>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</si>
  <si>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</si>
  <si>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</si>
  <si>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</si>
  <si>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</si>
  <si>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</si>
  <si>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</si>
  <si>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</si>
  <si>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</si>
  <si>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</si>
  <si>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</si>
  <si>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</si>
  <si>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</si>
  <si>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</si>
  <si>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</si>
  <si>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</si>
  <si>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</si>
  <si>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</si>
  <si>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</si>
  <si>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</si>
  <si>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</si>
  <si>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</si>
  <si>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</si>
  <si>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</si>
  <si>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</si>
  <si>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</si>
  <si>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</si>
  <si>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</si>
  <si>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</si>
  <si>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</si>
  <si>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</si>
  <si>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</si>
  <si>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</si>
  <si>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</si>
  <si>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</si>
  <si>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</si>
  <si>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</si>
  <si>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</si>
  <si>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</si>
  <si>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</si>
  <si>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</si>
  <si>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</si>
  <si>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</si>
  <si>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</si>
  <si>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</si>
  <si>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</si>
  <si>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</si>
  <si>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</si>
  <si>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</si>
  <si>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</si>
  <si>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</si>
  <si>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</si>
  <si>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</si>
  <si>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</si>
  <si>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</si>
  <si>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</si>
  <si>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</si>
  <si>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</si>
  <si>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</si>
  <si>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</si>
  <si>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</si>
  <si>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</si>
  <si>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</si>
  <si>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</si>
  <si>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</si>
  <si>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</si>
  <si>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</si>
  <si>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</si>
  <si>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</si>
  <si>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</si>
  <si>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</si>
  <si>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</si>
  <si>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</si>
  <si>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</si>
  <si>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</si>
  <si>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</si>
  <si>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</si>
  <si>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</si>
  <si>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</si>
  <si>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</si>
  <si>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</si>
  <si>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</si>
  <si>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</si>
  <si>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</si>
  <si>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</si>
  <si>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</si>
  <si>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</si>
  <si>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</si>
  <si>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</si>
  <si>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</si>
  <si>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</si>
  <si>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</si>
  <si>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</si>
  <si>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</si>
  <si>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</si>
  <si>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</si>
  <si>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</si>
  <si>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</si>
  <si>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</si>
  <si>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</si>
  <si>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</si>
  <si>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</si>
  <si>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</si>
  <si>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</si>
  <si>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</si>
  <si>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</si>
  <si>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</si>
  <si>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</si>
  <si>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</si>
  <si>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</si>
  <si>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</si>
  <si>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</si>
  <si>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</si>
  <si>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</si>
  <si>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</si>
  <si>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</si>
  <si>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</si>
  <si>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</si>
  <si>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</si>
  <si>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</si>
  <si>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</si>
  <si>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</si>
  <si>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</si>
  <si>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</si>
  <si>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</si>
  <si>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</si>
  <si>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</si>
  <si>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</si>
  <si>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</si>
  <si>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</si>
  <si>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</si>
  <si>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</si>
  <si>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</si>
  <si>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</si>
  <si>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</si>
  <si>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</si>
  <si>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</si>
  <si>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</si>
  <si>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</si>
  <si>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</si>
  <si>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</si>
  <si>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</si>
  <si>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</si>
  <si>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</si>
  <si>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</si>
  <si>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</si>
  <si>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</si>
  <si>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</si>
  <si>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</si>
  <si>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</si>
  <si>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</si>
  <si>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</si>
  <si>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</si>
  <si>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</si>
  <si>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</si>
  <si>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</si>
  <si>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</si>
  <si>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</si>
  <si>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</si>
  <si>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</si>
  <si>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</si>
  <si>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</si>
  <si>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</si>
  <si>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</si>
  <si>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</si>
  <si>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</si>
  <si>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</si>
  <si>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</si>
  <si>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</si>
  <si>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</si>
  <si>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</si>
  <si>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</si>
  <si>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</si>
  <si>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</si>
  <si>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</si>
  <si>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</si>
  <si>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</si>
  <si>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</si>
  <si>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</si>
  <si>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</si>
  <si>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</si>
  <si>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</si>
  <si>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</si>
  <si>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</si>
  <si>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</si>
  <si>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</si>
  <si>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</si>
  <si>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</si>
  <si>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</si>
  <si>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</si>
  <si>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</si>
  <si>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</si>
  <si>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</si>
  <si>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</si>
  <si>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</si>
  <si>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</si>
  <si>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</si>
  <si>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</si>
  <si>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</si>
  <si>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</si>
  <si>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</si>
  <si>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</si>
  <si>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</si>
  <si>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</si>
  <si>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</si>
  <si>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</si>
  <si>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</si>
  <si>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</si>
  <si>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</si>
  <si>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</si>
  <si>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</si>
  <si>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</si>
  <si>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</si>
  <si>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</si>
  <si>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</si>
  <si>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</si>
  <si>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</si>
  <si>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</si>
  <si>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</si>
  <si>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</si>
  <si>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</si>
  <si>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</si>
  <si>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</si>
  <si>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</si>
  <si>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</si>
  <si>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</si>
  <si>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</si>
  <si>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</si>
  <si>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</si>
  <si>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</si>
  <si>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</si>
  <si>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</si>
  <si>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</si>
  <si>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</si>
  <si>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</si>
  <si>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</si>
  <si>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</si>
  <si>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</si>
  <si>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</si>
  <si>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</si>
  <si>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</si>
  <si>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</si>
  <si>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</si>
  <si>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</si>
  <si>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</si>
  <si>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</si>
  <si>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</si>
  <si>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</si>
  <si>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</si>
  <si>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</si>
  <si>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</si>
  <si>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</si>
  <si>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</si>
  <si>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</si>
  <si>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</si>
  <si>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</si>
  <si>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</si>
  <si>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</si>
  <si>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</si>
  <si>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</si>
  <si>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</si>
  <si>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</si>
  <si>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</si>
  <si>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</si>
  <si>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</si>
  <si>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</si>
  <si>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</si>
  <si>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</si>
  <si>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</si>
  <si>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</si>
  <si>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</si>
  <si>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</si>
  <si>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</si>
  <si>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</si>
  <si>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</si>
  <si>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</si>
  <si>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</si>
  <si>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</si>
  <si>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</si>
  <si>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</si>
  <si>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</si>
  <si>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</si>
  <si>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</si>
  <si>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</si>
  <si>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</si>
  <si>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</si>
  <si>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</si>
  <si>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</si>
  <si>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</si>
  <si>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</si>
  <si>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</si>
  <si>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</si>
  <si>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</si>
  <si>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</si>
  <si>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</si>
  <si>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</si>
  <si>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</si>
  <si>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</si>
  <si>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</si>
  <si>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</si>
  <si>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</si>
  <si>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</si>
  <si>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</si>
  <si>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</si>
  <si>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</si>
  <si>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</si>
  <si>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</si>
  <si>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</si>
  <si>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</si>
  <si>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</si>
  <si>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</si>
  <si>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</si>
  <si>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</si>
  <si>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</si>
  <si>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</si>
  <si>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</si>
  <si>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</si>
  <si>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</si>
  <si>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</si>
  <si>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</si>
  <si>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</si>
  <si>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</si>
  <si>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</si>
  <si>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</si>
  <si>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</si>
  <si>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</si>
  <si>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</si>
  <si>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</si>
  <si>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</si>
  <si>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</si>
  <si>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</si>
  <si>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</si>
  <si>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</si>
  <si>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</si>
  <si>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</si>
  <si>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</si>
  <si>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</si>
  <si>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</si>
  <si>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</si>
  <si>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</si>
  <si>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</si>
  <si>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</si>
  <si>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</si>
  <si>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</si>
  <si>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</si>
  <si>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</si>
  <si>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</si>
  <si>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</si>
  <si>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</si>
  <si>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</si>
  <si>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</si>
  <si>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</si>
  <si>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</si>
  <si>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</si>
  <si>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</si>
  <si>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</si>
  <si>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</si>
  <si>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</si>
  <si>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</si>
  <si>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</si>
  <si>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</si>
  <si>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</si>
  <si>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</si>
  <si>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</si>
  <si>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</si>
  <si>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</si>
  <si>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</si>
  <si>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</si>
  <si>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</si>
  <si>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</si>
  <si>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</si>
  <si>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</si>
  <si>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</si>
  <si>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</si>
  <si>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</si>
  <si>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</si>
  <si>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</si>
  <si>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</si>
  <si>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</si>
  <si>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</si>
  <si>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</si>
  <si>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</si>
  <si>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</si>
  <si>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</si>
  <si>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</si>
  <si>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</si>
  <si>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</si>
  <si>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</si>
  <si>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</si>
  <si>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</si>
  <si>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</si>
  <si>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</si>
  <si>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</si>
  <si>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</si>
  <si>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</si>
  <si>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</si>
  <si>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</si>
  <si>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</si>
  <si>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</si>
  <si>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</si>
  <si>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</si>
  <si>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</si>
  <si>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</si>
  <si>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</si>
  <si>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</si>
  <si>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</si>
  <si>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</si>
  <si>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</si>
  <si>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</si>
  <si>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</si>
  <si>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</si>
  <si>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</si>
  <si>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</si>
  <si>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</si>
  <si>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</si>
  <si>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</si>
  <si>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</si>
  <si>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</si>
  <si>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</si>
  <si>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</si>
  <si>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</si>
  <si>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</si>
  <si>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</si>
  <si>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</si>
  <si>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</si>
  <si>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</si>
  <si>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</si>
  <si>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</si>
  <si>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</si>
  <si>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</si>
  <si>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</si>
  <si>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</si>
  <si>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</si>
  <si>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</si>
  <si>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</si>
  <si>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</si>
  <si>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</si>
  <si>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</si>
  <si>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</si>
  <si>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</si>
  <si>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</si>
  <si>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</si>
  <si>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</si>
  <si>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</si>
  <si>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</si>
  <si>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</si>
  <si>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</si>
  <si>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</si>
  <si>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</si>
  <si>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</si>
  <si>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</si>
  <si>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</si>
  <si>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</si>
  <si>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</si>
  <si>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</si>
  <si>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</si>
  <si>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</si>
  <si>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</si>
  <si>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</si>
  <si>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</si>
  <si>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</si>
  <si>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</si>
  <si>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</si>
  <si>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</si>
  <si>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</si>
  <si>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</si>
  <si>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</si>
  <si>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</si>
  <si>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</si>
  <si>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</si>
  <si>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</si>
  <si>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</si>
  <si>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</si>
  <si>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</si>
  <si>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</si>
  <si>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</si>
  <si>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</si>
  <si>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</si>
  <si>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</si>
  <si>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</si>
  <si>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</si>
  <si>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</si>
  <si>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</si>
  <si>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</si>
  <si>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</si>
  <si>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</si>
  <si>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</si>
  <si>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</si>
  <si>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</si>
  <si>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</si>
  <si>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</si>
  <si>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</si>
  <si>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</si>
  <si>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</si>
  <si>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</si>
  <si>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</si>
  <si>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</si>
  <si>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</si>
  <si>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</si>
  <si>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</si>
  <si>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</si>
  <si>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</si>
  <si>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</si>
  <si>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</si>
  <si>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</si>
  <si>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</si>
  <si>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</si>
  <si>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</si>
  <si>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</si>
  <si>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</si>
  <si>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</si>
  <si>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</si>
  <si>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</si>
  <si>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</si>
  <si>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</si>
  <si>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</si>
  <si>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</si>
  <si>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</si>
  <si>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</si>
  <si>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</si>
  <si>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</si>
  <si>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労災診療被災労働者援護事業補助事業費</t>
  </si>
  <si>
    <t>労働基準局</t>
  </si>
  <si>
    <t>西村　斗利</t>
  </si>
  <si>
    <t>平成元年度</t>
  </si>
  <si>
    <t>終了予定なし</t>
  </si>
  <si>
    <t>補償課</t>
  </si>
  <si>
    <t>労働者災害補償保険法第29条第１項第２号</t>
  </si>
  <si>
    <t>労災保険指定医療機関において、被災労働者への診療（国による被災労働者に対する現物給付）に要した費用が、国から労災保険指定医療機関に支払われるまでの間、（公財）労災保険情報センターが労災保険指定医療機関に対し、無利子で当該費用の貸付をするために必要な費用について補助を行う。
（補助率　100％、補助メニュー　貸付原資及び貸付事務費等）</t>
  </si>
  <si>
    <t>-</t>
  </si>
  <si>
    <t>身体障害者等福祉対策
事業費補助金</t>
  </si>
  <si>
    <t>労災保険指定医療機関数を前年度より増加させる。</t>
  </si>
  <si>
    <t>労災保険指定医療機関数</t>
  </si>
  <si>
    <t>件</t>
  </si>
  <si>
    <t>労働者災害補償保険事業年報</t>
  </si>
  <si>
    <t>毎月10日までに受け付けた貸付の請求について、
当月末までに100％支払を行う。</t>
  </si>
  <si>
    <t>本事業は、貸付業務のほか、債権回収に伴う業務を
実施しており、単位あたりのコストを算出することに
なじまない。</t>
    <phoneticPr fontId="5"/>
  </si>
  <si>
    <t>施策大目標３　労働災害に被災した労働者等に対し必要な保険給付を行うとともに、その社会復帰の促進等を図ること</t>
  </si>
  <si>
    <t>施策目標Ⅲ－３－２　被災労働者等の社会復帰促進・援護等を図ること</t>
  </si>
  <si>
    <t>‐</t>
  </si>
  <si>
    <t>660-3</t>
  </si>
  <si>
    <t>978</t>
  </si>
  <si>
    <t>823</t>
  </si>
  <si>
    <t>418</t>
  </si>
  <si>
    <t>429</t>
  </si>
  <si>
    <t>441</t>
  </si>
  <si>
    <t>439</t>
  </si>
  <si>
    <t>445</t>
  </si>
  <si>
    <t>○</t>
  </si>
  <si>
    <t>厚労</t>
  </si>
  <si>
    <t>-</t>
    <phoneticPr fontId="5"/>
  </si>
  <si>
    <t>点検対象外</t>
    <phoneticPr fontId="5"/>
  </si>
  <si>
    <t>-</t>
    <phoneticPr fontId="5"/>
  </si>
  <si>
    <t>-</t>
    <phoneticPr fontId="5"/>
  </si>
  <si>
    <t>-</t>
    <phoneticPr fontId="5"/>
  </si>
  <si>
    <t>事業費</t>
    <rPh sb="0" eb="3">
      <t>ジギョウヒ</t>
    </rPh>
    <phoneticPr fontId="5"/>
  </si>
  <si>
    <t>管理費</t>
    <rPh sb="0" eb="3">
      <t>カンリヒ</t>
    </rPh>
    <phoneticPr fontId="5"/>
  </si>
  <si>
    <t>貸付原資</t>
    <rPh sb="0" eb="2">
      <t>カシツケ</t>
    </rPh>
    <rPh sb="2" eb="4">
      <t>ゲンシ</t>
    </rPh>
    <phoneticPr fontId="5"/>
  </si>
  <si>
    <t>貸付事務費</t>
    <rPh sb="0" eb="2">
      <t>カシツケ</t>
    </rPh>
    <rPh sb="2" eb="5">
      <t>ジムヒ</t>
    </rPh>
    <phoneticPr fontId="5"/>
  </si>
  <si>
    <t>（公財）労災保険
情報センター</t>
    <rPh sb="1" eb="3">
      <t>コウザイ</t>
    </rPh>
    <rPh sb="4" eb="6">
      <t>ロウサイ</t>
    </rPh>
    <rPh sb="6" eb="8">
      <t>ホケン</t>
    </rPh>
    <rPh sb="9" eb="11">
      <t>ジョウホウ</t>
    </rPh>
    <phoneticPr fontId="5"/>
  </si>
  <si>
    <t>労災保険指定医療機関において被災労働者への診療（国による被災労働者に対する現物給付）に要した費用が国から労災保険指定医療機関に支払われるまでの間、その費用に相当する額について、（公財）労災保険情報センターが行っている労災保険指定医療機関への無利子貸付事業に対し補助を行う。</t>
    <phoneticPr fontId="5"/>
  </si>
  <si>
    <t>補助金等交付</t>
  </si>
  <si>
    <t>-</t>
    <phoneticPr fontId="5"/>
  </si>
  <si>
    <t>-</t>
    <phoneticPr fontId="5"/>
  </si>
  <si>
    <t>-</t>
    <phoneticPr fontId="5"/>
  </si>
  <si>
    <t>被災労働者への診療に要した費用が国から労災保険指定医療機関に支払われるまでの間の当該費用に相当する額について補助を行うことにより、令和２年度の労災保険指定医療機関数は令和元年度より上回り、測定指標を達成していることから、「労災保険指定医療機関制度」を維持、充実させることで、施策目標の達成に寄与している。</t>
    <rPh sb="65" eb="67">
      <t>レイワ</t>
    </rPh>
    <rPh sb="83" eb="85">
      <t>レイワ</t>
    </rPh>
    <rPh sb="85" eb="86">
      <t>ガン</t>
    </rPh>
    <phoneticPr fontId="5"/>
  </si>
  <si>
    <t>被災労働者に診療費を窓口で負担させることなく、国の負担で十分な医療を提供する仕組み（現物給付）である「労災保険指定医療機関制度」の維持、充実を図る制度であり、国民及び社会のニーズを的確に反映している。</t>
  </si>
  <si>
    <t>本事業は被災労働者の診療に要した費用が国から労災保険指定医療機関に支払われるまでの間、当該費用に相当する額について補助を行うものであり、労災保険制度を運用している国が確実かつ安定的に実施する必要がある。</t>
  </si>
  <si>
    <t>本事業は被災労働者に診療費を窓口で負担させることなく、国の負担で十分な医療を提供する仕組み（現物給付）である「労災保険指定医療機関制度」の維持、充実を図る制度であり、優先度が高い事業である。</t>
  </si>
  <si>
    <t>補助対象機関は、本事業が開始された平成元年から補助事業を行い、労災保険指定医療機関と個別に貸付契約を締結しているところであり、仮に補助対象機関が変更される場合には、利用者たる医療機関において、その都度、従前発生しなかった新規の契約事務が生じ、債権債務関係が複雑化することになる。
このように事務的負担を強いることとなれば、指定医療機関が貸付契約の締結を行わず、ひいては労災指定の辞退をする医療機関が増大するおそれがある。また、これにより、被災労働者が診療費を負担することなく、十分な診察を受けるという事業目的を達成することができなくなるおそれが生ずるなど、制度の運営に甚大な支障をきたすこととなる。
よって、支出先の選定は妥当である。</t>
  </si>
  <si>
    <t>無</t>
  </si>
  <si>
    <t>本事業の経費は、被災労働者に診療費を窓口で負担させることなく、十分な診療を受けられるようにするためのものである。したがって、事業主から徴収した労災保険料から当該経費を負担することは妥当である。</t>
  </si>
  <si>
    <t>本事業の実施に必要な貸付原資、貸付事務費及び管理費に限定されている。</t>
  </si>
  <si>
    <t>成果目標に見合った成果実績となっている。</t>
  </si>
  <si>
    <t>今後も支出実績等を踏まえた予算要求を行うとともに、適切な事業を実施することとする。</t>
    <rPh sb="0" eb="2">
      <t>コンゴ</t>
    </rPh>
    <rPh sb="3" eb="5">
      <t>シシュツ</t>
    </rPh>
    <rPh sb="5" eb="7">
      <t>ジッセキ</t>
    </rPh>
    <rPh sb="7" eb="8">
      <t>トウ</t>
    </rPh>
    <rPh sb="9" eb="10">
      <t>フ</t>
    </rPh>
    <rPh sb="13" eb="15">
      <t>ヨサン</t>
    </rPh>
    <rPh sb="15" eb="17">
      <t>ヨウキュウ</t>
    </rPh>
    <rPh sb="18" eb="19">
      <t>オコナ</t>
    </rPh>
    <rPh sb="25" eb="27">
      <t>テキセツ</t>
    </rPh>
    <rPh sb="28" eb="30">
      <t>ジギョウ</t>
    </rPh>
    <rPh sb="31" eb="33">
      <t>ジッシ</t>
    </rPh>
    <phoneticPr fontId="5"/>
  </si>
  <si>
    <t>令和２年度においても成果実績及び活動実績が見込みを上回っており、適切に事業が実施されている。</t>
    <rPh sb="0" eb="2">
      <t>レイワ</t>
    </rPh>
    <rPh sb="3" eb="5">
      <t>ネンド</t>
    </rPh>
    <rPh sb="10" eb="12">
      <t>セイカ</t>
    </rPh>
    <rPh sb="12" eb="14">
      <t>ジッセキ</t>
    </rPh>
    <rPh sb="14" eb="15">
      <t>オヨ</t>
    </rPh>
    <rPh sb="16" eb="18">
      <t>カツドウ</t>
    </rPh>
    <rPh sb="18" eb="20">
      <t>ジッセキ</t>
    </rPh>
    <rPh sb="21" eb="23">
      <t>ミコ</t>
    </rPh>
    <rPh sb="25" eb="27">
      <t>ウワマワ</t>
    </rPh>
    <rPh sb="32" eb="34">
      <t>テキセツ</t>
    </rPh>
    <rPh sb="35" eb="37">
      <t>ジギョウ</t>
    </rPh>
    <rPh sb="38" eb="40">
      <t>ジッシ</t>
    </rPh>
    <phoneticPr fontId="5"/>
  </si>
  <si>
    <t>見込みに見合った活動実績となっている。</t>
    <rPh sb="0" eb="2">
      <t>ミコ</t>
    </rPh>
    <rPh sb="4" eb="6">
      <t>ミア</t>
    </rPh>
    <rPh sb="8" eb="10">
      <t>カツドウ</t>
    </rPh>
    <rPh sb="10" eb="12">
      <t>ジッセキ</t>
    </rPh>
    <phoneticPr fontId="5"/>
  </si>
  <si>
    <t>-</t>
    <phoneticPr fontId="5"/>
  </si>
  <si>
    <t>A.（公財）労災保険情報センター</t>
    <phoneticPr fontId="5"/>
  </si>
  <si>
    <t>被災労働者に診療費を窓口で負担させることなく、国の負担で十分な医療を提供する仕組み（現物給付）である「労災保険指定医療機関制度」の維持、充実を図る。</t>
    <phoneticPr fontId="5"/>
  </si>
  <si>
    <t>労災診療被災労働者援護事業費補助金交付要綱</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</si>
</sst>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0" borderId="84" xfId="0" applyFont="1" applyFill="1" applyBorder="1" applyAlignment="1" applyProtection="1">
      <alignment horizontal="center" vertical="center" wrapText="1"/>
      <protection locked="0"/>
    </xf>
    <xf numFmtId="0" fontId="0" fillId="0" borderId="7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56277</xdr:colOff>
      <xdr:row>748</xdr:row>
      <xdr:rowOff>78441</xdr:rowOff>
    </xdr:from>
    <xdr:to>
      <xdr:col>39</xdr:col>
      <xdr:colOff>124195</xdr:colOff>
      <xdr:row>751</xdr:row>
      <xdr:rowOff>83027</xdr:rowOff>
    </xdr:to>
    <xdr:sp macro="" textlink="">
      <xdr:nvSpPr>
        <xdr:cNvPr id="10" name="正方形/長方形 9"/>
        <xdr:cNvSpPr/>
      </xdr:nvSpPr>
      <xdr:spPr bwMode="auto">
        <a:xfrm>
          <a:off x="4090395" y="39500735"/>
          <a:ext cx="3900329" cy="104673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600"/>
            </a:lnSpc>
          </a:pPr>
          <a:r>
            <a:rPr kumimoji="1" lang="en-US" altLang="ja-JP" sz="1400">
              <a:solidFill>
                <a:sysClr val="windowText" lastClr="000000"/>
              </a:solidFill>
              <a:latin typeface="+mn-ea"/>
              <a:ea typeface="+mn-ea"/>
            </a:rPr>
            <a:t>2,994</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21</xdr:col>
      <xdr:colOff>192367</xdr:colOff>
      <xdr:row>751</xdr:row>
      <xdr:rowOff>182158</xdr:rowOff>
    </xdr:from>
    <xdr:to>
      <xdr:col>37</xdr:col>
      <xdr:colOff>173821</xdr:colOff>
      <xdr:row>753</xdr:row>
      <xdr:rowOff>4369</xdr:rowOff>
    </xdr:to>
    <xdr:sp macro="" textlink="">
      <xdr:nvSpPr>
        <xdr:cNvPr id="11" name="大かっこ 10"/>
        <xdr:cNvSpPr/>
      </xdr:nvSpPr>
      <xdr:spPr bwMode="auto">
        <a:xfrm>
          <a:off x="4428191" y="40646599"/>
          <a:ext cx="3208748" cy="51697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貸付原資等の補助</a:t>
          </a:r>
        </a:p>
      </xdr:txBody>
    </xdr:sp>
    <xdr:clientData/>
  </xdr:twoCellAnchor>
  <xdr:twoCellAnchor>
    <xdr:from>
      <xdr:col>20</xdr:col>
      <xdr:colOff>153208</xdr:colOff>
      <xdr:row>754</xdr:row>
      <xdr:rowOff>24466</xdr:rowOff>
    </xdr:from>
    <xdr:to>
      <xdr:col>28</xdr:col>
      <xdr:colOff>192297</xdr:colOff>
      <xdr:row>755</xdr:row>
      <xdr:rowOff>281475</xdr:rowOff>
    </xdr:to>
    <xdr:sp macro="" textlink="">
      <xdr:nvSpPr>
        <xdr:cNvPr id="12" name="正方形/長方形 11"/>
        <xdr:cNvSpPr/>
      </xdr:nvSpPr>
      <xdr:spPr bwMode="auto">
        <a:xfrm>
          <a:off x="4187326" y="41531054"/>
          <a:ext cx="1652736" cy="604392"/>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　返還</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（貸付原資等）</a:t>
          </a:r>
          <a:endParaRPr kumimoji="1" lang="en-US" altLang="ja-JP" sz="1200">
            <a:solidFill>
              <a:sysClr val="windowText" lastClr="000000"/>
            </a:solidFill>
            <a:latin typeface="+mn-ea"/>
            <a:ea typeface="+mn-ea"/>
          </a:endParaRPr>
        </a:p>
      </xdr:txBody>
    </xdr:sp>
    <xdr:clientData/>
  </xdr:twoCellAnchor>
  <xdr:twoCellAnchor>
    <xdr:from>
      <xdr:col>33</xdr:col>
      <xdr:colOff>21353</xdr:colOff>
      <xdr:row>753</xdr:row>
      <xdr:rowOff>343273</xdr:rowOff>
    </xdr:from>
    <xdr:to>
      <xdr:col>40</xdr:col>
      <xdr:colOff>118746</xdr:colOff>
      <xdr:row>755</xdr:row>
      <xdr:rowOff>238253</xdr:rowOff>
    </xdr:to>
    <xdr:sp macro="" textlink="">
      <xdr:nvSpPr>
        <xdr:cNvPr id="13" name="正方形/長方形 12"/>
        <xdr:cNvSpPr/>
      </xdr:nvSpPr>
      <xdr:spPr bwMode="auto">
        <a:xfrm>
          <a:off x="6677647" y="41502479"/>
          <a:ext cx="1509334" cy="589745"/>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　補助金</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（貸付原資等）</a:t>
          </a:r>
          <a:endParaRPr kumimoji="1" lang="en-US" altLang="ja-JP" sz="1200">
            <a:solidFill>
              <a:sysClr val="windowText" lastClr="000000"/>
            </a:solidFill>
            <a:latin typeface="+mn-ea"/>
            <a:ea typeface="+mn-ea"/>
          </a:endParaRPr>
        </a:p>
      </xdr:txBody>
    </xdr:sp>
    <xdr:clientData/>
  </xdr:twoCellAnchor>
  <xdr:twoCellAnchor>
    <xdr:from>
      <xdr:col>32</xdr:col>
      <xdr:colOff>59453</xdr:colOff>
      <xdr:row>753</xdr:row>
      <xdr:rowOff>113366</xdr:rowOff>
    </xdr:from>
    <xdr:to>
      <xdr:col>32</xdr:col>
      <xdr:colOff>69126</xdr:colOff>
      <xdr:row>756</xdr:row>
      <xdr:rowOff>46995</xdr:rowOff>
    </xdr:to>
    <xdr:cxnSp macro="">
      <xdr:nvCxnSpPr>
        <xdr:cNvPr id="14" name="直線矢印コネクタ 13"/>
        <xdr:cNvCxnSpPr/>
      </xdr:nvCxnSpPr>
      <xdr:spPr bwMode="auto">
        <a:xfrm>
          <a:off x="6514041" y="41272572"/>
          <a:ext cx="9673" cy="975776"/>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153208</xdr:colOff>
      <xdr:row>756</xdr:row>
      <xdr:rowOff>300940</xdr:rowOff>
    </xdr:from>
    <xdr:to>
      <xdr:col>40</xdr:col>
      <xdr:colOff>86502</xdr:colOff>
      <xdr:row>760</xdr:row>
      <xdr:rowOff>78197</xdr:rowOff>
    </xdr:to>
    <xdr:sp macro="" textlink="">
      <xdr:nvSpPr>
        <xdr:cNvPr id="15" name="正方形/長方形 14"/>
        <xdr:cNvSpPr/>
      </xdr:nvSpPr>
      <xdr:spPr bwMode="auto">
        <a:xfrm>
          <a:off x="4187326" y="42502293"/>
          <a:ext cx="3967411" cy="116678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1700"/>
            </a:lnSpc>
            <a:spcBef>
              <a:spcPts val="0"/>
            </a:spcBef>
            <a:spcAft>
              <a:spcPts val="0"/>
            </a:spcAft>
            <a:buClrTx/>
            <a:buSzTx/>
            <a:buFontTx/>
            <a:buNone/>
            <a:tabLst/>
            <a:defRPr/>
          </a:pPr>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．（公財）労災保険情報センター</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en-US" altLang="ja-JP" sz="1400">
              <a:solidFill>
                <a:sysClr val="windowText" lastClr="000000"/>
              </a:solidFill>
              <a:latin typeface="+mn-ea"/>
              <a:ea typeface="+mn-ea"/>
            </a:rPr>
            <a:t>2,994</a:t>
          </a:r>
          <a:r>
            <a:rPr kumimoji="1" lang="ja-JP" altLang="en-US" sz="1400">
              <a:solidFill>
                <a:sysClr val="windowText" lastClr="000000"/>
              </a:solidFill>
              <a:latin typeface="+mn-lt"/>
              <a:ea typeface="+mn-ea"/>
              <a:cs typeface="+mn-cs"/>
            </a:rPr>
            <a:t>百万円</a:t>
          </a:r>
          <a:endParaRPr kumimoji="1" lang="en-US" sz="1400">
            <a:solidFill>
              <a:sysClr val="windowText" lastClr="000000"/>
            </a:solidFill>
            <a:latin typeface="+mn-lt"/>
            <a:ea typeface="+mn-ea"/>
            <a:cs typeface="+mn-cs"/>
          </a:endParaRPr>
        </a:p>
      </xdr:txBody>
    </xdr:sp>
    <xdr:clientData/>
  </xdr:twoCellAnchor>
  <xdr:twoCellAnchor>
    <xdr:from>
      <xdr:col>16</xdr:col>
      <xdr:colOff>22412</xdr:colOff>
      <xdr:row>755</xdr:row>
      <xdr:rowOff>332690</xdr:rowOff>
    </xdr:from>
    <xdr:to>
      <xdr:col>24</xdr:col>
      <xdr:colOff>166968</xdr:colOff>
      <xdr:row>756</xdr:row>
      <xdr:rowOff>339040</xdr:rowOff>
    </xdr:to>
    <xdr:sp macro="" textlink="">
      <xdr:nvSpPr>
        <xdr:cNvPr id="16" name="正方形/長方形 15"/>
        <xdr:cNvSpPr/>
      </xdr:nvSpPr>
      <xdr:spPr bwMode="auto">
        <a:xfrm>
          <a:off x="3249706" y="42186661"/>
          <a:ext cx="1758203" cy="35373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補助金等交付</a:t>
          </a:r>
          <a:r>
            <a:rPr kumimoji="1" lang="en-US" altLang="ja-JP" sz="1200">
              <a:solidFill>
                <a:sysClr val="windowText" lastClr="000000"/>
              </a:solidFill>
              <a:latin typeface="+mn-ea"/>
              <a:ea typeface="+mn-ea"/>
            </a:rPr>
            <a:t>】</a:t>
          </a:r>
        </a:p>
      </xdr:txBody>
    </xdr:sp>
    <xdr:clientData/>
  </xdr:twoCellAnchor>
  <xdr:twoCellAnchor>
    <xdr:from>
      <xdr:col>22</xdr:col>
      <xdr:colOff>77445</xdr:colOff>
      <xdr:row>760</xdr:row>
      <xdr:rowOff>133474</xdr:rowOff>
    </xdr:from>
    <xdr:to>
      <xdr:col>38</xdr:col>
      <xdr:colOff>68570</xdr:colOff>
      <xdr:row>762</xdr:row>
      <xdr:rowOff>11778</xdr:rowOff>
    </xdr:to>
    <xdr:sp macro="" textlink="">
      <xdr:nvSpPr>
        <xdr:cNvPr id="17" name="大かっこ 16"/>
        <xdr:cNvSpPr/>
      </xdr:nvSpPr>
      <xdr:spPr bwMode="auto">
        <a:xfrm>
          <a:off x="4514974" y="43724356"/>
          <a:ext cx="3218420" cy="57306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貸付業務</a:t>
          </a:r>
        </a:p>
      </xdr:txBody>
    </xdr:sp>
    <xdr:clientData/>
  </xdr:twoCellAnchor>
  <xdr:twoCellAnchor>
    <xdr:from>
      <xdr:col>21</xdr:col>
      <xdr:colOff>38286</xdr:colOff>
      <xdr:row>763</xdr:row>
      <xdr:rowOff>38224</xdr:rowOff>
    </xdr:from>
    <xdr:to>
      <xdr:col>27</xdr:col>
      <xdr:colOff>24701</xdr:colOff>
      <xdr:row>764</xdr:row>
      <xdr:rowOff>552472</xdr:rowOff>
    </xdr:to>
    <xdr:sp macro="" textlink="">
      <xdr:nvSpPr>
        <xdr:cNvPr id="18" name="正方形/長方形 17"/>
        <xdr:cNvSpPr/>
      </xdr:nvSpPr>
      <xdr:spPr bwMode="auto">
        <a:xfrm>
          <a:off x="4274110" y="44671253"/>
          <a:ext cx="1196650" cy="861631"/>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返済</a:t>
          </a:r>
          <a:endParaRPr kumimoji="1" lang="en-US" altLang="ja-JP" sz="1200">
            <a:solidFill>
              <a:sysClr val="windowText" lastClr="000000"/>
            </a:solidFill>
            <a:latin typeface="+mn-ea"/>
            <a:ea typeface="+mn-ea"/>
          </a:endParaRPr>
        </a:p>
      </xdr:txBody>
    </xdr:sp>
    <xdr:clientData/>
  </xdr:twoCellAnchor>
  <xdr:twoCellAnchor>
    <xdr:from>
      <xdr:col>28</xdr:col>
      <xdr:colOff>25586</xdr:colOff>
      <xdr:row>762</xdr:row>
      <xdr:rowOff>155699</xdr:rowOff>
    </xdr:from>
    <xdr:to>
      <xdr:col>28</xdr:col>
      <xdr:colOff>35259</xdr:colOff>
      <xdr:row>764</xdr:row>
      <xdr:rowOff>570518</xdr:rowOff>
    </xdr:to>
    <xdr:cxnSp macro="">
      <xdr:nvCxnSpPr>
        <xdr:cNvPr id="19" name="直線矢印コネクタ 18"/>
        <xdr:cNvCxnSpPr/>
      </xdr:nvCxnSpPr>
      <xdr:spPr bwMode="auto">
        <a:xfrm flipH="1" flipV="1">
          <a:off x="5673351" y="44441346"/>
          <a:ext cx="9673" cy="1109584"/>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49928</xdr:colOff>
      <xdr:row>762</xdr:row>
      <xdr:rowOff>155699</xdr:rowOff>
    </xdr:from>
    <xdr:to>
      <xdr:col>32</xdr:col>
      <xdr:colOff>59601</xdr:colOff>
      <xdr:row>764</xdr:row>
      <xdr:rowOff>579806</xdr:rowOff>
    </xdr:to>
    <xdr:cxnSp macro="">
      <xdr:nvCxnSpPr>
        <xdr:cNvPr id="20" name="直線矢印コネクタ 19"/>
        <xdr:cNvCxnSpPr/>
      </xdr:nvCxnSpPr>
      <xdr:spPr bwMode="auto">
        <a:xfrm>
          <a:off x="6504516" y="44441346"/>
          <a:ext cx="9673" cy="1118872"/>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3362</xdr:colOff>
      <xdr:row>763</xdr:row>
      <xdr:rowOff>22349</xdr:rowOff>
    </xdr:from>
    <xdr:to>
      <xdr:col>39</xdr:col>
      <xdr:colOff>200531</xdr:colOff>
      <xdr:row>764</xdr:row>
      <xdr:rowOff>533422</xdr:rowOff>
    </xdr:to>
    <xdr:sp macro="" textlink="">
      <xdr:nvSpPr>
        <xdr:cNvPr id="21" name="正方形/長方形 20"/>
        <xdr:cNvSpPr/>
      </xdr:nvSpPr>
      <xdr:spPr bwMode="auto">
        <a:xfrm>
          <a:off x="6861362" y="44655378"/>
          <a:ext cx="1205698" cy="858456"/>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貸付</a:t>
          </a:r>
          <a:endParaRPr kumimoji="1" lang="en-US" altLang="ja-JP" sz="1200">
            <a:solidFill>
              <a:sysClr val="windowText" lastClr="000000"/>
            </a:solidFill>
            <a:latin typeface="+mn-ea"/>
            <a:ea typeface="+mn-ea"/>
          </a:endParaRPr>
        </a:p>
      </xdr:txBody>
    </xdr:sp>
    <xdr:clientData/>
  </xdr:twoCellAnchor>
  <xdr:twoCellAnchor>
    <xdr:from>
      <xdr:col>23</xdr:col>
      <xdr:colOff>156384</xdr:colOff>
      <xdr:row>764</xdr:row>
      <xdr:rowOff>656602</xdr:rowOff>
    </xdr:from>
    <xdr:to>
      <xdr:col>37</xdr:col>
      <xdr:colOff>6107</xdr:colOff>
      <xdr:row>765</xdr:row>
      <xdr:rowOff>387670</xdr:rowOff>
    </xdr:to>
    <xdr:sp macro="" textlink="">
      <xdr:nvSpPr>
        <xdr:cNvPr id="22" name="正方形/長方形 3"/>
        <xdr:cNvSpPr/>
      </xdr:nvSpPr>
      <xdr:spPr bwMode="auto">
        <a:xfrm>
          <a:off x="4795619" y="45637014"/>
          <a:ext cx="2673606" cy="40342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労災保険指定医療機関</a:t>
          </a:r>
          <a:endParaRPr kumimoji="1" lang="en-US" altLang="ja-JP" sz="1400">
            <a:solidFill>
              <a:sysClr val="windowText" lastClr="000000"/>
            </a:solidFill>
            <a:latin typeface="+mn-ea"/>
            <a:ea typeface="+mn-ea"/>
          </a:endParaRPr>
        </a:p>
      </xdr:txBody>
    </xdr:sp>
    <xdr:clientData/>
  </xdr:twoCellAnchor>
  <xdr:twoCellAnchor>
    <xdr:from>
      <xdr:col>28</xdr:col>
      <xdr:colOff>25587</xdr:colOff>
      <xdr:row>753</xdr:row>
      <xdr:rowOff>146174</xdr:rowOff>
    </xdr:from>
    <xdr:to>
      <xdr:col>28</xdr:col>
      <xdr:colOff>25587</xdr:colOff>
      <xdr:row>755</xdr:row>
      <xdr:rowOff>330573</xdr:rowOff>
    </xdr:to>
    <xdr:cxnSp macro="">
      <xdr:nvCxnSpPr>
        <xdr:cNvPr id="23" name="直線矢印コネクタ 22"/>
        <xdr:cNvCxnSpPr/>
      </xdr:nvCxnSpPr>
      <xdr:spPr bwMode="auto">
        <a:xfrm flipH="1" flipV="1">
          <a:off x="5673352" y="41305380"/>
          <a:ext cx="0" cy="879164"/>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41412</xdr:colOff>
      <xdr:row>788</xdr:row>
      <xdr:rowOff>33130</xdr:rowOff>
    </xdr:from>
    <xdr:to>
      <xdr:col>27</xdr:col>
      <xdr:colOff>157370</xdr:colOff>
      <xdr:row>798</xdr:row>
      <xdr:rowOff>281607</xdr:rowOff>
    </xdr:to>
    <xdr:sp macro="" textlink="">
      <xdr:nvSpPr>
        <xdr:cNvPr id="5" name="正方形/長方形 4"/>
        <xdr:cNvSpPr/>
      </xdr:nvSpPr>
      <xdr:spPr>
        <a:xfrm>
          <a:off x="4812195" y="50126347"/>
          <a:ext cx="712305" cy="119269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657</v>
      </c>
      <c r="AK2" s="191"/>
      <c r="AL2" s="191"/>
      <c r="AM2" s="191"/>
      <c r="AN2" s="83" t="s">
        <v>324</v>
      </c>
      <c r="AO2" s="191">
        <v>20</v>
      </c>
      <c r="AP2" s="191"/>
      <c r="AQ2" s="191"/>
      <c r="AR2" s="84" t="s">
        <v>627</v>
      </c>
      <c r="AS2" s="192">
        <v>515</v>
      </c>
      <c r="AT2" s="192"/>
      <c r="AU2" s="192"/>
      <c r="AV2" s="83" t="str">
        <f>IF(AW2="","","-")</f>
        <v/>
      </c>
      <c r="AW2" s="379"/>
      <c r="AX2" s="379"/>
    </row>
    <row r="3" spans="1:50" ht="21" customHeight="1" thickBot="1" x14ac:dyDescent="0.2">
      <c r="A3" s="504" t="s">
        <v>620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628</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629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631</v>
      </c>
      <c r="AR5" s="704"/>
      <c r="AS5" s="704"/>
      <c r="AT5" s="704"/>
      <c r="AU5" s="704"/>
      <c r="AV5" s="704"/>
      <c r="AW5" s="704"/>
      <c r="AX5" s="705"/>
    </row>
    <row r="6" spans="1:50" ht="39" customHeight="1" x14ac:dyDescent="0.15">
      <c r="A6" s="708" t="s">
        <v>4</v>
      </c>
      <c r="B6" s="709"/>
      <c r="C6" s="709"/>
      <c r="D6" s="709"/>
      <c r="E6" s="709"/>
      <c r="F6" s="709"/>
      <c r="G6" s="856" t="str">
        <f>入力規則等!F39</f>
        <v>労働保険特別会計労災勘定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307</v>
      </c>
      <c r="Z7" s="281"/>
      <c r="AA7" s="281"/>
      <c r="AB7" s="281"/>
      <c r="AC7" s="281"/>
      <c r="AD7" s="378"/>
      <c r="AE7" s="364" t="s">
        <v>688</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7" customHeight="1" x14ac:dyDescent="0.15">
      <c r="A9" s="108" t="s">
        <v>23</v>
      </c>
      <c r="B9" s="109"/>
      <c r="C9" s="109"/>
      <c r="D9" s="109"/>
      <c r="E9" s="109"/>
      <c r="F9" s="109"/>
      <c r="G9" s="553" t="s">
        <v>687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57" customHeight="1" x14ac:dyDescent="0.15">
      <c r="A10" s="723" t="s">
        <v>29</v>
      </c>
      <c r="B10" s="724"/>
      <c r="C10" s="724"/>
      <c r="D10" s="724"/>
      <c r="E10" s="724"/>
      <c r="F10" s="724"/>
      <c r="G10" s="656" t="s">
        <v>636</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3579</v>
      </c>
      <c r="Q13" s="149"/>
      <c r="R13" s="149"/>
      <c r="S13" s="149"/>
      <c r="T13" s="149"/>
      <c r="U13" s="149"/>
      <c r="V13" s="150"/>
      <c r="W13" s="148">
        <v>3054</v>
      </c>
      <c r="X13" s="149"/>
      <c r="Y13" s="149"/>
      <c r="Z13" s="149"/>
      <c r="AA13" s="149"/>
      <c r="AB13" s="149"/>
      <c r="AC13" s="150"/>
      <c r="AD13" s="148">
        <v>2994</v>
      </c>
      <c r="AE13" s="149"/>
      <c r="AF13" s="149"/>
      <c r="AG13" s="149"/>
      <c r="AH13" s="149"/>
      <c r="AI13" s="149"/>
      <c r="AJ13" s="150"/>
      <c r="AK13" s="148">
        <v>2696</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637</v>
      </c>
      <c r="Q14" s="149"/>
      <c r="R14" s="149"/>
      <c r="S14" s="149"/>
      <c r="T14" s="149"/>
      <c r="U14" s="149"/>
      <c r="V14" s="150"/>
      <c r="W14" s="148" t="s">
        <v>637</v>
      </c>
      <c r="X14" s="149"/>
      <c r="Y14" s="149"/>
      <c r="Z14" s="149"/>
      <c r="AA14" s="149"/>
      <c r="AB14" s="149"/>
      <c r="AC14" s="150"/>
      <c r="AD14" s="148" t="s">
        <v>637</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t="s">
        <v>658</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637</v>
      </c>
      <c r="Q16" s="149"/>
      <c r="R16" s="149"/>
      <c r="S16" s="149"/>
      <c r="T16" s="149"/>
      <c r="U16" s="149"/>
      <c r="V16" s="150"/>
      <c r="W16" s="148" t="s">
        <v>637</v>
      </c>
      <c r="X16" s="149"/>
      <c r="Y16" s="149"/>
      <c r="Z16" s="149"/>
      <c r="AA16" s="149"/>
      <c r="AB16" s="149"/>
      <c r="AC16" s="150"/>
      <c r="AD16" s="148" t="s">
        <v>637</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637</v>
      </c>
      <c r="Q17" s="149"/>
      <c r="R17" s="149"/>
      <c r="S17" s="149"/>
      <c r="T17" s="149"/>
      <c r="U17" s="149"/>
      <c r="V17" s="150"/>
      <c r="W17" s="148" t="s">
        <v>637</v>
      </c>
      <c r="X17" s="149"/>
      <c r="Y17" s="149"/>
      <c r="Z17" s="149"/>
      <c r="AA17" s="149"/>
      <c r="AB17" s="149"/>
      <c r="AC17" s="150"/>
      <c r="AD17" s="148" t="s">
        <v>637</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3579</v>
      </c>
      <c r="Q18" s="155"/>
      <c r="R18" s="155"/>
      <c r="S18" s="155"/>
      <c r="T18" s="155"/>
      <c r="U18" s="155"/>
      <c r="V18" s="156"/>
      <c r="W18" s="154">
        <f>SUM(W13:AC17)</f>
        <v>3054</v>
      </c>
      <c r="X18" s="155"/>
      <c r="Y18" s="155"/>
      <c r="Z18" s="155"/>
      <c r="AA18" s="155"/>
      <c r="AB18" s="155"/>
      <c r="AC18" s="156"/>
      <c r="AD18" s="154">
        <f>SUM(AD13:AJ17)</f>
        <v>2994</v>
      </c>
      <c r="AE18" s="155"/>
      <c r="AF18" s="155"/>
      <c r="AG18" s="155"/>
      <c r="AH18" s="155"/>
      <c r="AI18" s="155"/>
      <c r="AJ18" s="156"/>
      <c r="AK18" s="154">
        <f>SUM(AK13:AQ17)</f>
        <v>2696</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3579</v>
      </c>
      <c r="Q19" s="149"/>
      <c r="R19" s="149"/>
      <c r="S19" s="149"/>
      <c r="T19" s="149"/>
      <c r="U19" s="149"/>
      <c r="V19" s="150"/>
      <c r="W19" s="148">
        <v>3054</v>
      </c>
      <c r="X19" s="149"/>
      <c r="Y19" s="149"/>
      <c r="Z19" s="149"/>
      <c r="AA19" s="149"/>
      <c r="AB19" s="149"/>
      <c r="AC19" s="150"/>
      <c r="AD19" s="148">
        <v>2994</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v>
      </c>
      <c r="Q20" s="520"/>
      <c r="R20" s="520"/>
      <c r="S20" s="520"/>
      <c r="T20" s="520"/>
      <c r="U20" s="520"/>
      <c r="V20" s="520"/>
      <c r="W20" s="520">
        <f t="shared" ref="W20" si="0">IF(W18=0, "-", SUM(W19)/W18)</f>
        <v>1</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1</v>
      </c>
      <c r="Q21" s="520"/>
      <c r="R21" s="520"/>
      <c r="S21" s="520"/>
      <c r="T21" s="520"/>
      <c r="U21" s="520"/>
      <c r="V21" s="520"/>
      <c r="W21" s="520">
        <f t="shared" ref="W21" si="2">IF(W19=0, "-", SUM(W19)/SUM(W13,W14))</f>
        <v>1</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7.75" customHeight="1" x14ac:dyDescent="0.15">
      <c r="A23" s="126"/>
      <c r="B23" s="127"/>
      <c r="C23" s="127"/>
      <c r="D23" s="127"/>
      <c r="E23" s="127"/>
      <c r="F23" s="128"/>
      <c r="G23" s="117" t="s">
        <v>638</v>
      </c>
      <c r="H23" s="118"/>
      <c r="I23" s="118"/>
      <c r="J23" s="118"/>
      <c r="K23" s="118"/>
      <c r="L23" s="118"/>
      <c r="M23" s="118"/>
      <c r="N23" s="118"/>
      <c r="O23" s="119"/>
      <c r="P23" s="145">
        <v>2696</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2696</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308</v>
      </c>
      <c r="AF30" s="368"/>
      <c r="AG30" s="368"/>
      <c r="AH30" s="369"/>
      <c r="AI30" s="370" t="s">
        <v>330</v>
      </c>
      <c r="AJ30" s="370"/>
      <c r="AK30" s="370"/>
      <c r="AL30" s="367"/>
      <c r="AM30" s="370" t="s">
        <v>427</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637</v>
      </c>
      <c r="AR31" s="163"/>
      <c r="AS31" s="164" t="s">
        <v>185</v>
      </c>
      <c r="AT31" s="187"/>
      <c r="AU31" s="256">
        <v>3</v>
      </c>
      <c r="AV31" s="256"/>
      <c r="AW31" s="360" t="s">
        <v>175</v>
      </c>
      <c r="AX31" s="361"/>
    </row>
    <row r="32" spans="1:50" ht="23.25" customHeight="1" x14ac:dyDescent="0.15">
      <c r="A32" s="496"/>
      <c r="B32" s="494"/>
      <c r="C32" s="494"/>
      <c r="D32" s="494"/>
      <c r="E32" s="494"/>
      <c r="F32" s="495"/>
      <c r="G32" s="521" t="s">
        <v>639</v>
      </c>
      <c r="H32" s="522"/>
      <c r="I32" s="522"/>
      <c r="J32" s="522"/>
      <c r="K32" s="522"/>
      <c r="L32" s="522"/>
      <c r="M32" s="522"/>
      <c r="N32" s="522"/>
      <c r="O32" s="523"/>
      <c r="P32" s="176" t="s">
        <v>640</v>
      </c>
      <c r="Q32" s="176"/>
      <c r="R32" s="176"/>
      <c r="S32" s="176"/>
      <c r="T32" s="176"/>
      <c r="U32" s="176"/>
      <c r="V32" s="176"/>
      <c r="W32" s="176"/>
      <c r="X32" s="218"/>
      <c r="Y32" s="324" t="s">
        <v>12</v>
      </c>
      <c r="Z32" s="530"/>
      <c r="AA32" s="531"/>
      <c r="AB32" s="532" t="s">
        <v>641</v>
      </c>
      <c r="AC32" s="532"/>
      <c r="AD32" s="532"/>
      <c r="AE32" s="348">
        <v>43380</v>
      </c>
      <c r="AF32" s="349"/>
      <c r="AG32" s="349"/>
      <c r="AH32" s="349"/>
      <c r="AI32" s="348">
        <v>43738</v>
      </c>
      <c r="AJ32" s="349"/>
      <c r="AK32" s="349"/>
      <c r="AL32" s="349"/>
      <c r="AM32" s="348">
        <v>43975</v>
      </c>
      <c r="AN32" s="349"/>
      <c r="AO32" s="349"/>
      <c r="AP32" s="349"/>
      <c r="AQ32" s="151" t="s">
        <v>637</v>
      </c>
      <c r="AR32" s="152"/>
      <c r="AS32" s="152"/>
      <c r="AT32" s="153"/>
      <c r="AU32" s="349" t="s">
        <v>637</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641</v>
      </c>
      <c r="AC33" s="503"/>
      <c r="AD33" s="503"/>
      <c r="AE33" s="348">
        <v>42846</v>
      </c>
      <c r="AF33" s="349"/>
      <c r="AG33" s="349"/>
      <c r="AH33" s="349"/>
      <c r="AI33" s="348">
        <v>43381</v>
      </c>
      <c r="AJ33" s="349"/>
      <c r="AK33" s="349"/>
      <c r="AL33" s="349"/>
      <c r="AM33" s="348">
        <v>43739</v>
      </c>
      <c r="AN33" s="349"/>
      <c r="AO33" s="349"/>
      <c r="AP33" s="349"/>
      <c r="AQ33" s="151" t="s">
        <v>637</v>
      </c>
      <c r="AR33" s="152"/>
      <c r="AS33" s="152"/>
      <c r="AT33" s="153"/>
      <c r="AU33" s="349">
        <v>43976</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101</v>
      </c>
      <c r="AF34" s="349"/>
      <c r="AG34" s="349"/>
      <c r="AH34" s="349"/>
      <c r="AI34" s="348">
        <v>100.822940918835</v>
      </c>
      <c r="AJ34" s="349"/>
      <c r="AK34" s="349"/>
      <c r="AL34" s="349"/>
      <c r="AM34" s="348">
        <v>100.5</v>
      </c>
      <c r="AN34" s="349"/>
      <c r="AO34" s="349"/>
      <c r="AP34" s="349"/>
      <c r="AQ34" s="151" t="s">
        <v>637</v>
      </c>
      <c r="AR34" s="152"/>
      <c r="AS34" s="152"/>
      <c r="AT34" s="153"/>
      <c r="AU34" s="349" t="s">
        <v>637</v>
      </c>
      <c r="AV34" s="349"/>
      <c r="AW34" s="349"/>
      <c r="AX34" s="350"/>
    </row>
    <row r="35" spans="1:51" ht="23.25" customHeight="1" x14ac:dyDescent="0.15">
      <c r="A35" s="876" t="s">
        <v>298</v>
      </c>
      <c r="B35" s="877"/>
      <c r="C35" s="877"/>
      <c r="D35" s="877"/>
      <c r="E35" s="877"/>
      <c r="F35" s="878"/>
      <c r="G35" s="882" t="s">
        <v>642</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298</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308</v>
      </c>
      <c r="AF65" s="320"/>
      <c r="AG65" s="320"/>
      <c r="AH65" s="320"/>
      <c r="AI65" s="320" t="s">
        <v>330</v>
      </c>
      <c r="AJ65" s="320"/>
      <c r="AK65" s="320"/>
      <c r="AL65" s="320"/>
      <c r="AM65" s="320" t="s">
        <v>427</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288</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288</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289</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287</v>
      </c>
      <c r="X70" s="923"/>
      <c r="Y70" s="928" t="s">
        <v>12</v>
      </c>
      <c r="Z70" s="928"/>
      <c r="AA70" s="929"/>
      <c r="AB70" s="930" t="s">
        <v>288</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288</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289</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301</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618</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308</v>
      </c>
      <c r="AF100" s="803"/>
      <c r="AG100" s="803"/>
      <c r="AH100" s="804"/>
      <c r="AI100" s="802" t="s">
        <v>330</v>
      </c>
      <c r="AJ100" s="803"/>
      <c r="AK100" s="803"/>
      <c r="AL100" s="804"/>
      <c r="AM100" s="802" t="s">
        <v>427</v>
      </c>
      <c r="AN100" s="803"/>
      <c r="AO100" s="803"/>
      <c r="AP100" s="804"/>
      <c r="AQ100" s="905" t="s">
        <v>335</v>
      </c>
      <c r="AR100" s="906"/>
      <c r="AS100" s="906"/>
      <c r="AT100" s="907"/>
      <c r="AU100" s="905" t="s">
        <v>459</v>
      </c>
      <c r="AV100" s="906"/>
      <c r="AW100" s="906"/>
      <c r="AX100" s="908"/>
    </row>
    <row r="101" spans="1:60" ht="23.25" customHeight="1" x14ac:dyDescent="0.15">
      <c r="A101" s="472"/>
      <c r="B101" s="473"/>
      <c r="C101" s="473"/>
      <c r="D101" s="473"/>
      <c r="E101" s="473"/>
      <c r="F101" s="474"/>
      <c r="G101" s="176" t="s">
        <v>643</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289</v>
      </c>
      <c r="AC101" s="532"/>
      <c r="AD101" s="532"/>
      <c r="AE101" s="343">
        <v>100</v>
      </c>
      <c r="AF101" s="343"/>
      <c r="AG101" s="343"/>
      <c r="AH101" s="343"/>
      <c r="AI101" s="343">
        <v>100</v>
      </c>
      <c r="AJ101" s="343"/>
      <c r="AK101" s="343"/>
      <c r="AL101" s="343"/>
      <c r="AM101" s="343">
        <v>100</v>
      </c>
      <c r="AN101" s="343"/>
      <c r="AO101" s="343"/>
      <c r="AP101" s="343"/>
      <c r="AQ101" s="343" t="s">
        <v>672</v>
      </c>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289</v>
      </c>
      <c r="AC102" s="532"/>
      <c r="AD102" s="532"/>
      <c r="AE102" s="343">
        <v>100</v>
      </c>
      <c r="AF102" s="343"/>
      <c r="AG102" s="343"/>
      <c r="AH102" s="343"/>
      <c r="AI102" s="343">
        <v>100</v>
      </c>
      <c r="AJ102" s="343"/>
      <c r="AK102" s="343"/>
      <c r="AL102" s="343"/>
      <c r="AM102" s="343">
        <v>100</v>
      </c>
      <c r="AN102" s="343"/>
      <c r="AO102" s="343"/>
      <c r="AP102" s="343"/>
      <c r="AQ102" s="343">
        <v>100</v>
      </c>
      <c r="AR102" s="343"/>
      <c r="AS102" s="343"/>
      <c r="AT102" s="343"/>
      <c r="AU102" s="356"/>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33.75" customHeight="1" x14ac:dyDescent="0.15">
      <c r="A116" s="277"/>
      <c r="B116" s="278"/>
      <c r="C116" s="278"/>
      <c r="D116" s="278"/>
      <c r="E116" s="278"/>
      <c r="F116" s="279"/>
      <c r="G116" s="336" t="s">
        <v>644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637</v>
      </c>
      <c r="AC116" s="286"/>
      <c r="AD116" s="287"/>
      <c r="AE116" s="343" t="s">
        <v>637</v>
      </c>
      <c r="AF116" s="343"/>
      <c r="AG116" s="343"/>
      <c r="AH116" s="343"/>
      <c r="AI116" s="343" t="s">
        <v>637</v>
      </c>
      <c r="AJ116" s="343"/>
      <c r="AK116" s="343"/>
      <c r="AL116" s="343"/>
      <c r="AM116" s="343" t="s">
        <v>661</v>
      </c>
      <c r="AN116" s="343"/>
      <c r="AO116" s="343"/>
      <c r="AP116" s="343"/>
      <c r="AQ116" s="348" t="s">
        <v>662</v>
      </c>
      <c r="AR116" s="349"/>
      <c r="AS116" s="349"/>
      <c r="AT116" s="349"/>
      <c r="AU116" s="349"/>
      <c r="AV116" s="349"/>
      <c r="AW116" s="349"/>
      <c r="AX116" s="350"/>
    </row>
    <row r="117" spans="1:51" ht="33.7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324</v>
      </c>
      <c r="AC117" s="328"/>
      <c r="AD117" s="329"/>
      <c r="AE117" s="291" t="s">
        <v>637</v>
      </c>
      <c r="AF117" s="291"/>
      <c r="AG117" s="291"/>
      <c r="AH117" s="291"/>
      <c r="AI117" s="291" t="s">
        <v>637</v>
      </c>
      <c r="AJ117" s="291"/>
      <c r="AK117" s="291"/>
      <c r="AL117" s="291"/>
      <c r="AM117" s="291" t="s">
        <v>661</v>
      </c>
      <c r="AN117" s="291"/>
      <c r="AO117" s="291"/>
      <c r="AP117" s="291"/>
      <c r="AQ117" s="291" t="s">
        <v>662</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323</v>
      </c>
      <c r="B130" s="970"/>
      <c r="C130" s="969" t="s">
        <v>188</v>
      </c>
      <c r="D130" s="970"/>
      <c r="E130" s="293" t="s">
        <v>217</v>
      </c>
      <c r="F130" s="294"/>
      <c r="G130" s="295" t="s">
        <v>645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637</v>
      </c>
      <c r="AR133" s="256"/>
      <c r="AS133" s="164" t="s">
        <v>185</v>
      </c>
      <c r="AT133" s="187"/>
      <c r="AU133" s="163">
        <v>3</v>
      </c>
      <c r="AV133" s="163"/>
      <c r="AW133" s="164" t="s">
        <v>175</v>
      </c>
      <c r="AX133" s="165"/>
      <c r="AY133">
        <f>$AY$132</f>
        <v>1</v>
      </c>
    </row>
    <row r="134" spans="1:51" ht="39.75" customHeight="1" x14ac:dyDescent="0.15">
      <c r="A134" s="973"/>
      <c r="B134" s="238"/>
      <c r="C134" s="237"/>
      <c r="D134" s="238"/>
      <c r="E134" s="237"/>
      <c r="F134" s="299"/>
      <c r="G134" s="217" t="s">
        <v>640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641</v>
      </c>
      <c r="AC134" s="209"/>
      <c r="AD134" s="209"/>
      <c r="AE134" s="251">
        <v>43380</v>
      </c>
      <c r="AF134" s="152"/>
      <c r="AG134" s="152"/>
      <c r="AH134" s="152"/>
      <c r="AI134" s="251">
        <v>43738</v>
      </c>
      <c r="AJ134" s="152"/>
      <c r="AK134" s="152"/>
      <c r="AL134" s="152"/>
      <c r="AM134" s="251">
        <v>43975</v>
      </c>
      <c r="AN134" s="152"/>
      <c r="AO134" s="152"/>
      <c r="AP134" s="152"/>
      <c r="AQ134" s="251" t="s">
        <v>637</v>
      </c>
      <c r="AR134" s="152"/>
      <c r="AS134" s="152"/>
      <c r="AT134" s="152"/>
      <c r="AU134" s="251" t="s">
        <v>637</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641</v>
      </c>
      <c r="AC135" s="160"/>
      <c r="AD135" s="160"/>
      <c r="AE135" s="251">
        <v>42846</v>
      </c>
      <c r="AF135" s="152"/>
      <c r="AG135" s="152"/>
      <c r="AH135" s="152"/>
      <c r="AI135" s="251">
        <v>43381</v>
      </c>
      <c r="AJ135" s="152"/>
      <c r="AK135" s="152"/>
      <c r="AL135" s="152"/>
      <c r="AM135" s="251">
        <v>43739</v>
      </c>
      <c r="AN135" s="152"/>
      <c r="AO135" s="152"/>
      <c r="AP135" s="152"/>
      <c r="AQ135" s="251" t="s">
        <v>637</v>
      </c>
      <c r="AR135" s="152"/>
      <c r="AS135" s="152"/>
      <c r="AT135" s="152"/>
      <c r="AU135" s="251">
        <v>43976</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7.75" customHeight="1" x14ac:dyDescent="0.15">
      <c r="A188" s="973"/>
      <c r="B188" s="238"/>
      <c r="C188" s="237"/>
      <c r="D188" s="238"/>
      <c r="E188" s="175" t="s">
        <v>673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7.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589</v>
      </c>
      <c r="D430" s="236"/>
      <c r="E430" s="224" t="s">
        <v>317</v>
      </c>
      <c r="F430" s="429"/>
      <c r="G430" s="226" t="s">
        <v>204</v>
      </c>
      <c r="H430" s="173"/>
      <c r="I430" s="173"/>
      <c r="J430" s="227" t="s">
        <v>637</v>
      </c>
      <c r="K430" s="228"/>
      <c r="L430" s="228"/>
      <c r="M430" s="228"/>
      <c r="N430" s="228"/>
      <c r="O430" s="228"/>
      <c r="P430" s="228"/>
      <c r="Q430" s="228"/>
      <c r="R430" s="228"/>
      <c r="S430" s="228"/>
      <c r="T430" s="229"/>
      <c r="U430" s="230" t="s">
        <v>658</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637</v>
      </c>
      <c r="AF432" s="163"/>
      <c r="AG432" s="164" t="s">
        <v>185</v>
      </c>
      <c r="AH432" s="187"/>
      <c r="AI432" s="201"/>
      <c r="AJ432" s="201"/>
      <c r="AK432" s="201"/>
      <c r="AL432" s="202"/>
      <c r="AM432" s="201"/>
      <c r="AN432" s="201"/>
      <c r="AO432" s="201"/>
      <c r="AP432" s="202"/>
      <c r="AQ432" s="216" t="s">
        <v>637</v>
      </c>
      <c r="AR432" s="163"/>
      <c r="AS432" s="164" t="s">
        <v>185</v>
      </c>
      <c r="AT432" s="187"/>
      <c r="AU432" s="163" t="s">
        <v>637</v>
      </c>
      <c r="AV432" s="163"/>
      <c r="AW432" s="164" t="s">
        <v>175</v>
      </c>
      <c r="AX432" s="165"/>
      <c r="AY432">
        <f>$AY$431</f>
        <v>1</v>
      </c>
    </row>
    <row r="433" spans="1:51" ht="23.25" customHeight="1" x14ac:dyDescent="0.15">
      <c r="A433" s="973"/>
      <c r="B433" s="238"/>
      <c r="C433" s="237"/>
      <c r="D433" s="238"/>
      <c r="E433" s="181"/>
      <c r="F433" s="182"/>
      <c r="G433" s="217" t="s">
        <v>637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637</v>
      </c>
      <c r="AC433" s="160"/>
      <c r="AD433" s="160"/>
      <c r="AE433" s="151" t="s">
        <v>637</v>
      </c>
      <c r="AF433" s="152"/>
      <c r="AG433" s="152"/>
      <c r="AH433" s="152"/>
      <c r="AI433" s="151" t="s">
        <v>637</v>
      </c>
      <c r="AJ433" s="152"/>
      <c r="AK433" s="152"/>
      <c r="AL433" s="152"/>
      <c r="AM433" s="151" t="s">
        <v>660</v>
      </c>
      <c r="AN433" s="152"/>
      <c r="AO433" s="152"/>
      <c r="AP433" s="153"/>
      <c r="AQ433" s="151" t="s">
        <v>637</v>
      </c>
      <c r="AR433" s="152"/>
      <c r="AS433" s="152"/>
      <c r="AT433" s="153"/>
      <c r="AU433" s="152" t="s">
        <v>637</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637</v>
      </c>
      <c r="AC434" s="209"/>
      <c r="AD434" s="209"/>
      <c r="AE434" s="151" t="s">
        <v>637</v>
      </c>
      <c r="AF434" s="152"/>
      <c r="AG434" s="152"/>
      <c r="AH434" s="153"/>
      <c r="AI434" s="151" t="s">
        <v>637</v>
      </c>
      <c r="AJ434" s="152"/>
      <c r="AK434" s="152"/>
      <c r="AL434" s="152"/>
      <c r="AM434" s="151" t="s">
        <v>660</v>
      </c>
      <c r="AN434" s="152"/>
      <c r="AO434" s="152"/>
      <c r="AP434" s="153"/>
      <c r="AQ434" s="151" t="s">
        <v>637</v>
      </c>
      <c r="AR434" s="152"/>
      <c r="AS434" s="152"/>
      <c r="AT434" s="153"/>
      <c r="AU434" s="152" t="s">
        <v>637</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637</v>
      </c>
      <c r="AF435" s="152"/>
      <c r="AG435" s="152"/>
      <c r="AH435" s="153"/>
      <c r="AI435" s="151" t="s">
        <v>637</v>
      </c>
      <c r="AJ435" s="152"/>
      <c r="AK435" s="152"/>
      <c r="AL435" s="152"/>
      <c r="AM435" s="151" t="s">
        <v>660</v>
      </c>
      <c r="AN435" s="152"/>
      <c r="AO435" s="152"/>
      <c r="AP435" s="153"/>
      <c r="AQ435" s="151" t="s">
        <v>637</v>
      </c>
      <c r="AR435" s="152"/>
      <c r="AS435" s="152"/>
      <c r="AT435" s="153"/>
      <c r="AU435" s="152" t="s">
        <v>637</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637</v>
      </c>
      <c r="AF457" s="163"/>
      <c r="AG457" s="164" t="s">
        <v>185</v>
      </c>
      <c r="AH457" s="187"/>
      <c r="AI457" s="201"/>
      <c r="AJ457" s="201"/>
      <c r="AK457" s="201"/>
      <c r="AL457" s="202"/>
      <c r="AM457" s="201"/>
      <c r="AN457" s="201"/>
      <c r="AO457" s="201"/>
      <c r="AP457" s="202"/>
      <c r="AQ457" s="216" t="s">
        <v>637</v>
      </c>
      <c r="AR457" s="163"/>
      <c r="AS457" s="164" t="s">
        <v>185</v>
      </c>
      <c r="AT457" s="187"/>
      <c r="AU457" s="163" t="s">
        <v>637</v>
      </c>
      <c r="AV457" s="163"/>
      <c r="AW457" s="164" t="s">
        <v>175</v>
      </c>
      <c r="AX457" s="165"/>
      <c r="AY457">
        <f>$AY$456</f>
        <v>1</v>
      </c>
    </row>
    <row r="458" spans="1:51" ht="23.25" customHeight="1" x14ac:dyDescent="0.15">
      <c r="A458" s="973"/>
      <c r="B458" s="238"/>
      <c r="C458" s="237"/>
      <c r="D458" s="238"/>
      <c r="E458" s="181"/>
      <c r="F458" s="182"/>
      <c r="G458" s="217" t="s">
        <v>637</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637</v>
      </c>
      <c r="AC458" s="160"/>
      <c r="AD458" s="160"/>
      <c r="AE458" s="151" t="s">
        <v>637</v>
      </c>
      <c r="AF458" s="152"/>
      <c r="AG458" s="152"/>
      <c r="AH458" s="152"/>
      <c r="AI458" s="151" t="s">
        <v>637</v>
      </c>
      <c r="AJ458" s="152"/>
      <c r="AK458" s="152"/>
      <c r="AL458" s="152"/>
      <c r="AM458" s="151" t="s">
        <v>660</v>
      </c>
      <c r="AN458" s="152"/>
      <c r="AO458" s="152"/>
      <c r="AP458" s="153"/>
      <c r="AQ458" s="151" t="s">
        <v>637</v>
      </c>
      <c r="AR458" s="152"/>
      <c r="AS458" s="152"/>
      <c r="AT458" s="153"/>
      <c r="AU458" s="152" t="s">
        <v>637</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637</v>
      </c>
      <c r="AC459" s="209"/>
      <c r="AD459" s="209"/>
      <c r="AE459" s="151" t="s">
        <v>637</v>
      </c>
      <c r="AF459" s="152"/>
      <c r="AG459" s="152"/>
      <c r="AH459" s="153"/>
      <c r="AI459" s="151" t="s">
        <v>637</v>
      </c>
      <c r="AJ459" s="152"/>
      <c r="AK459" s="152"/>
      <c r="AL459" s="152"/>
      <c r="AM459" s="151" t="s">
        <v>660</v>
      </c>
      <c r="AN459" s="152"/>
      <c r="AO459" s="152"/>
      <c r="AP459" s="153"/>
      <c r="AQ459" s="151" t="s">
        <v>637</v>
      </c>
      <c r="AR459" s="152"/>
      <c r="AS459" s="152"/>
      <c r="AT459" s="153"/>
      <c r="AU459" s="152" t="s">
        <v>637</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637</v>
      </c>
      <c r="AF460" s="152"/>
      <c r="AG460" s="152"/>
      <c r="AH460" s="153"/>
      <c r="AI460" s="151" t="s">
        <v>637</v>
      </c>
      <c r="AJ460" s="152"/>
      <c r="AK460" s="152"/>
      <c r="AL460" s="152"/>
      <c r="AM460" s="151" t="s">
        <v>660</v>
      </c>
      <c r="AN460" s="152"/>
      <c r="AO460" s="152"/>
      <c r="AP460" s="153"/>
      <c r="AQ460" s="151" t="s">
        <v>637</v>
      </c>
      <c r="AR460" s="152"/>
      <c r="AS460" s="152"/>
      <c r="AT460" s="153"/>
      <c r="AU460" s="152" t="s">
        <v>637</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5" customHeight="1" x14ac:dyDescent="0.15">
      <c r="A482" s="973"/>
      <c r="B482" s="238"/>
      <c r="C482" s="237"/>
      <c r="D482" s="238"/>
      <c r="E482" s="175" t="s">
        <v>660</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7.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656</v>
      </c>
      <c r="AE702" s="875"/>
      <c r="AF702" s="875"/>
      <c r="AG702" s="864" t="s">
        <v>674</v>
      </c>
      <c r="AH702" s="865"/>
      <c r="AI702" s="865"/>
      <c r="AJ702" s="865"/>
      <c r="AK702" s="865"/>
      <c r="AL702" s="865"/>
      <c r="AM702" s="865"/>
      <c r="AN702" s="865"/>
      <c r="AO702" s="865"/>
      <c r="AP702" s="865"/>
      <c r="AQ702" s="865"/>
      <c r="AR702" s="865"/>
      <c r="AS702" s="865"/>
      <c r="AT702" s="865"/>
      <c r="AU702" s="865"/>
      <c r="AV702" s="865"/>
      <c r="AW702" s="865"/>
      <c r="AX702" s="866"/>
    </row>
    <row r="703" spans="1:51" ht="67.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656</v>
      </c>
      <c r="AE703" s="170"/>
      <c r="AF703" s="170"/>
      <c r="AG703" s="648" t="s">
        <v>675</v>
      </c>
      <c r="AH703" s="649"/>
      <c r="AI703" s="649"/>
      <c r="AJ703" s="649"/>
      <c r="AK703" s="649"/>
      <c r="AL703" s="649"/>
      <c r="AM703" s="649"/>
      <c r="AN703" s="649"/>
      <c r="AO703" s="649"/>
      <c r="AP703" s="649"/>
      <c r="AQ703" s="649"/>
      <c r="AR703" s="649"/>
      <c r="AS703" s="649"/>
      <c r="AT703" s="649"/>
      <c r="AU703" s="649"/>
      <c r="AV703" s="649"/>
      <c r="AW703" s="649"/>
      <c r="AX703" s="650"/>
    </row>
    <row r="704" spans="1:51" ht="6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656</v>
      </c>
      <c r="AE704" s="567"/>
      <c r="AF704" s="567"/>
      <c r="AG704" s="409" t="s">
        <v>676</v>
      </c>
      <c r="AH704" s="220"/>
      <c r="AI704" s="220"/>
      <c r="AJ704" s="220"/>
      <c r="AK704" s="220"/>
      <c r="AL704" s="220"/>
      <c r="AM704" s="220"/>
      <c r="AN704" s="220"/>
      <c r="AO704" s="220"/>
      <c r="AP704" s="220"/>
      <c r="AQ704" s="220"/>
      <c r="AR704" s="220"/>
      <c r="AS704" s="220"/>
      <c r="AT704" s="220"/>
      <c r="AU704" s="220"/>
      <c r="AV704" s="220"/>
      <c r="AW704" s="220"/>
      <c r="AX704" s="410"/>
    </row>
    <row r="705" spans="1:50" ht="68.25"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656</v>
      </c>
      <c r="AE705" s="717"/>
      <c r="AF705" s="717"/>
      <c r="AG705" s="175" t="s">
        <v>677</v>
      </c>
      <c r="AH705" s="176"/>
      <c r="AI705" s="176"/>
      <c r="AJ705" s="176"/>
      <c r="AK705" s="176"/>
      <c r="AL705" s="176"/>
      <c r="AM705" s="176"/>
      <c r="AN705" s="176"/>
      <c r="AO705" s="176"/>
      <c r="AP705" s="176"/>
      <c r="AQ705" s="176"/>
      <c r="AR705" s="176"/>
      <c r="AS705" s="176"/>
      <c r="AT705" s="176"/>
      <c r="AU705" s="176"/>
      <c r="AV705" s="176"/>
      <c r="AW705" s="176"/>
      <c r="AX705" s="177"/>
    </row>
    <row r="706" spans="1:50" ht="68.25" customHeight="1" x14ac:dyDescent="0.15">
      <c r="A706" s="639"/>
      <c r="B706" s="751"/>
      <c r="C706" s="595"/>
      <c r="D706" s="596"/>
      <c r="E706" s="667" t="s">
        <v>299</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678</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68.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678</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69.7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656</v>
      </c>
      <c r="AE708" s="652"/>
      <c r="AF708" s="652"/>
      <c r="AG708" s="507" t="s">
        <v>679</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647</v>
      </c>
      <c r="AE709" s="170"/>
      <c r="AF709" s="170"/>
      <c r="AG709" s="648" t="s">
        <v>647</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647</v>
      </c>
      <c r="AE710" s="170"/>
      <c r="AF710" s="170"/>
      <c r="AG710" s="648" t="s">
        <v>647</v>
      </c>
      <c r="AH710" s="649"/>
      <c r="AI710" s="649"/>
      <c r="AJ710" s="649"/>
      <c r="AK710" s="649"/>
      <c r="AL710" s="649"/>
      <c r="AM710" s="649"/>
      <c r="AN710" s="649"/>
      <c r="AO710" s="649"/>
      <c r="AP710" s="649"/>
      <c r="AQ710" s="649"/>
      <c r="AR710" s="649"/>
      <c r="AS710" s="649"/>
      <c r="AT710" s="649"/>
      <c r="AU710" s="649"/>
      <c r="AV710" s="649"/>
      <c r="AW710" s="649"/>
      <c r="AX710" s="650"/>
    </row>
    <row r="711" spans="1:50" ht="39.7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656</v>
      </c>
      <c r="AE711" s="170"/>
      <c r="AF711" s="170"/>
      <c r="AG711" s="648" t="s">
        <v>680</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647</v>
      </c>
      <c r="AE712" s="567"/>
      <c r="AF712" s="567"/>
      <c r="AG712" s="575" t="s">
        <v>637</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647</v>
      </c>
      <c r="AE713" s="170"/>
      <c r="AF713" s="171"/>
      <c r="AG713" s="648" t="s">
        <v>647</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647</v>
      </c>
      <c r="AE714" s="573"/>
      <c r="AF714" s="574"/>
      <c r="AG714" s="673" t="s">
        <v>647</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656</v>
      </c>
      <c r="AE715" s="652"/>
      <c r="AF715" s="758"/>
      <c r="AG715" s="507" t="s">
        <v>681</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647</v>
      </c>
      <c r="AE716" s="740"/>
      <c r="AF716" s="740"/>
      <c r="AG716" s="648" t="s">
        <v>647</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656</v>
      </c>
      <c r="AE717" s="170"/>
      <c r="AF717" s="170"/>
      <c r="AG717" s="648" t="s">
        <v>684</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647</v>
      </c>
      <c r="AE718" s="170"/>
      <c r="AF718" s="170"/>
      <c r="AG718" s="178" t="s">
        <v>647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647</v>
      </c>
      <c r="AE719" s="652"/>
      <c r="AF719" s="652"/>
      <c r="AG719" s="175" t="s">
        <v>672</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hidden="1" customHeight="1" x14ac:dyDescent="0.15">
      <c r="A721" s="634"/>
      <c r="B721" s="635"/>
      <c r="C721" s="897"/>
      <c r="D721" s="898"/>
      <c r="E721" s="898"/>
      <c r="F721" s="899"/>
      <c r="G721" s="915"/>
      <c r="H721" s="916"/>
      <c r="I721" s="63" t="str">
        <f>IF(OR(G721="　", G721=""), "", "-")</f>
        <v/>
      </c>
      <c r="J721" s="896"/>
      <c r="K721" s="896"/>
      <c r="L721" s="63" t="str">
        <f>IF(M721="","","-")</f>
        <v/>
      </c>
      <c r="M721" s="64"/>
      <c r="N721" s="893" t="s">
        <v>647</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t="s">
        <v>671</v>
      </c>
      <c r="K725" s="940"/>
      <c r="L725" s="65" t="str">
        <f t="shared" si="114"/>
        <v/>
      </c>
      <c r="M725" s="66"/>
      <c r="N725" s="931" t="s">
        <v>671</v>
      </c>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54" customHeight="1" x14ac:dyDescent="0.15">
      <c r="A726" s="602" t="s">
        <v>47</v>
      </c>
      <c r="B726" s="603"/>
      <c r="C726" s="424" t="s">
        <v>52</v>
      </c>
      <c r="D726" s="562"/>
      <c r="E726" s="562"/>
      <c r="F726" s="563"/>
      <c r="G726" s="778" t="s">
        <v>683</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54" customHeight="1" thickBot="1" x14ac:dyDescent="0.2">
      <c r="A727" s="604"/>
      <c r="B727" s="605"/>
      <c r="C727" s="679" t="s">
        <v>56</v>
      </c>
      <c r="D727" s="680"/>
      <c r="E727" s="680"/>
      <c r="F727" s="681"/>
      <c r="G727" s="776" t="s">
        <v>682</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30" customHeight="1" thickBot="1" x14ac:dyDescent="0.2">
      <c r="A729" s="746" t="s">
        <v>659</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30" customHeight="1" thickBot="1" x14ac:dyDescent="0.2">
      <c r="A735" s="592" t="s">
        <v>658</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590</v>
      </c>
      <c r="B737" s="143"/>
      <c r="C737" s="143"/>
      <c r="D737" s="144"/>
      <c r="E737" s="90" t="s">
        <v>648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649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654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655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456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458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304</v>
      </c>
      <c r="B787" s="742"/>
      <c r="C787" s="742"/>
      <c r="D787" s="742"/>
      <c r="E787" s="742"/>
      <c r="F787" s="743"/>
      <c r="G787" s="420" t="s">
        <v>686</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975" t="s">
        <v>685</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663</v>
      </c>
      <c r="H789" s="431"/>
      <c r="I789" s="431"/>
      <c r="J789" s="431"/>
      <c r="K789" s="432"/>
      <c r="L789" s="433" t="s">
        <v>665</v>
      </c>
      <c r="M789" s="434"/>
      <c r="N789" s="434"/>
      <c r="O789" s="434"/>
      <c r="P789" s="434"/>
      <c r="Q789" s="434"/>
      <c r="R789" s="434"/>
      <c r="S789" s="434"/>
      <c r="T789" s="434"/>
      <c r="U789" s="434"/>
      <c r="V789" s="434"/>
      <c r="W789" s="434"/>
      <c r="X789" s="435"/>
      <c r="Y789" s="436">
        <v>2539</v>
      </c>
      <c r="Z789" s="437"/>
      <c r="AA789" s="437"/>
      <c r="AB789" s="538"/>
      <c r="AC789" s="430" t="s">
        <v>685</v>
      </c>
      <c r="AD789" s="431"/>
      <c r="AE789" s="431"/>
      <c r="AF789" s="431"/>
      <c r="AG789" s="432"/>
      <c r="AH789" s="976" t="s">
        <v>685</v>
      </c>
      <c r="AI789" s="434"/>
      <c r="AJ789" s="434"/>
      <c r="AK789" s="434"/>
      <c r="AL789" s="434"/>
      <c r="AM789" s="434"/>
      <c r="AN789" s="434"/>
      <c r="AO789" s="434"/>
      <c r="AP789" s="434"/>
      <c r="AQ789" s="434"/>
      <c r="AR789" s="434"/>
      <c r="AS789" s="434"/>
      <c r="AT789" s="435"/>
      <c r="AU789" s="436" t="s">
        <v>685</v>
      </c>
      <c r="AV789" s="437"/>
      <c r="AW789" s="437"/>
      <c r="AX789" s="438"/>
    </row>
    <row r="790" spans="1:51" ht="24.75" customHeight="1" x14ac:dyDescent="0.15">
      <c r="A790" s="537"/>
      <c r="B790" s="744"/>
      <c r="C790" s="744"/>
      <c r="D790" s="744"/>
      <c r="E790" s="744"/>
      <c r="F790" s="745"/>
      <c r="G790" s="333" t="s">
        <v>663</v>
      </c>
      <c r="H790" s="334"/>
      <c r="I790" s="334"/>
      <c r="J790" s="334"/>
      <c r="K790" s="335"/>
      <c r="L790" s="383" t="s">
        <v>666</v>
      </c>
      <c r="M790" s="384"/>
      <c r="N790" s="384"/>
      <c r="O790" s="384"/>
      <c r="P790" s="384"/>
      <c r="Q790" s="384"/>
      <c r="R790" s="384"/>
      <c r="S790" s="384"/>
      <c r="T790" s="384"/>
      <c r="U790" s="384"/>
      <c r="V790" s="384"/>
      <c r="W790" s="384"/>
      <c r="X790" s="385"/>
      <c r="Y790" s="380">
        <v>454</v>
      </c>
      <c r="Z790" s="381"/>
      <c r="AA790" s="381"/>
      <c r="AB790" s="387"/>
      <c r="AC790" s="333" t="s">
        <v>685</v>
      </c>
      <c r="AD790" s="334"/>
      <c r="AE790" s="334"/>
      <c r="AF790" s="334"/>
      <c r="AG790" s="335"/>
      <c r="AH790" s="977" t="s">
        <v>685</v>
      </c>
      <c r="AI790" s="384"/>
      <c r="AJ790" s="384"/>
      <c r="AK790" s="384"/>
      <c r="AL790" s="384"/>
      <c r="AM790" s="384"/>
      <c r="AN790" s="384"/>
      <c r="AO790" s="384"/>
      <c r="AP790" s="384"/>
      <c r="AQ790" s="384"/>
      <c r="AR790" s="384"/>
      <c r="AS790" s="384"/>
      <c r="AT790" s="385"/>
      <c r="AU790" s="380" t="s">
        <v>685</v>
      </c>
      <c r="AV790" s="381"/>
      <c r="AW790" s="381"/>
      <c r="AX790" s="382"/>
    </row>
    <row r="791" spans="1:51" ht="24.75" customHeight="1" x14ac:dyDescent="0.15">
      <c r="A791" s="537"/>
      <c r="B791" s="744"/>
      <c r="C791" s="744"/>
      <c r="D791" s="744"/>
      <c r="E791" s="744"/>
      <c r="F791" s="745"/>
      <c r="G791" s="333" t="s">
        <v>664</v>
      </c>
      <c r="H791" s="334"/>
      <c r="I791" s="334"/>
      <c r="J791" s="334"/>
      <c r="K791" s="335"/>
      <c r="L791" s="383" t="s">
        <v>664</v>
      </c>
      <c r="M791" s="384"/>
      <c r="N791" s="384"/>
      <c r="O791" s="384"/>
      <c r="P791" s="384"/>
      <c r="Q791" s="384"/>
      <c r="R791" s="384"/>
      <c r="S791" s="384"/>
      <c r="T791" s="384"/>
      <c r="U791" s="384"/>
      <c r="V791" s="384"/>
      <c r="W791" s="384"/>
      <c r="X791" s="385"/>
      <c r="Y791" s="380">
        <v>61</v>
      </c>
      <c r="Z791" s="381"/>
      <c r="AA791" s="381"/>
      <c r="AB791" s="387"/>
      <c r="AC791" s="333" t="s">
        <v>685</v>
      </c>
      <c r="AD791" s="334"/>
      <c r="AE791" s="334"/>
      <c r="AF791" s="334"/>
      <c r="AG791" s="335"/>
      <c r="AH791" s="977" t="s">
        <v>685</v>
      </c>
      <c r="AI791" s="384"/>
      <c r="AJ791" s="384"/>
      <c r="AK791" s="384"/>
      <c r="AL791" s="384"/>
      <c r="AM791" s="384"/>
      <c r="AN791" s="384"/>
      <c r="AO791" s="384"/>
      <c r="AP791" s="384"/>
      <c r="AQ791" s="384"/>
      <c r="AR791" s="384"/>
      <c r="AS791" s="384"/>
      <c r="AT791" s="385"/>
      <c r="AU791" s="380" t="s">
        <v>685</v>
      </c>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3054</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165" customHeight="1" x14ac:dyDescent="0.15">
      <c r="A845" s="386">
        <v>1</v>
      </c>
      <c r="B845" s="386">
        <v>1</v>
      </c>
      <c r="C845" s="400" t="s">
        <v>667</v>
      </c>
      <c r="D845" s="400"/>
      <c r="E845" s="400"/>
      <c r="F845" s="400"/>
      <c r="G845" s="400"/>
      <c r="H845" s="400"/>
      <c r="I845" s="400"/>
      <c r="J845" s="401">
        <v>5010005003447</v>
      </c>
      <c r="K845" s="402"/>
      <c r="L845" s="402"/>
      <c r="M845" s="402"/>
      <c r="N845" s="402"/>
      <c r="O845" s="402"/>
      <c r="P845" s="406" t="s">
        <v>668</v>
      </c>
      <c r="Q845" s="302"/>
      <c r="R845" s="302"/>
      <c r="S845" s="302"/>
      <c r="T845" s="302"/>
      <c r="U845" s="302"/>
      <c r="V845" s="302"/>
      <c r="W845" s="302"/>
      <c r="X845" s="302"/>
      <c r="Y845" s="303">
        <v>2994</v>
      </c>
      <c r="Z845" s="304"/>
      <c r="AA845" s="304"/>
      <c r="AB845" s="305"/>
      <c r="AC845" s="307" t="s">
        <v>669</v>
      </c>
      <c r="AD845" s="308"/>
      <c r="AE845" s="308"/>
      <c r="AF845" s="308"/>
      <c r="AG845" s="308"/>
      <c r="AH845" s="403" t="s">
        <v>670</v>
      </c>
      <c r="AI845" s="404"/>
      <c r="AJ845" s="404"/>
      <c r="AK845" s="404"/>
      <c r="AL845" s="311" t="s">
        <v>670</v>
      </c>
      <c r="AM845" s="312"/>
      <c r="AN845" s="312"/>
      <c r="AO845" s="313"/>
      <c r="AP845" s="306" t="s">
        <v>670</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658</v>
      </c>
      <c r="F1110" s="871"/>
      <c r="G1110" s="871"/>
      <c r="H1110" s="871"/>
      <c r="I1110" s="871"/>
      <c r="J1110" s="401" t="s">
        <v>658</v>
      </c>
      <c r="K1110" s="402"/>
      <c r="L1110" s="402"/>
      <c r="M1110" s="402"/>
      <c r="N1110" s="402"/>
      <c r="O1110" s="402"/>
      <c r="P1110" s="406" t="s">
        <v>658</v>
      </c>
      <c r="Q1110" s="302"/>
      <c r="R1110" s="302"/>
      <c r="S1110" s="302"/>
      <c r="T1110" s="302"/>
      <c r="U1110" s="302"/>
      <c r="V1110" s="302"/>
      <c r="W1110" s="302"/>
      <c r="X1110" s="302"/>
      <c r="Y1110" s="303" t="s">
        <v>658</v>
      </c>
      <c r="Z1110" s="304"/>
      <c r="AA1110" s="304"/>
      <c r="AB1110" s="305"/>
      <c r="AC1110" s="307"/>
      <c r="AD1110" s="308"/>
      <c r="AE1110" s="308"/>
      <c r="AF1110" s="308"/>
      <c r="AG1110" s="308"/>
      <c r="AH1110" s="309" t="s">
        <v>658</v>
      </c>
      <c r="AI1110" s="310"/>
      <c r="AJ1110" s="310"/>
      <c r="AK1110" s="310"/>
      <c r="AL1110" s="311" t="s">
        <v>658</v>
      </c>
      <c r="AM1110" s="312"/>
      <c r="AN1110" s="312"/>
      <c r="AO1110" s="313"/>
      <c r="AP1110" s="306" t="s">
        <v>658</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5" priority="14003">
      <formula>IF(RIGHT(TEXT(P14,"0.#"),1)=".",FALSE,TRUE)</formula>
    </cfRule>
    <cfRule type="expression" dxfId="2094" priority="14004">
      <formula>IF(RIGHT(TEXT(P14,"0.#"),1)=".",TRUE,FALSE)</formula>
    </cfRule>
  </conditionalFormatting>
  <conditionalFormatting sqref="AE32">
    <cfRule type="expression" dxfId="2093" priority="13993">
      <formula>IF(RIGHT(TEXT(AE32,"0.#"),1)=".",FALSE,TRUE)</formula>
    </cfRule>
    <cfRule type="expression" dxfId="2092" priority="13994">
      <formula>IF(RIGHT(TEXT(AE32,"0.#"),1)=".",TRUE,FALSE)</formula>
    </cfRule>
  </conditionalFormatting>
  <conditionalFormatting sqref="P18:AX18">
    <cfRule type="expression" dxfId="2091" priority="13879">
      <formula>IF(RIGHT(TEXT(P18,"0.#"),1)=".",FALSE,TRUE)</formula>
    </cfRule>
    <cfRule type="expression" dxfId="2090" priority="13880">
      <formula>IF(RIGHT(TEXT(P18,"0.#"),1)=".",TRUE,FALSE)</formula>
    </cfRule>
  </conditionalFormatting>
  <conditionalFormatting sqref="Y790">
    <cfRule type="expression" dxfId="2089" priority="13875">
      <formula>IF(RIGHT(TEXT(Y790,"0.#"),1)=".",FALSE,TRUE)</formula>
    </cfRule>
    <cfRule type="expression" dxfId="2088" priority="13876">
      <formula>IF(RIGHT(TEXT(Y790,"0.#"),1)=".",TRUE,FALSE)</formula>
    </cfRule>
  </conditionalFormatting>
  <conditionalFormatting sqref="Y799">
    <cfRule type="expression" dxfId="2087" priority="13871">
      <formula>IF(RIGHT(TEXT(Y799,"0.#"),1)=".",FALSE,TRUE)</formula>
    </cfRule>
    <cfRule type="expression" dxfId="2086" priority="13872">
      <formula>IF(RIGHT(TEXT(Y799,"0.#"),1)=".",TRUE,FALSE)</formula>
    </cfRule>
  </conditionalFormatting>
  <conditionalFormatting sqref="Y830:Y837 Y828 Y817:Y824 Y815 Y804:Y811 Y802">
    <cfRule type="expression" dxfId="2085" priority="13653">
      <formula>IF(RIGHT(TEXT(Y802,"0.#"),1)=".",FALSE,TRUE)</formula>
    </cfRule>
    <cfRule type="expression" dxfId="2084" priority="13654">
      <formula>IF(RIGHT(TEXT(Y802,"0.#"),1)=".",TRUE,FALSE)</formula>
    </cfRule>
  </conditionalFormatting>
  <conditionalFormatting sqref="P16:AQ17 P15:AX15 P13:AX13">
    <cfRule type="expression" dxfId="2083" priority="13701">
      <formula>IF(RIGHT(TEXT(P13,"0.#"),1)=".",FALSE,TRUE)</formula>
    </cfRule>
    <cfRule type="expression" dxfId="2082" priority="13702">
      <formula>IF(RIGHT(TEXT(P13,"0.#"),1)=".",TRUE,FALSE)</formula>
    </cfRule>
  </conditionalFormatting>
  <conditionalFormatting sqref="P19:AJ19">
    <cfRule type="expression" dxfId="2081" priority="13699">
      <formula>IF(RIGHT(TEXT(P19,"0.#"),1)=".",FALSE,TRUE)</formula>
    </cfRule>
    <cfRule type="expression" dxfId="2080" priority="13700">
      <formula>IF(RIGHT(TEXT(P19,"0.#"),1)=".",TRUE,FALSE)</formula>
    </cfRule>
  </conditionalFormatting>
  <conditionalFormatting sqref="AE101 AQ101">
    <cfRule type="expression" dxfId="2079" priority="13691">
      <formula>IF(RIGHT(TEXT(AE101,"0.#"),1)=".",FALSE,TRUE)</formula>
    </cfRule>
    <cfRule type="expression" dxfId="2078" priority="13692">
      <formula>IF(RIGHT(TEXT(AE101,"0.#"),1)=".",TRUE,FALSE)</formula>
    </cfRule>
  </conditionalFormatting>
  <conditionalFormatting sqref="Y791:Y798 Y789">
    <cfRule type="expression" dxfId="2077" priority="13677">
      <formula>IF(RIGHT(TEXT(Y789,"0.#"),1)=".",FALSE,TRUE)</formula>
    </cfRule>
    <cfRule type="expression" dxfId="2076" priority="13678">
      <formula>IF(RIGHT(TEXT(Y789,"0.#"),1)=".",TRUE,FALSE)</formula>
    </cfRule>
  </conditionalFormatting>
  <conditionalFormatting sqref="AU790">
    <cfRule type="expression" dxfId="2075" priority="13675">
      <formula>IF(RIGHT(TEXT(AU790,"0.#"),1)=".",FALSE,TRUE)</formula>
    </cfRule>
    <cfRule type="expression" dxfId="2074" priority="13676">
      <formula>IF(RIGHT(TEXT(AU790,"0.#"),1)=".",TRUE,FALSE)</formula>
    </cfRule>
  </conditionalFormatting>
  <conditionalFormatting sqref="AU799">
    <cfRule type="expression" dxfId="2073" priority="13673">
      <formula>IF(RIGHT(TEXT(AU799,"0.#"),1)=".",FALSE,TRUE)</formula>
    </cfRule>
    <cfRule type="expression" dxfId="2072" priority="13674">
      <formula>IF(RIGHT(TEXT(AU799,"0.#"),1)=".",TRUE,FALSE)</formula>
    </cfRule>
  </conditionalFormatting>
  <conditionalFormatting sqref="AU791:AU798 AU789">
    <cfRule type="expression" dxfId="2071" priority="13671">
      <formula>IF(RIGHT(TEXT(AU789,"0.#"),1)=".",FALSE,TRUE)</formula>
    </cfRule>
    <cfRule type="expression" dxfId="2070" priority="13672">
      <formula>IF(RIGHT(TEXT(AU789,"0.#"),1)=".",TRUE,FALSE)</formula>
    </cfRule>
  </conditionalFormatting>
  <conditionalFormatting sqref="Y829 Y816 Y803">
    <cfRule type="expression" dxfId="2069" priority="13657">
      <formula>IF(RIGHT(TEXT(Y803,"0.#"),1)=".",FALSE,TRUE)</formula>
    </cfRule>
    <cfRule type="expression" dxfId="2068" priority="13658">
      <formula>IF(RIGHT(TEXT(Y803,"0.#"),1)=".",TRUE,FALSE)</formula>
    </cfRule>
  </conditionalFormatting>
  <conditionalFormatting sqref="Y838 Y825 Y812">
    <cfRule type="expression" dxfId="2067" priority="13655">
      <formula>IF(RIGHT(TEXT(Y812,"0.#"),1)=".",FALSE,TRUE)</formula>
    </cfRule>
    <cfRule type="expression" dxfId="2066" priority="13656">
      <formula>IF(RIGHT(TEXT(Y812,"0.#"),1)=".",TRUE,FALSE)</formula>
    </cfRule>
  </conditionalFormatting>
  <conditionalFormatting sqref="AU829 AU816 AU803">
    <cfRule type="expression" dxfId="2065" priority="13651">
      <formula>IF(RIGHT(TEXT(AU803,"0.#"),1)=".",FALSE,TRUE)</formula>
    </cfRule>
    <cfRule type="expression" dxfId="2064" priority="13652">
      <formula>IF(RIGHT(TEXT(AU803,"0.#"),1)=".",TRUE,FALSE)</formula>
    </cfRule>
  </conditionalFormatting>
  <conditionalFormatting sqref="AU838 AU825 AU812">
    <cfRule type="expression" dxfId="2063" priority="13649">
      <formula>IF(RIGHT(TEXT(AU812,"0.#"),1)=".",FALSE,TRUE)</formula>
    </cfRule>
    <cfRule type="expression" dxfId="2062" priority="13650">
      <formula>IF(RIGHT(TEXT(AU812,"0.#"),1)=".",TRUE,FALSE)</formula>
    </cfRule>
  </conditionalFormatting>
  <conditionalFormatting sqref="AU830:AU837 AU828 AU817:AU824 AU815 AU804:AU811 AU802">
    <cfRule type="expression" dxfId="2061" priority="13647">
      <formula>IF(RIGHT(TEXT(AU802,"0.#"),1)=".",FALSE,TRUE)</formula>
    </cfRule>
    <cfRule type="expression" dxfId="2060" priority="13648">
      <formula>IF(RIGHT(TEXT(AU802,"0.#"),1)=".",TRUE,FALSE)</formula>
    </cfRule>
  </conditionalFormatting>
  <conditionalFormatting sqref="AM87">
    <cfRule type="expression" dxfId="2059" priority="13301">
      <formula>IF(RIGHT(TEXT(AM87,"0.#"),1)=".",FALSE,TRUE)</formula>
    </cfRule>
    <cfRule type="expression" dxfId="2058" priority="13302">
      <formula>IF(RIGHT(TEXT(AM87,"0.#"),1)=".",TRUE,FALSE)</formula>
    </cfRule>
  </conditionalFormatting>
  <conditionalFormatting sqref="AE55">
    <cfRule type="expression" dxfId="2057" priority="13369">
      <formula>IF(RIGHT(TEXT(AE55,"0.#"),1)=".",FALSE,TRUE)</formula>
    </cfRule>
    <cfRule type="expression" dxfId="2056" priority="13370">
      <formula>IF(RIGHT(TEXT(AE55,"0.#"),1)=".",TRUE,FALSE)</formula>
    </cfRule>
  </conditionalFormatting>
  <conditionalFormatting sqref="AI55">
    <cfRule type="expression" dxfId="2055" priority="13367">
      <formula>IF(RIGHT(TEXT(AI55,"0.#"),1)=".",FALSE,TRUE)</formula>
    </cfRule>
    <cfRule type="expression" dxfId="2054" priority="13368">
      <formula>IF(RIGHT(TEXT(AI55,"0.#"),1)=".",TRUE,FALSE)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AM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656</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656</v>
      </c>
      <c r="R4" s="13" t="str">
        <f t="shared" si="3"/>
        <v>補助</v>
      </c>
      <c r="S4" s="13" t="str">
        <f t="shared" si="4"/>
        <v>補助</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補助</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補助</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656</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安武 萌実(yasutake-moemi.a02)</dc:creator>
  <cp:lastModifiedBy>基準局総務課予算</cp:lastModifiedBy>
  <cp:lastPrinted>2021-06-02T13:50:55Z</cp:lastPrinted>
  <dcterms:created xsi:type="dcterms:W3CDTF">2012-03-13T00:50:25Z</dcterms:created>
  <dcterms:modified xsi:type="dcterms:W3CDTF">2021-06-02T13:58:34Z</dcterms:modified>
</cp:coreProperties>
</file>