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<sst xmlns="http://schemas.openxmlformats.org/spreadsheetml/2006/main" count="2338" uniqueCount="687">
  <si>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</si>
  <si>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</si>
  <si>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</si>
  <si>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</si>
  <si>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</si>
  <si>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</si>
  <si>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</si>
  <si>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</si>
  <si>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</si>
  <si>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</si>
  <si>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</si>
  <si>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</si>
  <si>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</si>
  <si>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</si>
  <si>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</si>
  <si>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</si>
  <si>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</si>
  <si>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</si>
  <si>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</si>
  <si>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</si>
  <si>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</si>
  <si>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</si>
  <si>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</si>
  <si>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</si>
  <si>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</si>
  <si>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</si>
  <si>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</si>
  <si>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</si>
  <si>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</si>
  <si>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</si>
  <si>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</si>
  <si>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</si>
  <si>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</si>
  <si>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</si>
  <si>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</si>
  <si>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</si>
  <si>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</si>
  <si>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</si>
  <si>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</si>
  <si>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</si>
  <si>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</si>
  <si>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</si>
  <si>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</si>
  <si>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</si>
  <si>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</si>
  <si>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</si>
  <si>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</si>
  <si>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</si>
  <si>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</si>
  <si>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</si>
  <si>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</si>
  <si>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</si>
  <si>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</si>
  <si>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</si>
  <si>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</si>
  <si>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</si>
  <si>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</si>
  <si>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</si>
  <si>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</si>
  <si>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</si>
  <si>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</si>
  <si>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</si>
  <si>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</si>
  <si>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</si>
  <si>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</si>
  <si>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</si>
  <si>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</si>
  <si>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</si>
  <si>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</si>
  <si>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</si>
  <si>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</si>
  <si>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</si>
  <si>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</si>
  <si>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</si>
  <si>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</si>
  <si>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</si>
  <si>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</si>
  <si>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</si>
  <si>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</si>
  <si>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</si>
  <si>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</si>
  <si>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</si>
  <si>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</si>
  <si>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</si>
  <si>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</si>
  <si>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</si>
  <si>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</si>
  <si>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</si>
  <si>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</si>
  <si>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</si>
  <si>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</si>
  <si>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</si>
  <si>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</si>
  <si>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</si>
  <si>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</si>
  <si>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</si>
  <si>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</si>
  <si>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</si>
  <si>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</si>
  <si>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</si>
  <si>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</si>
  <si>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</si>
  <si>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</si>
  <si>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</si>
  <si>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</si>
  <si>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</si>
  <si>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</si>
  <si>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</si>
  <si>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</si>
  <si>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</si>
  <si>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</si>
  <si>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</si>
  <si>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</si>
  <si>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</si>
  <si>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</si>
  <si>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</si>
  <si>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</si>
  <si>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</si>
  <si>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</si>
  <si>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</si>
  <si>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</si>
  <si>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</si>
  <si>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</si>
  <si>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</si>
  <si>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</si>
  <si>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</si>
  <si>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</si>
  <si>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</si>
  <si>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</si>
  <si>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</si>
  <si>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</si>
  <si>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</si>
  <si>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</si>
  <si>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</si>
  <si>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</si>
  <si>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</si>
  <si>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</si>
  <si>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</si>
  <si>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</si>
  <si>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</si>
  <si>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</si>
  <si>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</si>
  <si>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</si>
  <si>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</si>
  <si>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</si>
  <si>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</si>
  <si>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</si>
  <si>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</si>
  <si>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</si>
  <si>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</si>
  <si>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</si>
  <si>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</si>
  <si>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</si>
  <si>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</si>
  <si>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</si>
  <si>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</si>
  <si>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</si>
  <si>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</si>
  <si>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</si>
  <si>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</si>
  <si>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</si>
  <si>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</si>
  <si>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</si>
  <si>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</si>
  <si>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</si>
  <si>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</si>
  <si>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</si>
  <si>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</si>
  <si>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</si>
  <si>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</si>
  <si>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</si>
  <si>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</si>
  <si>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</si>
  <si>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</si>
  <si>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</si>
  <si>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</si>
  <si>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</si>
  <si>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</si>
  <si>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</si>
  <si>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</si>
  <si>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</si>
  <si>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</si>
  <si>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</si>
  <si>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</si>
  <si>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</si>
  <si>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</si>
  <si>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</si>
  <si>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</si>
  <si>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</si>
  <si>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</si>
  <si>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</si>
  <si>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</si>
  <si>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</si>
  <si>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</si>
  <si>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</si>
  <si>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</si>
  <si>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</si>
  <si>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</si>
  <si>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</si>
  <si>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</si>
  <si>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</si>
  <si>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</si>
  <si>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</si>
  <si>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</si>
  <si>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</si>
  <si>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</si>
  <si>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</si>
  <si>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</si>
  <si>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</si>
  <si>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</si>
  <si>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</si>
  <si>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</si>
  <si>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</si>
  <si>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</si>
  <si>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</si>
  <si>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</si>
  <si>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</si>
  <si>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</si>
  <si>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</si>
  <si>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</si>
  <si>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</si>
  <si>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</si>
  <si>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</si>
  <si>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</si>
  <si>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</si>
  <si>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</si>
  <si>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</si>
  <si>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</si>
  <si>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</si>
  <si>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</si>
  <si>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</si>
  <si>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</si>
  <si>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</si>
  <si>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</si>
  <si>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</si>
  <si>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</si>
  <si>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</si>
  <si>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</si>
  <si>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</si>
  <si>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</si>
  <si>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</si>
  <si>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</si>
  <si>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</si>
  <si>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</si>
  <si>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</si>
  <si>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</si>
  <si>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</si>
  <si>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</si>
  <si>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</si>
  <si>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</si>
  <si>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</si>
  <si>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</si>
  <si>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</si>
  <si>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</si>
  <si>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</si>
  <si>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</si>
  <si>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</si>
  <si>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</si>
  <si>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</si>
  <si>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</si>
  <si>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</si>
  <si>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</si>
  <si>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</si>
  <si>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</si>
  <si>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</si>
  <si>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</si>
  <si>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</si>
  <si>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</si>
  <si>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</si>
  <si>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</si>
  <si>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</si>
  <si>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</si>
  <si>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</si>
  <si>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</si>
  <si>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</si>
  <si>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</si>
  <si>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</si>
  <si>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</si>
  <si>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</si>
  <si>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</si>
  <si>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</si>
  <si>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</si>
  <si>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</si>
  <si>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</si>
  <si>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</si>
  <si>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</si>
  <si>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</si>
  <si>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</si>
  <si>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</si>
  <si>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</si>
  <si>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</si>
  <si>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</si>
  <si>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</si>
  <si>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</si>
  <si>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</si>
  <si>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</si>
  <si>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</si>
  <si>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</si>
  <si>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</si>
  <si>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</si>
  <si>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</si>
  <si>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</si>
  <si>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</si>
  <si>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</si>
  <si>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</si>
  <si>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</si>
  <si>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</si>
  <si>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</si>
  <si>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</si>
  <si>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</si>
  <si>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</si>
  <si>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</si>
  <si>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</si>
  <si>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</si>
  <si>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</si>
  <si>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</si>
  <si>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</si>
  <si>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</si>
  <si>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</si>
  <si>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</si>
  <si>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</si>
  <si>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</si>
  <si>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</si>
  <si>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</si>
  <si>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</si>
  <si>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</si>
  <si>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</si>
  <si>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</si>
  <si>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</si>
  <si>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</si>
  <si>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</si>
  <si>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</si>
  <si>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</si>
  <si>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</si>
  <si>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</si>
  <si>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</si>
  <si>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</si>
  <si>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</si>
  <si>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</si>
  <si>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</si>
  <si>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</si>
  <si>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</si>
  <si>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</si>
  <si>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</si>
  <si>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</si>
  <si>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</si>
  <si>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</si>
  <si>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</si>
  <si>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</si>
  <si>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</si>
  <si>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</si>
  <si>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</si>
  <si>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</si>
  <si>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</si>
  <si>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</si>
  <si>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</si>
  <si>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</si>
  <si>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</si>
  <si>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</si>
  <si>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</si>
  <si>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</si>
  <si>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</si>
  <si>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</si>
  <si>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</si>
  <si>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</si>
  <si>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</si>
  <si>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</si>
  <si>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</si>
  <si>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</si>
  <si>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</si>
  <si>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</si>
  <si>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</si>
  <si>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</si>
  <si>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</si>
  <si>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</si>
  <si>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</si>
  <si>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</si>
  <si>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</si>
  <si>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</si>
  <si>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</si>
  <si>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</si>
  <si>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</si>
  <si>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</si>
  <si>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</si>
  <si>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</si>
  <si>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</si>
  <si>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</si>
  <si>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</si>
  <si>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</si>
  <si>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</si>
  <si>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</si>
  <si>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</si>
  <si>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</si>
  <si>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</si>
  <si>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</si>
  <si>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</si>
  <si>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</si>
  <si>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</si>
  <si>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</si>
  <si>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</si>
  <si>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</si>
  <si>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</si>
  <si>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</si>
  <si>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</si>
  <si>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</si>
  <si>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</si>
  <si>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</si>
  <si>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</si>
  <si>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</si>
  <si>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</si>
  <si>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</si>
  <si>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</si>
  <si>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</si>
  <si>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</si>
  <si>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</si>
  <si>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</si>
  <si>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</si>
  <si>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</si>
  <si>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</si>
  <si>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</si>
  <si>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</si>
  <si>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</si>
  <si>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</si>
  <si>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</si>
  <si>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</si>
  <si>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</si>
  <si>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</si>
  <si>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</si>
  <si>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</si>
  <si>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</si>
  <si>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</si>
  <si>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</si>
  <si>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</si>
  <si>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</si>
  <si>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</si>
  <si>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</si>
  <si>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</si>
  <si>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</si>
  <si>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</si>
  <si>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</si>
  <si>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</si>
  <si>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</si>
  <si>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</si>
  <si>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</si>
  <si>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</si>
  <si>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</si>
  <si>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</si>
  <si>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</si>
  <si>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</si>
  <si>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</si>
  <si>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</si>
  <si>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</si>
  <si>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</si>
  <si>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</si>
  <si>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</si>
  <si>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</si>
  <si>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</si>
  <si>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</si>
  <si>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</si>
  <si>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</si>
  <si>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</si>
  <si>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</si>
  <si>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</si>
  <si>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</si>
  <si>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</si>
  <si>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</si>
  <si>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</si>
  <si>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</si>
  <si>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</si>
  <si>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</si>
  <si>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</si>
  <si>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</si>
  <si>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</si>
  <si>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</si>
  <si>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</si>
  <si>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</si>
  <si>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</si>
  <si>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</si>
  <si>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</si>
  <si>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</si>
  <si>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</si>
  <si>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</si>
  <si>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</si>
  <si>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</si>
  <si>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</si>
  <si>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</si>
  <si>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</si>
  <si>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</si>
  <si>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</si>
  <si>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</si>
  <si>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</si>
  <si>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</si>
  <si>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</si>
  <si>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</si>
  <si>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</si>
  <si>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</si>
  <si>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</si>
  <si>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</si>
  <si>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</si>
  <si>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</si>
  <si>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</si>
  <si>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</si>
  <si>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</si>
  <si>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</si>
  <si>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</si>
  <si>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</si>
  <si>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</si>
  <si>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</si>
  <si>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</si>
  <si>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</si>
  <si>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</si>
  <si>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</si>
  <si>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</si>
  <si>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</si>
  <si>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</si>
  <si>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</si>
  <si>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</si>
  <si>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</si>
  <si>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</si>
  <si>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</si>
  <si>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</si>
  <si>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</si>
  <si>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</si>
  <si>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</si>
  <si>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</si>
  <si>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</si>
  <si>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</si>
  <si>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</si>
  <si>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</si>
  <si>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</si>
  <si>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</si>
  <si>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</si>
  <si>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</si>
  <si>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</si>
  <si>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</si>
  <si>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</si>
  <si>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</si>
  <si>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</si>
  <si>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</si>
  <si>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</si>
  <si>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</si>
  <si>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</si>
  <si>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</si>
  <si>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</si>
  <si>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</si>
  <si>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</si>
  <si>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</si>
  <si>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</si>
  <si>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</si>
  <si>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</si>
  <si>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</si>
  <si>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</si>
  <si>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</si>
  <si>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</si>
  <si>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</si>
  <si>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</si>
  <si>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</si>
  <si>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</si>
  <si>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</si>
  <si>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</si>
  <si>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</si>
  <si>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</si>
  <si>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</si>
  <si>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</si>
  <si>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</si>
  <si>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</si>
  <si>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</si>
  <si>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</si>
  <si>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</si>
  <si>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</si>
  <si>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</si>
  <si>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</si>
  <si>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</si>
  <si>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</si>
  <si>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</si>
  <si>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</si>
  <si>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</si>
  <si>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</si>
  <si>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</si>
  <si>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</si>
  <si>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</si>
  <si>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</si>
  <si>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</si>
  <si>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</si>
  <si>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</si>
  <si>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</si>
  <si>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</si>
  <si>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</si>
  <si>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</si>
  <si>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</si>
  <si>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</si>
  <si>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</si>
  <si>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</si>
  <si>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</si>
  <si>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</si>
  <si>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</si>
  <si>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</si>
  <si>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</si>
  <si>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</si>
  <si>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</si>
  <si>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</si>
  <si>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</si>
  <si>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</si>
  <si>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</si>
  <si>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</si>
  <si>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</si>
  <si>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</si>
  <si>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</si>
  <si>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</si>
  <si>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</si>
  <si>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</si>
  <si>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</si>
  <si>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</si>
  <si>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</si>
  <si>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</si>
  <si>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</si>
  <si>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</si>
  <si>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</si>
  <si>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</si>
  <si>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</si>
  <si>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</si>
  <si>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</si>
  <si>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</si>
  <si>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</si>
  <si>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</si>
  <si>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</si>
  <si>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</si>
  <si>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</si>
  <si>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</si>
  <si>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労災保険給付に必要な経費</t>
  </si>
  <si>
    <t>労働基準局</t>
  </si>
  <si>
    <t>山田　敏充</t>
  </si>
  <si>
    <t>昭和２２年度</t>
  </si>
  <si>
    <t>終了予定なし</t>
  </si>
  <si>
    <t>労災管理課</t>
  </si>
  <si>
    <t>労働者災害補償保険法第２条の２
石綿による健康被害の救済に関する法律第59条第１項</t>
  </si>
  <si>
    <t>-</t>
  </si>
  <si>
    <t>　別添のとおり。</t>
  </si>
  <si>
    <t>保険給付費</t>
  </si>
  <si>
    <t>被災労働者等からの請求に基づき、適切な給付を
行い、執行実績を適切に
予算額に反映させる。</t>
  </si>
  <si>
    <t>成果目標を予算額、成果実績を実績額として設定
する。</t>
  </si>
  <si>
    <t>百万円</t>
  </si>
  <si>
    <t>労働保険特別会計労災勘定　歳入歳出概算要求書</t>
  </si>
  <si>
    <t>保険給付支払件数</t>
  </si>
  <si>
    <t>件</t>
  </si>
  <si>
    <t>被災労働者等の請求に基づき支給する保険給付費
であり、単位当たりコストの算出にはなじまない。</t>
    <phoneticPr fontId="5"/>
  </si>
  <si>
    <t>施策大目標３　労働災害に被災した労働者等に対し必要な保険給付を行うとともに、その社会復帰の促進等を図ること</t>
  </si>
  <si>
    <t>施策目標Ⅲ－３－１　被災労働者等の迅速かつ公正な保護を図るため、必要な保険給付を行うこと</t>
  </si>
  <si>
    <t>労災保険給付の請求から決定までの所要日数</t>
  </si>
  <si>
    <t>日</t>
  </si>
  <si>
    <t>精神障害事案の請求から決定までの所要日数</t>
  </si>
  <si>
    <t>657</t>
  </si>
  <si>
    <t>595</t>
  </si>
  <si>
    <t>532</t>
  </si>
  <si>
    <t>409</t>
  </si>
  <si>
    <t>420</t>
  </si>
  <si>
    <t>432</t>
  </si>
  <si>
    <t>430</t>
  </si>
  <si>
    <t>436</t>
  </si>
  <si>
    <t>○</t>
  </si>
  <si>
    <t>厚労</t>
  </si>
  <si>
    <t>-</t>
    <phoneticPr fontId="5"/>
  </si>
  <si>
    <t>‐</t>
  </si>
  <si>
    <t>点検対象外</t>
    <rPh sb="0" eb="5">
      <t>テンケンタイショウガイ</t>
    </rPh>
    <phoneticPr fontId="5"/>
  </si>
  <si>
    <t>A.被災労働者等</t>
    <phoneticPr fontId="5"/>
  </si>
  <si>
    <t>B.医療機関等</t>
    <phoneticPr fontId="5"/>
  </si>
  <si>
    <t>保険給付費</t>
    <rPh sb="0" eb="2">
      <t>ホケン</t>
    </rPh>
    <rPh sb="2" eb="5">
      <t>キュウフヒ</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</si>
  <si>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</si>
  <si>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t>
    <rPh sb="0" eb="2">
      <t>ヒサイ</t>
    </rPh>
    <rPh sb="2" eb="5">
      <t>ロウドウシャ</t>
    </rPh>
    <rPh sb="5" eb="6">
      <t>ナド</t>
    </rPh>
    <phoneticPr fontId="5"/>
  </si>
  <si>
    <t>被災労働者等に必要な
年金等の給付（現物給付を除く）</t>
    <rPh sb="0" eb="2">
      <t>ヒサイ</t>
    </rPh>
    <rPh sb="2" eb="5">
      <t>ロウドウシャ</t>
    </rPh>
    <rPh sb="5" eb="6">
      <t>ナド</t>
    </rPh>
    <rPh sb="7" eb="9">
      <t>ヒツヨウ</t>
    </rPh>
    <rPh sb="11" eb="13">
      <t>ネンキン</t>
    </rPh>
    <rPh sb="13" eb="14">
      <t>ナド</t>
    </rPh>
    <rPh sb="15" eb="17">
      <t>キュウフ</t>
    </rPh>
    <rPh sb="18" eb="20">
      <t>ゲンブツ</t>
    </rPh>
    <rPh sb="20" eb="22">
      <t>キュウフ</t>
    </rPh>
    <rPh sb="23" eb="24">
      <t>ノゾ</t>
    </rPh>
    <phoneticPr fontId="5"/>
  </si>
  <si>
    <t>医療機関等</t>
    <rPh sb="0" eb="2">
      <t>イリョウ</t>
    </rPh>
    <rPh sb="2" eb="4">
      <t>キカン</t>
    </rPh>
    <rPh sb="4" eb="5">
      <t>ナド</t>
    </rPh>
    <phoneticPr fontId="5"/>
  </si>
  <si>
    <t>無</t>
  </si>
  <si>
    <t>被災労働者等の請求に基づき支給する保険給付費であるため、広く国民のニーズがある。</t>
  </si>
  <si>
    <t>強制加入保険である労災保険の給付については、労災保険を管掌する国が直接実施すべき事業である。</t>
  </si>
  <si>
    <t>迅速かつ公正な労災保険給付を行い、被災労働者等の保護を図ることが法律上規定されているため、優先度は高い。</t>
    <rPh sb="4" eb="6">
      <t>コウセイ</t>
    </rPh>
    <phoneticPr fontId="5"/>
  </si>
  <si>
    <t>-</t>
    <phoneticPr fontId="5"/>
  </si>
  <si>
    <t>労働基準法上の事業主の災害補償責任を担保するための制度であることから、受益者との負担関係は妥当である。</t>
  </si>
  <si>
    <t>被災労働者等への保険給付に限定されている。</t>
    <rPh sb="13" eb="15">
      <t>ゲンテイ</t>
    </rPh>
    <phoneticPr fontId="5"/>
  </si>
  <si>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</si>
  <si>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今後も支払実績等を勘案し、必要額を精査の上、予算要求を行うこととする。</t>
  </si>
  <si>
    <t>　労災保険給付は、労働者の業務上の事由、複数事業労働者の二以上の事業の業務を要因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17" eb="19">
      <t>ジユウ</t>
    </rPh>
    <phoneticPr fontId="5"/>
  </si>
  <si>
    <t>労災保険給付は、労働者の業務上の事由、複数事業労働者の二以上の事業の業務を要因又は通勤による負傷、疾病、障害、死亡等に対して、迅速かつ公正な保護をするため、必要な保険給付を行うものであることから、施策目標に寄与する。</t>
    <phoneticPr fontId="5"/>
  </si>
  <si>
    <t>労災保険給付は、労働者の業務上の事由、複数事業労働者の二以上の事業の業務を要因又は通勤による負傷、疾病、障害、死亡等について、被災労働者等に対して迅速かつ公正な保護をするため、必要な保険給付を行うものであり、引き続き所要額を確保する必要がある。
令和２年度は、成果実績及び活動実績は見込みを下回ったものの、執行実績は良好であり、活動実績は例年の水準であることから、概ね計画通りに事業を実施できている。</t>
    <rPh sb="4" eb="6">
      <t>キュウフ</t>
    </rPh>
    <rPh sb="108" eb="110">
      <t>ショヨウ</t>
    </rPh>
    <rPh sb="134" eb="135">
      <t>オヨ</t>
    </rPh>
    <rPh sb="136" eb="138">
      <t>カツドウ</t>
    </rPh>
    <rPh sb="138" eb="140">
      <t>ジッセキ</t>
    </rPh>
    <rPh sb="169" eb="171">
      <t>レイネン</t>
    </rPh>
    <rPh sb="172" eb="174">
      <t>スイジュン</t>
    </rPh>
    <phoneticPr fontId="5"/>
  </si>
  <si>
    <t>被災労働者等に必要な療養の給付等</t>
    <rPh sb="0" eb="2">
      <t>ヒサイ</t>
    </rPh>
    <rPh sb="2" eb="5">
      <t>ロウドウシャ</t>
    </rPh>
    <rPh sb="5" eb="6">
      <t>トウ</t>
    </rPh>
    <rPh sb="7" eb="9">
      <t>ヒツヨウ</t>
    </rPh>
    <rPh sb="10" eb="12">
      <t>リョウヨウ</t>
    </rPh>
    <rPh sb="13" eb="15">
      <t>キュウフ</t>
    </rPh>
    <rPh sb="15" eb="16">
      <t>トウ</t>
    </rPh>
    <phoneticPr fontId="5"/>
  </si>
  <si>
    <t>被災労働者等に必要な
療養の給付等</t>
    <rPh sb="0" eb="2">
      <t>ヒサイ</t>
    </rPh>
    <rPh sb="2" eb="5">
      <t>ロウドウシャ</t>
    </rPh>
    <rPh sb="5" eb="6">
      <t>トウ</t>
    </rPh>
    <rPh sb="7" eb="9">
      <t>ヒツヨウ</t>
    </rPh>
    <rPh sb="11" eb="13">
      <t>リョウヨウ</t>
    </rPh>
    <rPh sb="14" eb="16">
      <t>キュウフ</t>
    </rPh>
    <rPh sb="16" eb="17">
      <t>トウ</t>
    </rPh>
    <phoneticPr fontId="5"/>
  </si>
  <si>
    <t>概ね見込みに見合った実績となっている。</t>
    <rPh sb="2" eb="4">
      <t>ミコ</t>
    </rPh>
    <rPh sb="6" eb="8">
      <t>ミア</t>
    </rPh>
    <rPh sb="10" eb="12">
      <t>ジッセキ</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</si>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</sst>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33618</xdr:colOff>
      <xdr:row>748</xdr:row>
      <xdr:rowOff>212912</xdr:rowOff>
    </xdr:from>
    <xdr:to>
      <xdr:col>46</xdr:col>
      <xdr:colOff>201230</xdr:colOff>
      <xdr:row>763</xdr:row>
      <xdr:rowOff>101476</xdr:rowOff>
    </xdr:to>
    <xdr:grpSp>
      <xdr:nvGrpSpPr>
        <xdr:cNvPr id="16" name="グループ化 15"/>
        <xdr:cNvGrpSpPr/>
      </xdr:nvGrpSpPr>
      <xdr:grpSpPr>
        <a:xfrm>
          <a:off x="2233893" y="40551287"/>
          <a:ext cx="7168487" cy="5174939"/>
          <a:chOff x="2252383" y="41114383"/>
          <a:chExt cx="7227318" cy="5099299"/>
        </a:xfrm>
      </xdr:grpSpPr>
      <xdr:grpSp>
        <xdr:nvGrpSpPr>
          <xdr:cNvPr id="15" name="グループ化 14"/>
          <xdr:cNvGrpSpPr/>
        </xdr:nvGrpSpPr>
        <xdr:grpSpPr>
          <a:xfrm>
            <a:off x="2252383" y="41114383"/>
            <a:ext cx="7227318" cy="5099299"/>
            <a:chOff x="2252383" y="41114383"/>
            <a:chExt cx="7227318" cy="5099299"/>
          </a:xfrm>
        </xdr:grpSpPr>
        <xdr:sp macro="" textlink="">
          <xdr:nvSpPr>
            <xdr:cNvPr id="3" name="正方形/長方形 2"/>
            <xdr:cNvSpPr/>
          </xdr:nvSpPr>
          <xdr:spPr bwMode="auto">
            <a:xfrm>
              <a:off x="3971007" y="41114383"/>
              <a:ext cx="3788782" cy="14001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733,344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 name="正方形/長方形 3"/>
            <xdr:cNvSpPr/>
          </xdr:nvSpPr>
          <xdr:spPr bwMode="auto">
            <a:xfrm>
              <a:off x="2252383" y="44762741"/>
              <a:ext cx="3213318" cy="9522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486,089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5" name="正方形/長方形 4"/>
            <xdr:cNvSpPr/>
          </xdr:nvSpPr>
          <xdr:spPr bwMode="auto">
            <a:xfrm>
              <a:off x="6696189" y="44812580"/>
              <a:ext cx="2665237" cy="7785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Ｂ．医療機関等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247,255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6" name="テキスト ボックス 5"/>
            <xdr:cNvSpPr txBox="1"/>
          </xdr:nvSpPr>
          <xdr:spPr bwMode="auto">
            <a:xfrm>
              <a:off x="4078941" y="42604400"/>
              <a:ext cx="3731558" cy="90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　業務上の事由、複数事業労働者の二以上の事業の業務を要因又は通勤による負傷、疾病、障害、死亡等に対して迅速かつ公正な保護に資するために必要な保険給付</a:t>
              </a:r>
            </a:p>
          </xdr:txBody>
        </xdr:sp>
        <xdr:sp macro="" textlink="">
          <xdr:nvSpPr>
            <xdr:cNvPr id="7" name="テキスト ボックス 6"/>
            <xdr:cNvSpPr txBox="1"/>
          </xdr:nvSpPr>
          <xdr:spPr bwMode="auto">
            <a:xfrm>
              <a:off x="2448657" y="43608431"/>
              <a:ext cx="2965133" cy="369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8" name="大かっこ 7"/>
            <xdr:cNvSpPr/>
          </xdr:nvSpPr>
          <xdr:spPr bwMode="auto">
            <a:xfrm>
              <a:off x="4036951" y="42560943"/>
              <a:ext cx="3795961" cy="8058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大かっこ 8"/>
            <xdr:cNvSpPr/>
          </xdr:nvSpPr>
          <xdr:spPr bwMode="auto">
            <a:xfrm>
              <a:off x="2428376" y="45824452"/>
              <a:ext cx="2852177" cy="38923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10" name="大かっこ 9"/>
            <xdr:cNvSpPr/>
          </xdr:nvSpPr>
          <xdr:spPr bwMode="auto">
            <a:xfrm>
              <a:off x="6627524" y="45786370"/>
              <a:ext cx="2852177" cy="41917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xnSp macro="">
        <xdr:nvCxnSpPr>
          <xdr:cNvPr id="13" name="カギ線コネクタ 5"/>
          <xdr:cNvCxnSpPr>
            <a:cxnSpLocks noChangeShapeType="1"/>
          </xdr:cNvCxnSpPr>
        </xdr:nvCxnSpPr>
        <xdr:spPr bwMode="auto">
          <a:xfrm rot="5400000">
            <a:off x="4183017" y="43049779"/>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xnSp macro="">
        <xdr:nvCxnSpPr>
          <xdr:cNvPr id="14" name="カギ線コネクタ 7"/>
          <xdr:cNvCxnSpPr>
            <a:cxnSpLocks noChangeShapeType="1"/>
          </xdr:cNvCxnSpPr>
        </xdr:nvCxnSpPr>
        <xdr:spPr bwMode="auto">
          <a:xfrm rot="16200000" flipH="1">
            <a:off x="6201126" y="42984295"/>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grpSp>
    <xdr:clientData/>
  </xdr:twoCellAnchor>
  <xdr:oneCellAnchor>
    <xdr:from>
      <xdr:col>38</xdr:col>
      <xdr:colOff>112058</xdr:colOff>
      <xdr:row>133</xdr:row>
      <xdr:rowOff>78441</xdr:rowOff>
    </xdr:from>
    <xdr:ext cx="590551" cy="352425"/>
    <xdr:sp macro="" textlink="">
      <xdr:nvSpPr>
        <xdr:cNvPr id="21" name="テキスト ボックス 20"/>
        <xdr:cNvSpPr txBox="1"/>
      </xdr:nvSpPr>
      <xdr:spPr>
        <a:xfrm>
          <a:off x="7776882" y="15217588"/>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100852</xdr:colOff>
      <xdr:row>137</xdr:row>
      <xdr:rowOff>67235</xdr:rowOff>
    </xdr:from>
    <xdr:ext cx="590551" cy="352425"/>
    <xdr:sp macro="" textlink="">
      <xdr:nvSpPr>
        <xdr:cNvPr id="22" name="テキスト ボックス 21"/>
        <xdr:cNvSpPr txBox="1"/>
      </xdr:nvSpPr>
      <xdr:spPr>
        <a:xfrm>
          <a:off x="7765676" y="16685559"/>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Normal="75" zoomScaleSheetLayoutView="100" zoomScalePageLayoutView="85" workbookViewId="0">
      <selection activeCell="AD717" sqref="AD717:AF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660</v>
      </c>
      <c r="AK2" s="191"/>
      <c r="AL2" s="191"/>
      <c r="AM2" s="191"/>
      <c r="AN2" s="83" t="s">
        <v>324</v>
      </c>
      <c r="AO2" s="191">
        <v>20</v>
      </c>
      <c r="AP2" s="191"/>
      <c r="AQ2" s="191"/>
      <c r="AR2" s="84" t="s">
        <v>627</v>
      </c>
      <c r="AS2" s="192">
        <v>506</v>
      </c>
      <c r="AT2" s="192"/>
      <c r="AU2" s="192"/>
      <c r="AV2" s="83" t="str">
        <f>IF(AW2="","","-")</f>
        <v/>
      </c>
      <c r="AW2" s="379"/>
      <c r="AX2" s="379"/>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632</v>
      </c>
      <c r="H5" s="544"/>
      <c r="I5" s="544"/>
      <c r="J5" s="544"/>
      <c r="K5" s="544"/>
      <c r="L5" s="544"/>
      <c r="M5" s="545" t="s">
        <v>65</v>
      </c>
      <c r="N5" s="546"/>
      <c r="O5" s="546"/>
      <c r="P5" s="546"/>
      <c r="Q5" s="546"/>
      <c r="R5" s="547"/>
      <c r="S5" s="548" t="s">
        <v>633</v>
      </c>
      <c r="T5" s="544"/>
      <c r="U5" s="544"/>
      <c r="V5" s="544"/>
      <c r="W5" s="544"/>
      <c r="X5" s="549"/>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39" customHeight="1" x14ac:dyDescent="0.15">
      <c r="A6" s="712" t="s">
        <v>4</v>
      </c>
      <c r="B6" s="713"/>
      <c r="C6" s="713"/>
      <c r="D6" s="713"/>
      <c r="E6" s="713"/>
      <c r="F6" s="713"/>
      <c r="G6" s="860" t="str">
        <f>入力規則等!F39</f>
        <v>労働保険特別会計労災勘定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635</v>
      </c>
      <c r="H7" s="813"/>
      <c r="I7" s="813"/>
      <c r="J7" s="813"/>
      <c r="K7" s="813"/>
      <c r="L7" s="813"/>
      <c r="M7" s="813"/>
      <c r="N7" s="813"/>
      <c r="O7" s="813"/>
      <c r="P7" s="813"/>
      <c r="Q7" s="813"/>
      <c r="R7" s="813"/>
      <c r="S7" s="813"/>
      <c r="T7" s="813"/>
      <c r="U7" s="813"/>
      <c r="V7" s="813"/>
      <c r="W7" s="813"/>
      <c r="X7" s="814"/>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5.5" customHeight="1" x14ac:dyDescent="0.15">
      <c r="A9" s="108" t="s">
        <v>23</v>
      </c>
      <c r="B9" s="109"/>
      <c r="C9" s="109"/>
      <c r="D9" s="109"/>
      <c r="E9" s="109"/>
      <c r="F9" s="109"/>
      <c r="G9" s="557" t="s">
        <v>680</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5.5" customHeight="1" x14ac:dyDescent="0.15">
      <c r="A10" s="727" t="s">
        <v>29</v>
      </c>
      <c r="B10" s="728"/>
      <c r="C10" s="728"/>
      <c r="D10" s="728"/>
      <c r="E10" s="728"/>
      <c r="F10" s="728"/>
      <c r="G10" s="660" t="s">
        <v>637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764906</v>
      </c>
      <c r="Q13" s="149"/>
      <c r="R13" s="149"/>
      <c r="S13" s="149"/>
      <c r="T13" s="149"/>
      <c r="U13" s="149"/>
      <c r="V13" s="150"/>
      <c r="W13" s="148">
        <v>774734</v>
      </c>
      <c r="X13" s="149"/>
      <c r="Y13" s="149"/>
      <c r="Z13" s="149"/>
      <c r="AA13" s="149"/>
      <c r="AB13" s="149"/>
      <c r="AC13" s="150"/>
      <c r="AD13" s="148">
        <v>773583</v>
      </c>
      <c r="AE13" s="149"/>
      <c r="AF13" s="149"/>
      <c r="AG13" s="149"/>
      <c r="AH13" s="149"/>
      <c r="AI13" s="149"/>
      <c r="AJ13" s="150"/>
      <c r="AK13" s="148">
        <v>773433</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661</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764906</v>
      </c>
      <c r="Q18" s="155"/>
      <c r="R18" s="155"/>
      <c r="S18" s="155"/>
      <c r="T18" s="155"/>
      <c r="U18" s="155"/>
      <c r="V18" s="156"/>
      <c r="W18" s="154">
        <f>SUM(W13:AC17)</f>
        <v>774734</v>
      </c>
      <c r="X18" s="155"/>
      <c r="Y18" s="155"/>
      <c r="Z18" s="155"/>
      <c r="AA18" s="155"/>
      <c r="AB18" s="155"/>
      <c r="AC18" s="156"/>
      <c r="AD18" s="154">
        <f>SUM(AD13:AJ17)</f>
        <v>773583</v>
      </c>
      <c r="AE18" s="155"/>
      <c r="AF18" s="155"/>
      <c r="AG18" s="155"/>
      <c r="AH18" s="155"/>
      <c r="AI18" s="155"/>
      <c r="AJ18" s="156"/>
      <c r="AK18" s="154">
        <f>SUM(AK13:AQ17)</f>
        <v>773433</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746098</v>
      </c>
      <c r="Q19" s="149"/>
      <c r="R19" s="149"/>
      <c r="S19" s="149"/>
      <c r="T19" s="149"/>
      <c r="U19" s="149"/>
      <c r="V19" s="150"/>
      <c r="W19" s="148">
        <v>755565</v>
      </c>
      <c r="X19" s="149"/>
      <c r="Y19" s="149"/>
      <c r="Z19" s="149"/>
      <c r="AA19" s="149"/>
      <c r="AB19" s="149"/>
      <c r="AC19" s="150"/>
      <c r="AD19" s="148">
        <v>733344</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0.97541135773546028</v>
      </c>
      <c r="Q20" s="524"/>
      <c r="R20" s="524"/>
      <c r="S20" s="524"/>
      <c r="T20" s="524"/>
      <c r="U20" s="524"/>
      <c r="V20" s="524"/>
      <c r="W20" s="524">
        <f t="shared" ref="W20" si="0">IF(W18=0, "-", SUM(W19)/W18)</f>
        <v>0.97525731412329908</v>
      </c>
      <c r="X20" s="524"/>
      <c r="Y20" s="524"/>
      <c r="Z20" s="524"/>
      <c r="AA20" s="524"/>
      <c r="AB20" s="524"/>
      <c r="AC20" s="524"/>
      <c r="AD20" s="524">
        <f t="shared" ref="AD20" si="1">IF(AD18=0, "-", SUM(AD19)/AD18)</f>
        <v>0.94798360356936484</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0.97541135773546028</v>
      </c>
      <c r="Q21" s="524"/>
      <c r="R21" s="524"/>
      <c r="S21" s="524"/>
      <c r="T21" s="524"/>
      <c r="U21" s="524"/>
      <c r="V21" s="524"/>
      <c r="W21" s="524">
        <f t="shared" ref="W21" si="2">IF(W19=0, "-", SUM(W19)/SUM(W13,W14))</f>
        <v>0.97525731412329908</v>
      </c>
      <c r="X21" s="524"/>
      <c r="Y21" s="524"/>
      <c r="Z21" s="524"/>
      <c r="AA21" s="524"/>
      <c r="AB21" s="524"/>
      <c r="AC21" s="524"/>
      <c r="AD21" s="524">
        <f t="shared" ref="AD21" si="3">IF(AD19=0, "-", SUM(AD19)/SUM(AD13,AD14))</f>
        <v>0.94798360356936484</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773433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773433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308</v>
      </c>
      <c r="AF30" s="368"/>
      <c r="AG30" s="368"/>
      <c r="AH30" s="369"/>
      <c r="AI30" s="370" t="s">
        <v>330</v>
      </c>
      <c r="AJ30" s="370"/>
      <c r="AK30" s="370"/>
      <c r="AL30" s="367"/>
      <c r="AM30" s="370" t="s">
        <v>427</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3</v>
      </c>
      <c r="AV31" s="256"/>
      <c r="AW31" s="360" t="s">
        <v>175</v>
      </c>
      <c r="AX31" s="361"/>
    </row>
    <row r="32" spans="1:50" ht="25.5" customHeight="1" x14ac:dyDescent="0.15">
      <c r="A32" s="500"/>
      <c r="B32" s="498"/>
      <c r="C32" s="498"/>
      <c r="D32" s="498"/>
      <c r="E32" s="498"/>
      <c r="F32" s="499"/>
      <c r="G32" s="525" t="s">
        <v>639</v>
      </c>
      <c r="H32" s="526"/>
      <c r="I32" s="526"/>
      <c r="J32" s="526"/>
      <c r="K32" s="526"/>
      <c r="L32" s="526"/>
      <c r="M32" s="526"/>
      <c r="N32" s="526"/>
      <c r="O32" s="527"/>
      <c r="P32" s="176" t="s">
        <v>640</v>
      </c>
      <c r="Q32" s="176"/>
      <c r="R32" s="176"/>
      <c r="S32" s="176"/>
      <c r="T32" s="176"/>
      <c r="U32" s="176"/>
      <c r="V32" s="176"/>
      <c r="W32" s="176"/>
      <c r="X32" s="218"/>
      <c r="Y32" s="324" t="s">
        <v>12</v>
      </c>
      <c r="Z32" s="534"/>
      <c r="AA32" s="535"/>
      <c r="AB32" s="536" t="s">
        <v>641</v>
      </c>
      <c r="AC32" s="536"/>
      <c r="AD32" s="536"/>
      <c r="AE32" s="348">
        <v>746098</v>
      </c>
      <c r="AF32" s="349"/>
      <c r="AG32" s="349"/>
      <c r="AH32" s="349"/>
      <c r="AI32" s="348">
        <v>755565</v>
      </c>
      <c r="AJ32" s="349"/>
      <c r="AK32" s="349"/>
      <c r="AL32" s="349"/>
      <c r="AM32" s="348">
        <v>733344</v>
      </c>
      <c r="AN32" s="349"/>
      <c r="AO32" s="349"/>
      <c r="AP32" s="349"/>
      <c r="AQ32" s="151" t="s">
        <v>636</v>
      </c>
      <c r="AR32" s="152"/>
      <c r="AS32" s="152"/>
      <c r="AT32" s="153"/>
      <c r="AU32" s="349" t="s">
        <v>636</v>
      </c>
      <c r="AV32" s="349"/>
      <c r="AW32" s="349"/>
      <c r="AX32" s="350"/>
    </row>
    <row r="33" spans="1:51" ht="25.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641</v>
      </c>
      <c r="AC33" s="507"/>
      <c r="AD33" s="507"/>
      <c r="AE33" s="348">
        <v>764906</v>
      </c>
      <c r="AF33" s="349"/>
      <c r="AG33" s="349"/>
      <c r="AH33" s="349"/>
      <c r="AI33" s="348">
        <v>774734</v>
      </c>
      <c r="AJ33" s="349"/>
      <c r="AK33" s="349"/>
      <c r="AL33" s="349"/>
      <c r="AM33" s="348">
        <v>773583</v>
      </c>
      <c r="AN33" s="349"/>
      <c r="AO33" s="349"/>
      <c r="AP33" s="349"/>
      <c r="AQ33" s="151" t="s">
        <v>636</v>
      </c>
      <c r="AR33" s="152"/>
      <c r="AS33" s="152"/>
      <c r="AT33" s="153"/>
      <c r="AU33" s="349">
        <v>773433</v>
      </c>
      <c r="AV33" s="349"/>
      <c r="AW33" s="349"/>
      <c r="AX33" s="350"/>
    </row>
    <row r="34" spans="1:51" ht="25.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98</v>
      </c>
      <c r="AF34" s="349"/>
      <c r="AG34" s="349"/>
      <c r="AH34" s="349"/>
      <c r="AI34" s="348">
        <v>98</v>
      </c>
      <c r="AJ34" s="349"/>
      <c r="AK34" s="349"/>
      <c r="AL34" s="349"/>
      <c r="AM34" s="348">
        <v>95</v>
      </c>
      <c r="AN34" s="349"/>
      <c r="AO34" s="349"/>
      <c r="AP34" s="349"/>
      <c r="AQ34" s="151" t="s">
        <v>636</v>
      </c>
      <c r="AR34" s="152"/>
      <c r="AS34" s="152"/>
      <c r="AT34" s="153"/>
      <c r="AU34" s="349" t="s">
        <v>636</v>
      </c>
      <c r="AV34" s="349"/>
      <c r="AW34" s="349"/>
      <c r="AX34" s="350"/>
    </row>
    <row r="35" spans="1:51" ht="23.25" customHeight="1" x14ac:dyDescent="0.15">
      <c r="A35" s="880" t="s">
        <v>298</v>
      </c>
      <c r="B35" s="881"/>
      <c r="C35" s="881"/>
      <c r="D35" s="881"/>
      <c r="E35" s="881"/>
      <c r="F35" s="882"/>
      <c r="G35" s="886" t="s">
        <v>642</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308</v>
      </c>
      <c r="AF65" s="320"/>
      <c r="AG65" s="320"/>
      <c r="AH65" s="320"/>
      <c r="AI65" s="320" t="s">
        <v>330</v>
      </c>
      <c r="AJ65" s="320"/>
      <c r="AK65" s="320"/>
      <c r="AL65" s="320"/>
      <c r="AM65" s="320" t="s">
        <v>427</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288</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288</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289</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287</v>
      </c>
      <c r="X70" s="927"/>
      <c r="Y70" s="932" t="s">
        <v>12</v>
      </c>
      <c r="Z70" s="932"/>
      <c r="AA70" s="933"/>
      <c r="AB70" s="934" t="s">
        <v>288</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288</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289</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301</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308</v>
      </c>
      <c r="AF100" s="807"/>
      <c r="AG100" s="807"/>
      <c r="AH100" s="808"/>
      <c r="AI100" s="806" t="s">
        <v>330</v>
      </c>
      <c r="AJ100" s="807"/>
      <c r="AK100" s="807"/>
      <c r="AL100" s="808"/>
      <c r="AM100" s="806" t="s">
        <v>427</v>
      </c>
      <c r="AN100" s="807"/>
      <c r="AO100" s="807"/>
      <c r="AP100" s="808"/>
      <c r="AQ100" s="909" t="s">
        <v>335</v>
      </c>
      <c r="AR100" s="910"/>
      <c r="AS100" s="910"/>
      <c r="AT100" s="911"/>
      <c r="AU100" s="909" t="s">
        <v>459</v>
      </c>
      <c r="AV100" s="910"/>
      <c r="AW100" s="910"/>
      <c r="AX100" s="912"/>
    </row>
    <row r="101" spans="1:60" ht="23.25" customHeight="1" x14ac:dyDescent="0.15">
      <c r="A101" s="476"/>
      <c r="B101" s="477"/>
      <c r="C101" s="477"/>
      <c r="D101" s="477"/>
      <c r="E101" s="477"/>
      <c r="F101" s="478"/>
      <c r="G101" s="176" t="s">
        <v>643</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644</v>
      </c>
      <c r="AC101" s="536"/>
      <c r="AD101" s="536"/>
      <c r="AE101" s="343">
        <v>5752582</v>
      </c>
      <c r="AF101" s="343"/>
      <c r="AG101" s="343"/>
      <c r="AH101" s="343"/>
      <c r="AI101" s="343">
        <v>5755150</v>
      </c>
      <c r="AJ101" s="343"/>
      <c r="AK101" s="343"/>
      <c r="AL101" s="343"/>
      <c r="AM101" s="343">
        <v>5736044</v>
      </c>
      <c r="AN101" s="343"/>
      <c r="AO101" s="343"/>
      <c r="AP101" s="343"/>
      <c r="AQ101" s="343" t="s">
        <v>661</v>
      </c>
      <c r="AR101" s="343"/>
      <c r="AS101" s="343"/>
      <c r="AT101" s="343"/>
      <c r="AU101" s="348"/>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644</v>
      </c>
      <c r="AC102" s="536"/>
      <c r="AD102" s="536"/>
      <c r="AE102" s="343">
        <v>5476965</v>
      </c>
      <c r="AF102" s="343"/>
      <c r="AG102" s="343"/>
      <c r="AH102" s="343"/>
      <c r="AI102" s="343">
        <v>5466341</v>
      </c>
      <c r="AJ102" s="343"/>
      <c r="AK102" s="343"/>
      <c r="AL102" s="343"/>
      <c r="AM102" s="343">
        <v>5872018</v>
      </c>
      <c r="AN102" s="343"/>
      <c r="AO102" s="343"/>
      <c r="AP102" s="343"/>
      <c r="AQ102" s="343">
        <v>5863252</v>
      </c>
      <c r="AR102" s="343"/>
      <c r="AS102" s="343"/>
      <c r="AT102" s="343"/>
      <c r="AU102" s="356"/>
      <c r="AV102" s="357"/>
      <c r="AW102" s="357"/>
      <c r="AX102" s="91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34.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636</v>
      </c>
      <c r="AC116" s="286"/>
      <c r="AD116" s="287"/>
      <c r="AE116" s="343" t="s">
        <v>636</v>
      </c>
      <c r="AF116" s="343"/>
      <c r="AG116" s="343"/>
      <c r="AH116" s="343"/>
      <c r="AI116" s="343" t="s">
        <v>636</v>
      </c>
      <c r="AJ116" s="343"/>
      <c r="AK116" s="343"/>
      <c r="AL116" s="343"/>
      <c r="AM116" s="343" t="s">
        <v>661</v>
      </c>
      <c r="AN116" s="343"/>
      <c r="AO116" s="343"/>
      <c r="AP116" s="343"/>
      <c r="AQ116" s="348" t="s">
        <v>661</v>
      </c>
      <c r="AR116" s="349"/>
      <c r="AS116" s="349"/>
      <c r="AT116" s="349"/>
      <c r="AU116" s="349"/>
      <c r="AV116" s="349"/>
      <c r="AW116" s="349"/>
      <c r="AX116" s="350"/>
    </row>
    <row r="117" spans="1:51" ht="34.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324</v>
      </c>
      <c r="AC117" s="328"/>
      <c r="AD117" s="329"/>
      <c r="AE117" s="291" t="s">
        <v>636</v>
      </c>
      <c r="AF117" s="291"/>
      <c r="AG117" s="291"/>
      <c r="AH117" s="291"/>
      <c r="AI117" s="291" t="s">
        <v>636</v>
      </c>
      <c r="AJ117" s="291"/>
      <c r="AK117" s="291"/>
      <c r="AL117" s="291"/>
      <c r="AM117" s="291" t="s">
        <v>661</v>
      </c>
      <c r="AN117" s="291"/>
      <c r="AO117" s="291"/>
      <c r="AP117" s="291"/>
      <c r="AQ117" s="291"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323</v>
      </c>
      <c r="B130" s="974"/>
      <c r="C130" s="973" t="s">
        <v>188</v>
      </c>
      <c r="D130" s="974"/>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15">
      <c r="A134" s="977"/>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17</v>
      </c>
      <c r="AF134" s="152"/>
      <c r="AG134" s="152"/>
      <c r="AH134" s="152"/>
      <c r="AI134" s="251">
        <v>18</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17</v>
      </c>
      <c r="AF135" s="152"/>
      <c r="AG135" s="152"/>
      <c r="AH135" s="152"/>
      <c r="AI135" s="251">
        <v>17</v>
      </c>
      <c r="AJ135" s="152"/>
      <c r="AK135" s="152"/>
      <c r="AL135" s="152"/>
      <c r="AM135" s="251">
        <v>17</v>
      </c>
      <c r="AN135" s="152"/>
      <c r="AO135" s="152"/>
      <c r="AP135" s="152"/>
      <c r="AQ135" s="251" t="s">
        <v>636</v>
      </c>
      <c r="AR135" s="152"/>
      <c r="AS135" s="152"/>
      <c r="AT135" s="152"/>
      <c r="AU135" s="251">
        <v>17</v>
      </c>
      <c r="AV135" s="152"/>
      <c r="AW135" s="152"/>
      <c r="AX135" s="193"/>
      <c r="AY135">
        <f t="shared" si="13"/>
        <v>1</v>
      </c>
    </row>
    <row r="136" spans="1:51" ht="18.75"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3</v>
      </c>
      <c r="AV137" s="163"/>
      <c r="AW137" s="164" t="s">
        <v>175</v>
      </c>
      <c r="AX137" s="165"/>
      <c r="AY137">
        <f>$AY$136</f>
        <v>1</v>
      </c>
    </row>
    <row r="138" spans="1:51" ht="39.75" customHeight="1" x14ac:dyDescent="0.15">
      <c r="A138" s="977"/>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649</v>
      </c>
      <c r="AC138" s="209"/>
      <c r="AD138" s="209"/>
      <c r="AE138" s="251">
        <v>219</v>
      </c>
      <c r="AF138" s="152"/>
      <c r="AG138" s="152"/>
      <c r="AH138" s="152"/>
      <c r="AI138" s="251">
        <v>240</v>
      </c>
      <c r="AJ138" s="152"/>
      <c r="AK138" s="152"/>
      <c r="AL138" s="152"/>
      <c r="AM138" s="251"/>
      <c r="AN138" s="152"/>
      <c r="AO138" s="152"/>
      <c r="AP138" s="152"/>
      <c r="AQ138" s="251" t="s">
        <v>636</v>
      </c>
      <c r="AR138" s="152"/>
      <c r="AS138" s="152"/>
      <c r="AT138" s="152"/>
      <c r="AU138" s="251" t="s">
        <v>636</v>
      </c>
      <c r="AV138" s="152"/>
      <c r="AW138" s="152"/>
      <c r="AX138" s="193"/>
      <c r="AY138">
        <f t="shared" ref="AY138:AY139" si="14">$AY$136</f>
        <v>1</v>
      </c>
    </row>
    <row r="139" spans="1:51" ht="39.75"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649</v>
      </c>
      <c r="AC139" s="160"/>
      <c r="AD139" s="160"/>
      <c r="AE139" s="251">
        <v>215</v>
      </c>
      <c r="AF139" s="152"/>
      <c r="AG139" s="152"/>
      <c r="AH139" s="152"/>
      <c r="AI139" s="251">
        <v>215</v>
      </c>
      <c r="AJ139" s="152"/>
      <c r="AK139" s="152"/>
      <c r="AL139" s="152"/>
      <c r="AM139" s="251">
        <v>215</v>
      </c>
      <c r="AN139" s="152"/>
      <c r="AO139" s="152"/>
      <c r="AP139" s="152"/>
      <c r="AQ139" s="251" t="s">
        <v>636</v>
      </c>
      <c r="AR139" s="152"/>
      <c r="AS139" s="152"/>
      <c r="AT139" s="152"/>
      <c r="AU139" s="251">
        <v>215</v>
      </c>
      <c r="AV139" s="152"/>
      <c r="AW139" s="152"/>
      <c r="AX139" s="193"/>
      <c r="AY139">
        <f t="shared" si="14"/>
        <v>1</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681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589</v>
      </c>
      <c r="D430" s="236"/>
      <c r="E430" s="224" t="s">
        <v>317</v>
      </c>
      <c r="F430" s="433"/>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7"/>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661</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661</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661</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7"/>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661</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661</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661</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7"/>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15" customHeight="1" x14ac:dyDescent="0.15">
      <c r="A698" s="977"/>
      <c r="B698" s="238"/>
      <c r="C698" s="237"/>
      <c r="D698" s="238"/>
      <c r="E698" s="175" t="s">
        <v>661</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5"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3.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659</v>
      </c>
      <c r="AE702" s="879"/>
      <c r="AF702" s="879"/>
      <c r="AG702" s="868" t="s">
        <v>672</v>
      </c>
      <c r="AH702" s="869"/>
      <c r="AI702" s="869"/>
      <c r="AJ702" s="869"/>
      <c r="AK702" s="869"/>
      <c r="AL702" s="869"/>
      <c r="AM702" s="869"/>
      <c r="AN702" s="869"/>
      <c r="AO702" s="869"/>
      <c r="AP702" s="869"/>
      <c r="AQ702" s="869"/>
      <c r="AR702" s="869"/>
      <c r="AS702" s="869"/>
      <c r="AT702" s="869"/>
      <c r="AU702" s="869"/>
      <c r="AV702" s="869"/>
      <c r="AW702" s="869"/>
      <c r="AX702" s="870"/>
    </row>
    <row r="703" spans="1:51" ht="43.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659</v>
      </c>
      <c r="AE703" s="170"/>
      <c r="AF703" s="170"/>
      <c r="AG703" s="652" t="s">
        <v>673</v>
      </c>
      <c r="AH703" s="653"/>
      <c r="AI703" s="653"/>
      <c r="AJ703" s="653"/>
      <c r="AK703" s="653"/>
      <c r="AL703" s="653"/>
      <c r="AM703" s="653"/>
      <c r="AN703" s="653"/>
      <c r="AO703" s="653"/>
      <c r="AP703" s="653"/>
      <c r="AQ703" s="653"/>
      <c r="AR703" s="653"/>
      <c r="AS703" s="653"/>
      <c r="AT703" s="653"/>
      <c r="AU703" s="653"/>
      <c r="AV703" s="653"/>
      <c r="AW703" s="653"/>
      <c r="AX703" s="654"/>
    </row>
    <row r="704" spans="1:51" ht="43.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659</v>
      </c>
      <c r="AE704" s="571"/>
      <c r="AF704" s="571"/>
      <c r="AG704" s="413" t="s">
        <v>674</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662</v>
      </c>
      <c r="AE705" s="721"/>
      <c r="AF705" s="721"/>
      <c r="AG705" s="175" t="s">
        <v>675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671</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671</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43.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659</v>
      </c>
      <c r="AE708" s="656"/>
      <c r="AF708" s="656"/>
      <c r="AG708" s="511" t="s">
        <v>676</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662</v>
      </c>
      <c r="AE709" s="170"/>
      <c r="AF709" s="170"/>
      <c r="AG709" s="652" t="s">
        <v>636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662</v>
      </c>
      <c r="AE710" s="170"/>
      <c r="AF710" s="170"/>
      <c r="AG710" s="652" t="s">
        <v>636</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659</v>
      </c>
      <c r="AE711" s="170"/>
      <c r="AF711" s="170"/>
      <c r="AG711" s="652" t="s">
        <v>677</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662</v>
      </c>
      <c r="AE712" s="571"/>
      <c r="AF712" s="571"/>
      <c r="AG712" s="579" t="s">
        <v>636</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662</v>
      </c>
      <c r="AE713" s="170"/>
      <c r="AF713" s="171"/>
      <c r="AG713" s="652" t="s">
        <v>636</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662</v>
      </c>
      <c r="AE714" s="577"/>
      <c r="AF714" s="578"/>
      <c r="AG714" s="677" t="s">
        <v>636</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659</v>
      </c>
      <c r="AE715" s="656"/>
      <c r="AF715" s="762"/>
      <c r="AG715" s="511" t="s">
        <v>678</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662</v>
      </c>
      <c r="AE716" s="744"/>
      <c r="AF716" s="744"/>
      <c r="AG716" s="652" t="s">
        <v>636</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686</v>
      </c>
      <c r="AE717" s="170"/>
      <c r="AF717" s="170"/>
      <c r="AG717" s="652" t="s">
        <v>685</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662</v>
      </c>
      <c r="AE718" s="170"/>
      <c r="AF718" s="170"/>
      <c r="AG718" s="178" t="s">
        <v>636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662</v>
      </c>
      <c r="AE719" s="656"/>
      <c r="AF719" s="656"/>
      <c r="AG719" s="175" t="s">
        <v>661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38"/>
      <c r="B721" s="639"/>
      <c r="C721" s="901"/>
      <c r="D721" s="902"/>
      <c r="E721" s="902"/>
      <c r="F721" s="903"/>
      <c r="G721" s="919"/>
      <c r="H721" s="920"/>
      <c r="I721" s="63" t="str">
        <f>IF(OR(G721="　", G721=""), "", "-")</f>
        <v/>
      </c>
      <c r="J721" s="900" t="s">
        <v>661</v>
      </c>
      <c r="K721" s="900"/>
      <c r="L721" s="63" t="str">
        <f>IF(M721="","","-")</f>
        <v/>
      </c>
      <c r="M721" s="64"/>
      <c r="N721" s="897" t="s">
        <v>636</v>
      </c>
      <c r="O721" s="898"/>
      <c r="P721" s="898"/>
      <c r="Q721" s="898"/>
      <c r="R721" s="898"/>
      <c r="S721" s="898"/>
      <c r="T721" s="898"/>
      <c r="U721" s="898"/>
      <c r="V721" s="898"/>
      <c r="W721" s="898"/>
      <c r="X721" s="898"/>
      <c r="Y721" s="898"/>
      <c r="Z721" s="898"/>
      <c r="AA721" s="898"/>
      <c r="AB721" s="898"/>
      <c r="AC721" s="898"/>
      <c r="AD721" s="898"/>
      <c r="AE721" s="898"/>
      <c r="AF721" s="899"/>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72" customHeight="1" x14ac:dyDescent="0.15">
      <c r="A726" s="606" t="s">
        <v>47</v>
      </c>
      <c r="B726" s="607"/>
      <c r="C726" s="428" t="s">
        <v>52</v>
      </c>
      <c r="D726" s="566"/>
      <c r="E726" s="566"/>
      <c r="F726" s="567"/>
      <c r="G726" s="782" t="s">
        <v>682</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679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30" customHeight="1" thickBot="1" x14ac:dyDescent="0.2">
      <c r="A729" s="750" t="s">
        <v>663</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 customHeight="1" thickBot="1" x14ac:dyDescent="0.2">
      <c r="A735" s="596" t="s">
        <v>661</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651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447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449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0.75" customHeight="1" x14ac:dyDescent="0.15">
      <c r="A787" s="745" t="s">
        <v>304</v>
      </c>
      <c r="B787" s="746"/>
      <c r="C787" s="746"/>
      <c r="D787" s="746"/>
      <c r="E787" s="746"/>
      <c r="F787" s="747"/>
      <c r="G787" s="424" t="s">
        <v>664</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665</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30.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30.75" customHeight="1" x14ac:dyDescent="0.15">
      <c r="A789" s="541"/>
      <c r="B789" s="748"/>
      <c r="C789" s="748"/>
      <c r="D789" s="748"/>
      <c r="E789" s="748"/>
      <c r="F789" s="749"/>
      <c r="G789" s="434" t="s">
        <v>666</v>
      </c>
      <c r="H789" s="435"/>
      <c r="I789" s="435"/>
      <c r="J789" s="435"/>
      <c r="K789" s="436"/>
      <c r="L789" s="437" t="s">
        <v>667</v>
      </c>
      <c r="M789" s="438"/>
      <c r="N789" s="438"/>
      <c r="O789" s="438"/>
      <c r="P789" s="438"/>
      <c r="Q789" s="438"/>
      <c r="R789" s="438"/>
      <c r="S789" s="438"/>
      <c r="T789" s="438"/>
      <c r="U789" s="438"/>
      <c r="V789" s="438"/>
      <c r="W789" s="438"/>
      <c r="X789" s="439"/>
      <c r="Y789" s="440">
        <v>486089</v>
      </c>
      <c r="Z789" s="441"/>
      <c r="AA789" s="441"/>
      <c r="AB789" s="542"/>
      <c r="AC789" s="434" t="s">
        <v>666</v>
      </c>
      <c r="AD789" s="435"/>
      <c r="AE789" s="435"/>
      <c r="AF789" s="435"/>
      <c r="AG789" s="436"/>
      <c r="AH789" s="437" t="s">
        <v>683</v>
      </c>
      <c r="AI789" s="438"/>
      <c r="AJ789" s="438"/>
      <c r="AK789" s="438"/>
      <c r="AL789" s="438"/>
      <c r="AM789" s="438"/>
      <c r="AN789" s="438"/>
      <c r="AO789" s="438"/>
      <c r="AP789" s="438"/>
      <c r="AQ789" s="438"/>
      <c r="AR789" s="438"/>
      <c r="AS789" s="438"/>
      <c r="AT789" s="439"/>
      <c r="AU789" s="440">
        <v>247255</v>
      </c>
      <c r="AV789" s="441"/>
      <c r="AW789" s="441"/>
      <c r="AX789" s="442"/>
    </row>
    <row r="790" spans="1:51" ht="30.75" customHeight="1" x14ac:dyDescent="0.15">
      <c r="A790" s="541"/>
      <c r="B790" s="748"/>
      <c r="C790" s="748"/>
      <c r="D790" s="748"/>
      <c r="E790" s="748"/>
      <c r="F790" s="749"/>
      <c r="G790" s="333" t="s">
        <v>636</v>
      </c>
      <c r="H790" s="334"/>
      <c r="I790" s="334"/>
      <c r="J790" s="334"/>
      <c r="K790" s="335"/>
      <c r="L790" s="383" t="s">
        <v>636</v>
      </c>
      <c r="M790" s="384"/>
      <c r="N790" s="384"/>
      <c r="O790" s="384"/>
      <c r="P790" s="384"/>
      <c r="Q790" s="384"/>
      <c r="R790" s="384"/>
      <c r="S790" s="384"/>
      <c r="T790" s="384"/>
      <c r="U790" s="384"/>
      <c r="V790" s="384"/>
      <c r="W790" s="384"/>
      <c r="X790" s="385"/>
      <c r="Y790" s="380" t="s">
        <v>636</v>
      </c>
      <c r="Z790" s="381"/>
      <c r="AA790" s="381"/>
      <c r="AB790" s="387"/>
      <c r="AC790" s="333" t="s">
        <v>636</v>
      </c>
      <c r="AD790" s="334"/>
      <c r="AE790" s="334"/>
      <c r="AF790" s="334"/>
      <c r="AG790" s="335"/>
      <c r="AH790" s="383" t="s">
        <v>636</v>
      </c>
      <c r="AI790" s="384"/>
      <c r="AJ790" s="384"/>
      <c r="AK790" s="384"/>
      <c r="AL790" s="384"/>
      <c r="AM790" s="384"/>
      <c r="AN790" s="384"/>
      <c r="AO790" s="384"/>
      <c r="AP790" s="384"/>
      <c r="AQ790" s="384"/>
      <c r="AR790" s="384"/>
      <c r="AS790" s="384"/>
      <c r="AT790" s="385"/>
      <c r="AU790" s="380" t="s">
        <v>636</v>
      </c>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0.7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486089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247255</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1.25" customHeight="1" x14ac:dyDescent="0.15">
      <c r="A845" s="386">
        <v>1</v>
      </c>
      <c r="B845" s="386">
        <v>1</v>
      </c>
      <c r="C845" s="400" t="s">
        <v>668</v>
      </c>
      <c r="D845" s="400"/>
      <c r="E845" s="400"/>
      <c r="F845" s="400"/>
      <c r="G845" s="400"/>
      <c r="H845" s="400"/>
      <c r="I845" s="400"/>
      <c r="J845" s="401" t="s">
        <v>636</v>
      </c>
      <c r="K845" s="402"/>
      <c r="L845" s="402"/>
      <c r="M845" s="402"/>
      <c r="N845" s="402"/>
      <c r="O845" s="402"/>
      <c r="P845" s="410" t="s">
        <v>669</v>
      </c>
      <c r="Q845" s="410"/>
      <c r="R845" s="410"/>
      <c r="S845" s="410"/>
      <c r="T845" s="410"/>
      <c r="U845" s="410"/>
      <c r="V845" s="410"/>
      <c r="W845" s="410"/>
      <c r="X845" s="410"/>
      <c r="Y845" s="303">
        <v>486089</v>
      </c>
      <c r="Z845" s="304"/>
      <c r="AA845" s="304"/>
      <c r="AB845" s="305"/>
      <c r="AC845" s="411" t="s">
        <v>79</v>
      </c>
      <c r="AD845" s="412"/>
      <c r="AE845" s="412"/>
      <c r="AF845" s="412"/>
      <c r="AG845" s="412"/>
      <c r="AH845" s="403" t="s">
        <v>636</v>
      </c>
      <c r="AI845" s="404"/>
      <c r="AJ845" s="404"/>
      <c r="AK845" s="404"/>
      <c r="AL845" s="311" t="s">
        <v>636</v>
      </c>
      <c r="AM845" s="312"/>
      <c r="AN845" s="312"/>
      <c r="AO845" s="313"/>
      <c r="AP845" s="306" t="s">
        <v>636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0" t="s">
        <v>670</v>
      </c>
      <c r="D878" s="400"/>
      <c r="E878" s="400"/>
      <c r="F878" s="400"/>
      <c r="G878" s="400"/>
      <c r="H878" s="400"/>
      <c r="I878" s="400"/>
      <c r="J878" s="401" t="s">
        <v>636</v>
      </c>
      <c r="K878" s="402"/>
      <c r="L878" s="402"/>
      <c r="M878" s="402"/>
      <c r="N878" s="402"/>
      <c r="O878" s="402"/>
      <c r="P878" s="409" t="s">
        <v>684</v>
      </c>
      <c r="Q878" s="410"/>
      <c r="R878" s="410"/>
      <c r="S878" s="410"/>
      <c r="T878" s="410"/>
      <c r="U878" s="410"/>
      <c r="V878" s="410"/>
      <c r="W878" s="410"/>
      <c r="X878" s="410"/>
      <c r="Y878" s="303">
        <v>247255</v>
      </c>
      <c r="Z878" s="304"/>
      <c r="AA878" s="304"/>
      <c r="AB878" s="305"/>
      <c r="AC878" s="411" t="s">
        <v>79</v>
      </c>
      <c r="AD878" s="412"/>
      <c r="AE878" s="412"/>
      <c r="AF878" s="412"/>
      <c r="AG878" s="412"/>
      <c r="AH878" s="403" t="s">
        <v>636</v>
      </c>
      <c r="AI878" s="404"/>
      <c r="AJ878" s="404"/>
      <c r="AK878" s="404"/>
      <c r="AL878" s="311" t="s">
        <v>636</v>
      </c>
      <c r="AM878" s="312"/>
      <c r="AN878" s="312"/>
      <c r="AO878" s="313"/>
      <c r="AP878" s="306" t="s">
        <v>636</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661</v>
      </c>
      <c r="F1110" s="875"/>
      <c r="G1110" s="875"/>
      <c r="H1110" s="875"/>
      <c r="I1110" s="875"/>
      <c r="J1110" s="401" t="s">
        <v>661</v>
      </c>
      <c r="K1110" s="402"/>
      <c r="L1110" s="402"/>
      <c r="M1110" s="402"/>
      <c r="N1110" s="402"/>
      <c r="O1110" s="402"/>
      <c r="P1110" s="406" t="s">
        <v>661</v>
      </c>
      <c r="Q1110" s="302"/>
      <c r="R1110" s="302"/>
      <c r="S1110" s="302"/>
      <c r="T1110" s="302"/>
      <c r="U1110" s="302"/>
      <c r="V1110" s="302"/>
      <c r="W1110" s="302"/>
      <c r="X1110" s="302"/>
      <c r="Y1110" s="303" t="s">
        <v>661</v>
      </c>
      <c r="Z1110" s="304"/>
      <c r="AA1110" s="304"/>
      <c r="AB1110" s="305"/>
      <c r="AC1110" s="307"/>
      <c r="AD1110" s="308"/>
      <c r="AE1110" s="308"/>
      <c r="AF1110" s="308"/>
      <c r="AG1110" s="308"/>
      <c r="AH1110" s="309" t="s">
        <v>661</v>
      </c>
      <c r="AI1110" s="310"/>
      <c r="AJ1110" s="310"/>
      <c r="AK1110" s="310"/>
      <c r="AL1110" s="311" t="s">
        <v>661</v>
      </c>
      <c r="AM1110" s="312"/>
      <c r="AN1110" s="312"/>
      <c r="AO1110" s="313"/>
      <c r="AP1110" s="306" t="s">
        <v>661</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027">
      <formula>IF(RIGHT(TEXT(P14,"0.#"),1)=".",FALSE,TRUE)</formula>
    </cfRule>
    <cfRule type="expression" dxfId="2116" priority="14028">
      <formula>IF(RIGHT(TEXT(P14,"0.#"),1)=".",TRUE,FALSE)</formula>
    </cfRule>
  </conditionalFormatting>
  <conditionalFormatting sqref="AE32">
    <cfRule type="expression" dxfId="2115" priority="14017">
      <formula>IF(RIGHT(TEXT(AE32,"0.#"),1)=".",FALSE,TRUE)</formula>
    </cfRule>
    <cfRule type="expression" dxfId="2114" priority="14018">
      <formula>IF(RIGHT(TEXT(AE32,"0.#"),1)=".",TRUE,FALSE)</formula>
    </cfRule>
  </conditionalFormatting>
  <conditionalFormatting sqref="P18:AX18">
    <cfRule type="expression" dxfId="2113" priority="13903">
      <formula>IF(RIGHT(TEXT(P18,"0.#"),1)=".",FALSE,TRUE)</formula>
    </cfRule>
    <cfRule type="expression" dxfId="2112" priority="13904">
      <formula>IF(RIGHT(TEXT(P18,"0.#"),1)=".",TRUE,FALSE)</formula>
    </cfRule>
  </conditionalFormatting>
  <conditionalFormatting sqref="Y799">
    <cfRule type="expression" dxfId="2111" priority="13895">
      <formula>IF(RIGHT(TEXT(Y799,"0.#"),1)=".",FALSE,TRUE)</formula>
    </cfRule>
    <cfRule type="expression" dxfId="2110" priority="13896">
      <formula>IF(RIGHT(TEXT(Y799,"0.#"),1)=".",TRUE,FALSE)</formula>
    </cfRule>
  </conditionalFormatting>
  <conditionalFormatting sqref="Y830:Y837 Y828 Y817:Y824 Y815 Y804:Y811 Y802">
    <cfRule type="expression" dxfId="2109" priority="13677">
      <formula>IF(RIGHT(TEXT(Y802,"0.#"),1)=".",FALSE,TRUE)</formula>
    </cfRule>
    <cfRule type="expression" dxfId="2108" priority="13678">
      <formula>IF(RIGHT(TEXT(Y802,"0.#"),1)=".",TRUE,FALSE)</formula>
    </cfRule>
  </conditionalFormatting>
  <conditionalFormatting sqref="P16:AQ17 P15:AX15 P13:AX13">
    <cfRule type="expression" dxfId="2107" priority="13725">
      <formula>IF(RIGHT(TEXT(P13,"0.#"),1)=".",FALSE,TRUE)</formula>
    </cfRule>
    <cfRule type="expression" dxfId="2106" priority="13726">
      <formula>IF(RIGHT(TEXT(P13,"0.#"),1)=".",TRUE,FALSE)</formula>
    </cfRule>
  </conditionalFormatting>
  <conditionalFormatting sqref="P19:AJ19">
    <cfRule type="expression" dxfId="2105" priority="13723">
      <formula>IF(RIGHT(TEXT(P19,"0.#"),1)=".",FALSE,TRUE)</formula>
    </cfRule>
    <cfRule type="expression" dxfId="2104" priority="13724">
      <formula>IF(RIGHT(TEXT(P19,"0.#"),1)=".",TRUE,FALSE)</formula>
    </cfRule>
  </conditionalFormatting>
  <conditionalFormatting sqref="AE101 AQ101">
    <cfRule type="expression" dxfId="2103" priority="13715">
      <formula>IF(RIGHT(TEXT(AE101,"0.#"),1)=".",FALSE,TRUE)</formula>
    </cfRule>
    <cfRule type="expression" dxfId="2102" priority="13716">
      <formula>IF(RIGHT(TEXT(AE101,"0.#"),1)=".",TRUE,FALSE)</formula>
    </cfRule>
  </conditionalFormatting>
  <conditionalFormatting sqref="Y791:Y798">
    <cfRule type="expression" dxfId="2101" priority="13701">
      <formula>IF(RIGHT(TEXT(Y791,"0.#"),1)=".",FALSE,TRUE)</formula>
    </cfRule>
    <cfRule type="expression" dxfId="2100" priority="13702">
      <formula>IF(RIGHT(TEXT(Y791,"0.#"),1)=".",TRUE,FALSE)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cfRule type="expression" dxfId="2097" priority="13695">
      <formula>IF(RIGHT(TEXT(AU791,"0.#"),1)=".",FALSE,TRUE)</formula>
    </cfRule>
    <cfRule type="expression" dxfId="2096" priority="13696">
      <formula>IF(RIGHT(TEXT(AU791,"0.#"),1)=".",TRUE,FALSE)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AU802">
    <cfRule type="expression" dxfId="2087" priority="13671">
      <formula>IF(RIGHT(TEXT(AU802,"0.#"),1)=".",FALSE,TRUE)</formula>
    </cfRule>
    <cfRule type="expression" dxfId="2086" priority="13672">
      <formula>IF(RIGHT(TEXT(AU802,"0.#"),1)=".",TRUE,FALSE)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6:AO846">
    <cfRule type="expression" dxfId="1703" priority="2835">
      <formula>IF(AND(AL846&gt;=0, RIGHT(TEXT(AL846,"0.#"),1)&lt;&gt;"."),TRUE,FALSE)</formula>
    </cfRule>
    <cfRule type="expression" dxfId="1702" priority="2836">
      <formula>IF(AND(AL846&gt;=0, RIGHT(TEXT(AL846,"0.#"),1)="."),TRUE,FALSE)</formula>
    </cfRule>
    <cfRule type="expression" dxfId="1701" priority="2837">
      <formula>IF(AND(AL846&lt;0, RIGHT(TEXT(AL846,"0.#"),1)&lt;&gt;"."),TRUE,FALSE)</formula>
    </cfRule>
    <cfRule type="expression" dxfId="1700" priority="2838">
      <formula>IF(AND(AL846&lt;0, RIGHT(TEXT(AL846,"0.#"),1)="."),TRUE,FALSE)</formula>
    </cfRule>
  </conditionalFormatting>
  <conditionalFormatting sqref="Y846">
    <cfRule type="expression" dxfId="1699" priority="2833">
      <formula>IF(RIGHT(TEXT(Y846,"0.#"),1)=".",FALSE,TRUE)</formula>
    </cfRule>
    <cfRule type="expression" dxfId="1698" priority="2834">
      <formula>IF(RIGHT(TEXT(Y846,"0.#"),1)=".",TRUE,FALSE)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9">
    <cfRule type="expression" dxfId="1379" priority="2087">
      <formula>IF(RIGHT(TEXT(Y879,"0.#"),1)=".",FALSE,TRUE)</formula>
    </cfRule>
    <cfRule type="expression" dxfId="1378" priority="2088">
      <formula>IF(RIGHT(TEXT(Y879,"0.#"),1)=".",TRUE,FALSE)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9:AO879">
    <cfRule type="expression" dxfId="1279" priority="2089">
      <formula>IF(AND(AL879&gt;=0, RIGHT(TEXT(AL879,"0.#"),1)&lt;&gt;"."),TRUE,FALSE)</formula>
    </cfRule>
    <cfRule type="expression" dxfId="1278" priority="2090">
      <formula>IF(AND(AL879&gt;=0, RIGHT(TEXT(AL879,"0.#"),1)="."),TRUE,FALSE)</formula>
    </cfRule>
    <cfRule type="expression" dxfId="1277" priority="2091">
      <formula>IF(AND(AL879&lt;0, RIGHT(TEXT(AL879,"0.#"),1)&lt;&gt;"."),TRUE,FALSE)</formula>
    </cfRule>
    <cfRule type="expression" dxfId="1276" priority="2092">
      <formula>IF(AND(AL879&lt;0, RIGHT(TEXT(AL879,"0.#"),1)="."),TRUE,FALSE)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135">
    <cfRule type="expression" dxfId="23" priority="23">
      <formula>IF(RIGHT(TEXT(AM135,"0.#"),1)=".",FALSE,TRUE)</formula>
    </cfRule>
    <cfRule type="expression" dxfId="22" priority="24">
      <formula>IF(RIGHT(TEXT(AM135,"0.#"),1)=".",TRUE,FALSE)</formula>
    </cfRule>
  </conditionalFormatting>
  <conditionalFormatting sqref="AM139">
    <cfRule type="expression" dxfId="21" priority="21">
      <formula>IF(RIGHT(TEXT(AM139,"0.#"),1)=".",FALSE,TRUE)</formula>
    </cfRule>
    <cfRule type="expression" dxfId="20" priority="22">
      <formula>IF(RIGHT(TEXT(AM139,"0.#"),1)=".",TRUE,FALSE)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U790">
    <cfRule type="expression" dxfId="15" priority="15">
      <formula>IF(RIGHT(TEXT(AU790,"0.#"),1)=".",FALSE,TRUE)</formula>
    </cfRule>
    <cfRule type="expression" dxfId="14" priority="16">
      <formula>IF(RIGHT(TEXT(AU790,"0.#"),1)=".",TRUE,FALSE)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659</v>
      </c>
      <c r="M2" s="13" t="str">
        <f>IF(L2="","",K2)</f>
        <v>社会保障</v>
      </c>
      <c r="N2" s="13" t="str">
        <f>IF(M2="","",IF(N1&lt;&gt;"",CONCATENATE(N1,"、",M2),M2))</f>
        <v>社会保障</v>
      </c>
      <c r="O2" s="13"/>
      <c r="P2" s="12" t="s">
        <v>73</v>
      </c>
      <c r="Q2" s="17" t="s">
        <v>659</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659</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2021-06-03T05:59:59Z</cp:lastPrinted>
  <dcterms:created xsi:type="dcterms:W3CDTF">2012-03-13T00:50:25Z</dcterms:created>
  <dcterms:modified xsi:type="dcterms:W3CDTF">2021-06-14T02:29:00Z</dcterms:modified>
</cp:coreProperties>
</file>