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<sst xmlns="http://schemas.openxmlformats.org/spreadsheetml/2006/main" count="2410" uniqueCount="719">
  <si>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</si>
  <si>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</si>
  <si>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</si>
  <si>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</si>
  <si>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</si>
  <si>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</si>
  <si>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</si>
  <si>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</si>
  <si>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</si>
  <si>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</si>
  <si>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</si>
  <si>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</si>
  <si>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</si>
  <si>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</si>
  <si>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</si>
  <si>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</si>
  <si>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</si>
  <si>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</si>
  <si>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</si>
  <si>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</si>
  <si>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</si>
  <si>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</si>
  <si>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</si>
  <si>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</si>
  <si>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</si>
  <si>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</si>
  <si>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</si>
  <si>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</si>
  <si>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</si>
  <si>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</si>
  <si>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</si>
  <si>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</si>
  <si>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</si>
  <si>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</si>
  <si>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</si>
  <si>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</si>
  <si>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</si>
  <si>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</si>
  <si>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</si>
  <si>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</si>
  <si>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</si>
  <si>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</si>
  <si>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</si>
  <si>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</si>
  <si>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</si>
  <si>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</si>
  <si>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</si>
  <si>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</si>
  <si>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</si>
  <si>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</si>
  <si>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</si>
  <si>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</si>
  <si>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</si>
  <si>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</si>
  <si>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</si>
  <si>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</si>
  <si>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</si>
  <si>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</si>
  <si>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</si>
  <si>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</si>
  <si>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</si>
  <si>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</si>
  <si>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</si>
  <si>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</si>
  <si>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</si>
  <si>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</si>
  <si>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</si>
  <si>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</si>
  <si>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</si>
  <si>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</si>
  <si>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</si>
  <si>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</si>
  <si>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</si>
  <si>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</si>
  <si>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</si>
  <si>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</si>
  <si>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</si>
  <si>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</si>
  <si>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</si>
  <si>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</si>
  <si>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</si>
  <si>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</si>
  <si>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</si>
  <si>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</si>
  <si>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</si>
  <si>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</si>
  <si>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</si>
  <si>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</si>
  <si>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</si>
  <si>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</si>
  <si>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</si>
  <si>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</si>
  <si>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</si>
  <si>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</si>
  <si>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</si>
  <si>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</si>
  <si>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</si>
  <si>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</si>
  <si>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</si>
  <si>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</si>
  <si>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</si>
  <si>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</si>
  <si>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</si>
  <si>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</si>
  <si>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</si>
  <si>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</si>
  <si>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</si>
  <si>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</si>
  <si>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</si>
  <si>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</si>
  <si>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</si>
  <si>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</si>
  <si>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</si>
  <si>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</si>
  <si>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</si>
  <si>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</si>
  <si>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</si>
  <si>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</si>
  <si>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</si>
  <si>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</si>
  <si>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</si>
  <si>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</si>
  <si>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</si>
  <si>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</si>
  <si>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</si>
  <si>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</si>
  <si>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</si>
  <si>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</si>
  <si>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</si>
  <si>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</si>
  <si>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</si>
  <si>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</si>
  <si>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</si>
  <si>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</si>
  <si>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</si>
  <si>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</si>
  <si>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</si>
  <si>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</si>
  <si>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</si>
  <si>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</si>
  <si>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</si>
  <si>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</si>
  <si>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</si>
  <si>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</si>
  <si>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</si>
  <si>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</si>
  <si>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</si>
  <si>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</si>
  <si>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</si>
  <si>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</si>
  <si>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</si>
  <si>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</si>
  <si>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</si>
  <si>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</si>
  <si>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</si>
  <si>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</si>
  <si>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</si>
  <si>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</si>
  <si>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</si>
  <si>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</si>
  <si>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</si>
  <si>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</si>
  <si>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</si>
  <si>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</si>
  <si>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</si>
  <si>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</si>
  <si>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</si>
  <si>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</si>
  <si>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</si>
  <si>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</si>
  <si>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</si>
  <si>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</si>
  <si>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</si>
  <si>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</si>
  <si>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</si>
  <si>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</si>
  <si>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</si>
  <si>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</si>
  <si>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</si>
  <si>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</si>
  <si>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</si>
  <si>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</si>
  <si>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</si>
  <si>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</si>
  <si>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</si>
  <si>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</si>
  <si>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</si>
  <si>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</si>
  <si>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</si>
  <si>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</si>
  <si>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</si>
  <si>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</si>
  <si>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</si>
  <si>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</si>
  <si>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</si>
  <si>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</si>
  <si>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</si>
  <si>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</si>
  <si>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</si>
  <si>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</si>
  <si>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</si>
  <si>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</si>
  <si>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</si>
  <si>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</si>
  <si>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</si>
  <si>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</si>
  <si>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</si>
  <si>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</si>
  <si>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</si>
  <si>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</si>
  <si>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</si>
  <si>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</si>
  <si>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</si>
  <si>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</si>
  <si>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</si>
  <si>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</si>
  <si>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</si>
  <si>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</si>
  <si>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</si>
  <si>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</si>
  <si>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</si>
  <si>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</si>
  <si>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</si>
  <si>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</si>
  <si>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</si>
  <si>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</si>
  <si>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</si>
  <si>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</si>
  <si>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</si>
  <si>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</si>
  <si>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</si>
  <si>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</si>
  <si>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</si>
  <si>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</si>
  <si>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</si>
  <si>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</si>
  <si>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</si>
  <si>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</si>
  <si>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</si>
  <si>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</si>
  <si>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</si>
  <si>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</si>
  <si>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</si>
  <si>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</si>
  <si>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</si>
  <si>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</si>
  <si>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</si>
  <si>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</si>
  <si>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</si>
  <si>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</si>
  <si>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</si>
  <si>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</si>
  <si>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</si>
  <si>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</si>
  <si>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</si>
  <si>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</si>
  <si>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</si>
  <si>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</si>
  <si>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</si>
  <si>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</si>
  <si>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</si>
  <si>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</si>
  <si>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</si>
  <si>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</si>
  <si>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</si>
  <si>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</si>
  <si>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</si>
  <si>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</si>
  <si>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</si>
  <si>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</si>
  <si>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</si>
  <si>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</si>
  <si>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</si>
  <si>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</si>
  <si>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</si>
  <si>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</si>
  <si>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</si>
  <si>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</si>
  <si>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</si>
  <si>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</si>
  <si>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</si>
  <si>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</si>
  <si>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</si>
  <si>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</si>
  <si>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</si>
  <si>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</si>
  <si>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</si>
  <si>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</si>
  <si>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</si>
  <si>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</si>
  <si>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</si>
  <si>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</si>
  <si>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</si>
  <si>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</si>
  <si>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</si>
  <si>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</si>
  <si>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</si>
  <si>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</si>
  <si>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</si>
  <si>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</si>
  <si>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</si>
  <si>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</si>
  <si>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</si>
  <si>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</si>
  <si>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</si>
  <si>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</si>
  <si>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</si>
  <si>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</si>
  <si>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</si>
  <si>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</si>
  <si>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</si>
  <si>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</si>
  <si>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</si>
  <si>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</si>
  <si>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</si>
  <si>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</si>
  <si>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</si>
  <si>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</si>
  <si>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</si>
  <si>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</si>
  <si>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</si>
  <si>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</si>
  <si>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</si>
  <si>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</si>
  <si>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</si>
  <si>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</si>
  <si>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</si>
  <si>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</si>
  <si>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</si>
  <si>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</si>
  <si>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</si>
  <si>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</si>
  <si>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</si>
  <si>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</si>
  <si>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</si>
  <si>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</si>
  <si>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</si>
  <si>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</si>
  <si>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</si>
  <si>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</si>
  <si>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</si>
  <si>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</si>
  <si>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</si>
  <si>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</si>
  <si>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</si>
  <si>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</si>
  <si>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</si>
  <si>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</si>
  <si>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</si>
  <si>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</si>
  <si>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</si>
  <si>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</si>
  <si>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</si>
  <si>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</si>
  <si>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</si>
  <si>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</si>
  <si>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</si>
  <si>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</si>
  <si>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</si>
  <si>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</si>
  <si>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</si>
  <si>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</si>
  <si>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</si>
  <si>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</si>
  <si>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</si>
  <si>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</si>
  <si>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</si>
  <si>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</si>
  <si>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</si>
  <si>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</si>
  <si>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</si>
  <si>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</si>
  <si>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</si>
  <si>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</si>
  <si>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</si>
  <si>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</si>
  <si>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</si>
  <si>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</si>
  <si>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</si>
  <si>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</si>
  <si>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</si>
  <si>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</si>
  <si>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</si>
  <si>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</si>
  <si>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</si>
  <si>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</si>
  <si>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</si>
  <si>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</si>
  <si>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</si>
  <si>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</si>
  <si>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</si>
  <si>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</si>
  <si>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</si>
  <si>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</si>
  <si>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</si>
  <si>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</si>
  <si>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</si>
  <si>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</si>
  <si>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</si>
  <si>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</si>
  <si>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</si>
  <si>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</si>
  <si>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</si>
  <si>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</si>
  <si>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</si>
  <si>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</si>
  <si>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</si>
  <si>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</si>
  <si>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</si>
  <si>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</si>
  <si>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</si>
  <si>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</si>
  <si>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</si>
  <si>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</si>
  <si>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</si>
  <si>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</si>
  <si>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</si>
  <si>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</si>
  <si>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</si>
  <si>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</si>
  <si>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</si>
  <si>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</si>
  <si>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</si>
  <si>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</si>
  <si>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</si>
  <si>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</si>
  <si>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</si>
  <si>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</si>
  <si>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</si>
  <si>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</si>
  <si>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</si>
  <si>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</si>
  <si>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</si>
  <si>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</si>
  <si>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</si>
  <si>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</si>
  <si>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</si>
  <si>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</si>
  <si>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</si>
  <si>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</si>
  <si>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</si>
  <si>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</si>
  <si>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</si>
  <si>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</si>
  <si>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</si>
  <si>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</si>
  <si>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</si>
  <si>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</si>
  <si>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</si>
  <si>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</si>
  <si>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</si>
  <si>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</si>
  <si>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</si>
  <si>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</si>
  <si>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</si>
  <si>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</si>
  <si>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</si>
  <si>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</si>
  <si>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</si>
  <si>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</si>
  <si>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</si>
  <si>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</si>
  <si>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</si>
  <si>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</si>
  <si>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</si>
  <si>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</si>
  <si>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</si>
  <si>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</si>
  <si>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</si>
  <si>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</si>
  <si>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</si>
  <si>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</si>
  <si>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</si>
  <si>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</si>
  <si>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</si>
  <si>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</si>
  <si>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</si>
  <si>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</si>
  <si>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</si>
  <si>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</si>
  <si>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</si>
  <si>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</si>
  <si>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</si>
  <si>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</si>
  <si>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</si>
  <si>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</si>
  <si>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</si>
  <si>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</si>
  <si>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</si>
  <si>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</si>
  <si>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</si>
  <si>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</si>
  <si>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</si>
  <si>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</si>
  <si>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</si>
  <si>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</si>
  <si>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</si>
  <si>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</si>
  <si>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</si>
  <si>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</si>
  <si>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</si>
  <si>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</si>
  <si>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</si>
  <si>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</si>
  <si>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</si>
  <si>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</si>
  <si>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</si>
  <si>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</si>
  <si>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</si>
  <si>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</si>
  <si>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</si>
  <si>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</si>
  <si>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</si>
  <si>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</si>
  <si>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</si>
  <si>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</si>
  <si>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</si>
  <si>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</si>
  <si>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</si>
  <si>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</si>
  <si>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</si>
  <si>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</si>
  <si>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</si>
  <si>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</si>
  <si>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</si>
  <si>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</si>
  <si>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</si>
  <si>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</si>
  <si>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</si>
  <si>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</si>
  <si>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</si>
  <si>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</si>
  <si>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</si>
  <si>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</si>
  <si>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</si>
  <si>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</si>
  <si>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</si>
  <si>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</si>
  <si>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</si>
  <si>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</si>
  <si>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</si>
  <si>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</si>
  <si>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</si>
  <si>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</si>
  <si>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</si>
  <si>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</si>
  <si>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</si>
  <si>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</si>
  <si>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</si>
  <si>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</si>
  <si>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</si>
  <si>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</si>
  <si>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</si>
  <si>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</si>
  <si>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</si>
  <si>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</si>
  <si>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</si>
  <si>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</si>
  <si>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</si>
  <si>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</si>
  <si>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</si>
  <si>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</si>
  <si>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</si>
  <si>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</si>
  <si>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</si>
  <si>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</si>
  <si>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</si>
  <si>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</si>
  <si>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</si>
  <si>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</si>
  <si>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</si>
  <si>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</si>
  <si>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</si>
  <si>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</si>
  <si>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</si>
  <si>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</si>
  <si>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</si>
  <si>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</si>
  <si>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</si>
  <si>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</si>
  <si>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</si>
  <si>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</si>
  <si>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</si>
  <si>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</si>
  <si>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</si>
  <si>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</si>
  <si>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</si>
  <si>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</si>
  <si>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</si>
  <si>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</si>
  <si>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</si>
  <si>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</si>
  <si>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</si>
  <si>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</si>
  <si>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</si>
  <si>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</si>
  <si>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</si>
  <si>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</si>
  <si>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</si>
  <si>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</si>
  <si>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</si>
  <si>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</si>
  <si>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</si>
  <si>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</si>
  <si>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</si>
  <si>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</si>
  <si>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</si>
  <si>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</si>
  <si>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</si>
  <si>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</si>
  <si>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</si>
  <si>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</si>
  <si>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</si>
  <si>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</si>
  <si>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</si>
  <si>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</si>
  <si>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</si>
  <si>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</si>
  <si>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</si>
  <si>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</si>
  <si>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</si>
  <si>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</si>
  <si>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</si>
  <si>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</si>
  <si>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</si>
  <si>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</si>
  <si>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過労死等防止対策推進法の施行に要する経費</t>
  </si>
  <si>
    <t>労働基準局</t>
  </si>
  <si>
    <t>石垣　健彦</t>
  </si>
  <si>
    <t>平成27年度</t>
  </si>
  <si>
    <t>終了予定なし</t>
  </si>
  <si>
    <t>総務課過労死等防止対策推進室</t>
  </si>
  <si>
    <t>-</t>
  </si>
  <si>
    <t>過労死等防止対策推進シンポジウムの参加者満足度
（満足と回答した件数・アンケート回答件数）</t>
  </si>
  <si>
    <t>アンケート調査</t>
  </si>
  <si>
    <t>過労死等防止対策推進シンポジウム参加者の「理解・関心が深まった」と思う割合を85％以上とする
※令和２年度新規</t>
  </si>
  <si>
    <t>過労死等防止対策推進シンポジウム参加者の「理解・関心が深まった」と思う割合</t>
  </si>
  <si>
    <t>過労死等防止対策推進シンポジウムを全国48箇所で開催する</t>
  </si>
  <si>
    <t>箇所</t>
  </si>
  <si>
    <t>過労死等防止対策推進シンポジウムの参加者を計1,280人以上とする</t>
  </si>
  <si>
    <t>人</t>
  </si>
  <si>
    <t>円/箇所</t>
  </si>
  <si>
    <t>単位当たりコスト＝Ｘ／Ｙ
Ｘ：「執行額」
Ｙ：「過労死遺児交流会開催箇所数」</t>
    <phoneticPr fontId="5"/>
  </si>
  <si>
    <t>施策大目標２　労働者が安全で健康に働くことができる職場づくりを推進すること</t>
  </si>
  <si>
    <t>新27-0020</t>
  </si>
  <si>
    <t>429</t>
  </si>
  <si>
    <t>431</t>
  </si>
  <si>
    <t>432</t>
  </si>
  <si>
    <t>○</t>
  </si>
  <si>
    <t>過労死等防止対策推進法
労働者災害補償保険法第29条第１項第２号及び第３号</t>
    <phoneticPr fontId="5"/>
  </si>
  <si>
    <t>厚労</t>
  </si>
  <si>
    <t>過労死等の防止のための対策に関する大綱
（平成30年７月24日閣議決定）</t>
    <phoneticPr fontId="5"/>
  </si>
  <si>
    <t>「過労死等防止対策推進法」（平成26年６月27日法律第100号）及び同法に基づき策定した「過労死等の防止のための対策に関する大綱」（平成30年７月24日閣議決定）を踏まえ、過労死等防止対策の一層の推進を図る。</t>
    <phoneticPr fontId="5"/>
  </si>
  <si>
    <t>労働災害防止対策事業
委託費</t>
    <rPh sb="8" eb="10">
      <t>ジギョウ</t>
    </rPh>
    <phoneticPr fontId="5"/>
  </si>
  <si>
    <t>社会復帰促進等事業
委託費</t>
    <phoneticPr fontId="5"/>
  </si>
  <si>
    <t>-</t>
    <phoneticPr fontId="5"/>
  </si>
  <si>
    <t>過労死等防止対策推進シンポジウムの参加者満足度を80％以上とする
※令和元年度限り</t>
    <phoneticPr fontId="5"/>
  </si>
  <si>
    <t>職員旅費・諸謝金</t>
    <phoneticPr fontId="5"/>
  </si>
  <si>
    <t>91,627,632円（執行額）
/48箇所</t>
    <phoneticPr fontId="5"/>
  </si>
  <si>
    <t>88,461,824円（執行額）
/48箇所</t>
    <phoneticPr fontId="5"/>
  </si>
  <si>
    <t>　 X　/　Y 　</t>
    <phoneticPr fontId="5"/>
  </si>
  <si>
    <t>9,730,368円(執行額）
/１箇所</t>
    <phoneticPr fontId="5"/>
  </si>
  <si>
    <t>9,394,176円(執行額）
/１箇所</t>
    <phoneticPr fontId="5"/>
  </si>
  <si>
    <t>単価当たりコスト＝　X　／　Y
X：「執行額」
Y：「シンポジウム開催箇所数」</t>
    <rPh sb="2" eb="3">
      <t>ア</t>
    </rPh>
    <phoneticPr fontId="5"/>
  </si>
  <si>
    <t>施策目標Ⅲ－２－１　労働者が安全で健康に働くことができる職場づくりを推進すること</t>
    <rPh sb="0" eb="2">
      <t>シサク</t>
    </rPh>
    <rPh sb="2" eb="4">
      <t>モクヒョウ</t>
    </rPh>
    <phoneticPr fontId="5"/>
  </si>
  <si>
    <t>１　労働災害による死亡者数</t>
    <phoneticPr fontId="5"/>
  </si>
  <si>
    <t>２　労働災害による死傷者数（休業４日以上）</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</si>
  <si>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</si>
  <si>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</si>
  <si>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　「過労死等防止対策推進法」及び同法に基づき策定した「過労死等の防止のための対策に関する大綱」を踏まえ、過労死等の防止のための活動を行う民間団体の支援を行うため、被災労働者の遺族の援護の観点から、過労死として認定された労働者の遺児等を対象とした交流会を実施する事業であることから、施策目標に寄与する。</t>
    <phoneticPr fontId="5"/>
  </si>
  <si>
    <t>各事業の成果物（パンフレット、ポスター等）は、十分に活用されている。</t>
    <phoneticPr fontId="5"/>
  </si>
  <si>
    <t>パンフレットの作成、ポスターの掲示、新聞広告・インターネットへの掲載等は、広く国民に伝えるための手段であり、実効性の高い手段である。</t>
    <phoneticPr fontId="5"/>
  </si>
  <si>
    <t>‐</t>
  </si>
  <si>
    <t>本事業の実施にあたり真に必要な経費を支出している。</t>
  </si>
  <si>
    <t>事業実施に当たっては、一般競争入札により業者を選定する等、効率的な事業実施を図っており、妥当である。</t>
    <phoneticPr fontId="5"/>
  </si>
  <si>
    <t>本事業は過労死等の労働災害防止等のために行う事業であり、事業者から徴収した労災保険料から経費を支出していることから、受益者との負担関係は妥当である。</t>
    <rPh sb="15" eb="16">
      <t>トウ</t>
    </rPh>
    <phoneticPr fontId="5"/>
  </si>
  <si>
    <t>過労死等防止対策推進法第４条において、国は過労死等の防止を効果的に推進する責務を有すると規定されており、国が行わなければならない事業である。</t>
    <phoneticPr fontId="5"/>
  </si>
  <si>
    <t>近年、我が国において過労死等が多発し大きな社会問題になっていること等を踏まえ、過労死等防止対策の一層の推進を図るという国民や社会のニーズを的確に反映している。</t>
    <phoneticPr fontId="5"/>
  </si>
  <si>
    <t>過労死等防止対策推進法に基づき定められた過労死等の防止のための対策に関する大綱（平成30年７月24日閣議決定）において、取り組む対策が定められており、優先度の高い事業となっている。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ヘイセイ</t>
    </rPh>
    <rPh sb="44" eb="45">
      <t>ネン</t>
    </rPh>
    <rPh sb="46" eb="47">
      <t>ガツ</t>
    </rPh>
    <rPh sb="49" eb="50">
      <t>ニチ</t>
    </rPh>
    <rPh sb="50" eb="52">
      <t>カクギ</t>
    </rPh>
    <rPh sb="52" eb="54">
      <t>ケッテイ</t>
    </rPh>
    <rPh sb="60" eb="61">
      <t>ト</t>
    </rPh>
    <rPh sb="62" eb="63">
      <t>ク</t>
    </rPh>
    <rPh sb="64" eb="66">
      <t>タイサク</t>
    </rPh>
    <rPh sb="67" eb="68">
      <t>サダ</t>
    </rPh>
    <phoneticPr fontId="5"/>
  </si>
  <si>
    <t>点検対象外</t>
    <rPh sb="0" eb="2">
      <t>テンケン</t>
    </rPh>
    <rPh sb="2" eb="4">
      <t>タイショウ</t>
    </rPh>
    <rPh sb="4" eb="5">
      <t>ガイ</t>
    </rPh>
    <phoneticPr fontId="5"/>
  </si>
  <si>
    <t>A.みずほ情報総研株式会社</t>
    <rPh sb="5" eb="7">
      <t>ジョウホウ</t>
    </rPh>
    <rPh sb="7" eb="9">
      <t>ソウケン</t>
    </rPh>
    <rPh sb="9" eb="11">
      <t>カブシキ</t>
    </rPh>
    <rPh sb="11" eb="13">
      <t>カイシャ</t>
    </rPh>
    <phoneticPr fontId="5"/>
  </si>
  <si>
    <t>B.株式会社讀賣連合広告社</t>
    <rPh sb="2" eb="6">
      <t>カブシキガイシャ</t>
    </rPh>
    <rPh sb="6" eb="8">
      <t>ヨミウリ</t>
    </rPh>
    <rPh sb="8" eb="10">
      <t>レンゴウ</t>
    </rPh>
    <rPh sb="10" eb="13">
      <t>コウコクシャ</t>
    </rPh>
    <phoneticPr fontId="6"/>
  </si>
  <si>
    <t>事業費</t>
    <rPh sb="0" eb="3">
      <t>ジギョウヒ</t>
    </rPh>
    <phoneticPr fontId="5"/>
  </si>
  <si>
    <t>調査票の印刷発送、集計分析等に係る経費</t>
    <rPh sb="0" eb="3">
      <t>チョウサヒョウ</t>
    </rPh>
    <rPh sb="4" eb="6">
      <t>インサツ</t>
    </rPh>
    <rPh sb="6" eb="8">
      <t>ハッソウ</t>
    </rPh>
    <rPh sb="9" eb="11">
      <t>シュウケイ</t>
    </rPh>
    <rPh sb="11" eb="13">
      <t>ブンセキ</t>
    </rPh>
    <rPh sb="13" eb="14">
      <t>トウ</t>
    </rPh>
    <rPh sb="15" eb="16">
      <t>カカ</t>
    </rPh>
    <rPh sb="17" eb="19">
      <t>ケイヒ</t>
    </rPh>
    <phoneticPr fontId="5"/>
  </si>
  <si>
    <t>一般管理費</t>
    <rPh sb="0" eb="2">
      <t>イッパン</t>
    </rPh>
    <rPh sb="2" eb="5">
      <t>カンリヒ</t>
    </rPh>
    <phoneticPr fontId="5"/>
  </si>
  <si>
    <t>光熱費等</t>
    <rPh sb="0" eb="3">
      <t>コウネツヒ</t>
    </rPh>
    <rPh sb="3" eb="4">
      <t>トウ</t>
    </rPh>
    <phoneticPr fontId="5"/>
  </si>
  <si>
    <t>消費税</t>
    <rPh sb="0" eb="3">
      <t>ショウヒゼイ</t>
    </rPh>
    <phoneticPr fontId="5"/>
  </si>
  <si>
    <t>周知・啓発の実施に係るポスター等作成、新聞広告経費</t>
    <rPh sb="0" eb="2">
      <t>シュウチ</t>
    </rPh>
    <rPh sb="3" eb="5">
      <t>ケイハツ</t>
    </rPh>
    <rPh sb="6" eb="8">
      <t>ジッシ</t>
    </rPh>
    <rPh sb="9" eb="10">
      <t>カカ</t>
    </rPh>
    <rPh sb="15" eb="16">
      <t>トウ</t>
    </rPh>
    <rPh sb="16" eb="18">
      <t>サクセイ</t>
    </rPh>
    <rPh sb="19" eb="21">
      <t>シンブン</t>
    </rPh>
    <rPh sb="21" eb="23">
      <t>コウコク</t>
    </rPh>
    <rPh sb="23" eb="25">
      <t>ケイヒ</t>
    </rPh>
    <phoneticPr fontId="5"/>
  </si>
  <si>
    <t>一般管理費</t>
    <rPh sb="0" eb="5">
      <t>イッパンカンリヒ</t>
    </rPh>
    <phoneticPr fontId="5"/>
  </si>
  <si>
    <t>消費税</t>
    <rPh sb="0" eb="2">
      <t>ショウヒ</t>
    </rPh>
    <rPh sb="2" eb="3">
      <t>ゼイ</t>
    </rPh>
    <phoneticPr fontId="5"/>
  </si>
  <si>
    <t>C.株式会社プロセスユニーク</t>
    <rPh sb="2" eb="6">
      <t>カブシキガイシャ</t>
    </rPh>
    <phoneticPr fontId="5"/>
  </si>
  <si>
    <t>シンポジウム開催に係る会場費、広報費等経費、遺児交流会事業の実施に係る会場費および参加者宿泊等経費</t>
    <rPh sb="6" eb="8">
      <t>カイサイ</t>
    </rPh>
    <rPh sb="9" eb="10">
      <t>カカ</t>
    </rPh>
    <rPh sb="11" eb="13">
      <t>カイジョウ</t>
    </rPh>
    <rPh sb="13" eb="14">
      <t>ヒ</t>
    </rPh>
    <rPh sb="15" eb="18">
      <t>コウホウヒ</t>
    </rPh>
    <rPh sb="18" eb="19">
      <t>トウ</t>
    </rPh>
    <rPh sb="19" eb="21">
      <t>ケイヒ</t>
    </rPh>
    <rPh sb="22" eb="24">
      <t>イジ</t>
    </rPh>
    <rPh sb="24" eb="27">
      <t>コウリュウカイ</t>
    </rPh>
    <rPh sb="27" eb="29">
      <t>ジギョウ</t>
    </rPh>
    <rPh sb="30" eb="32">
      <t>ジッシ</t>
    </rPh>
    <rPh sb="33" eb="34">
      <t>カカ</t>
    </rPh>
    <rPh sb="35" eb="38">
      <t>カイジョウヒ</t>
    </rPh>
    <rPh sb="41" eb="44">
      <t>サンカシャ</t>
    </rPh>
    <rPh sb="44" eb="46">
      <t>シュクハク</t>
    </rPh>
    <rPh sb="46" eb="47">
      <t>ナド</t>
    </rPh>
    <rPh sb="47" eb="49">
      <t>ケイヒ</t>
    </rPh>
    <phoneticPr fontId="5"/>
  </si>
  <si>
    <t>諸謝金</t>
    <rPh sb="0" eb="1">
      <t>ショ</t>
    </rPh>
    <rPh sb="1" eb="3">
      <t>シャキン</t>
    </rPh>
    <phoneticPr fontId="5"/>
  </si>
  <si>
    <t>技術審査委員への謝金</t>
    <rPh sb="0" eb="2">
      <t>ギジュツ</t>
    </rPh>
    <rPh sb="2" eb="4">
      <t>シンサ</t>
    </rPh>
    <rPh sb="4" eb="6">
      <t>イイン</t>
    </rPh>
    <rPh sb="8" eb="10">
      <t>シャキン</t>
    </rPh>
    <phoneticPr fontId="5"/>
  </si>
  <si>
    <t>みずほ情報総研株式会社</t>
    <rPh sb="3" eb="5">
      <t>ジョウホウ</t>
    </rPh>
    <rPh sb="5" eb="7">
      <t>ソウケン</t>
    </rPh>
    <rPh sb="7" eb="11">
      <t>カブシキガイシャ</t>
    </rPh>
    <phoneticPr fontId="5"/>
  </si>
  <si>
    <t>企業、労働者へのアンケート調査、既存の統計資料等の収集、分析等によって、社会的側面から、過労死等の実態把握、背景要因の分析等を行うもの</t>
  </si>
  <si>
    <t>株式会社讀賣連合広告社</t>
    <rPh sb="0" eb="4">
      <t>カブシキガイシャ</t>
    </rPh>
    <rPh sb="4" eb="11">
      <t>ヨミウリレンゴウコウコクシャ</t>
    </rPh>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</si>
  <si>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5"/>
  </si>
  <si>
    <t>株式会社プロセスユニーク</t>
    <rPh sb="0" eb="4">
      <t>カブシキガイシャ</t>
    </rPh>
    <phoneticPr fontId="5"/>
  </si>
  <si>
    <t>有</t>
  </si>
  <si>
    <t>無</t>
  </si>
  <si>
    <t>一般競争入札（総合評価落札方式）により調達を実施したことによる入札効果によるものであり、妥当である。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31" eb="33">
      <t>ニュウサツ</t>
    </rPh>
    <rPh sb="33" eb="35">
      <t>コウカ</t>
    </rPh>
    <rPh sb="44" eb="46">
      <t>ダトウ</t>
    </rPh>
    <phoneticPr fontId="5"/>
  </si>
  <si>
    <t>成果目標を達成している。</t>
  </si>
  <si>
    <t>シンポジウムの開催箇所数は当初見込みを達成し、参加者数は当初見込みを上回っている。</t>
    <phoneticPr fontId="5"/>
  </si>
  <si>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phoneticPr fontId="5"/>
  </si>
  <si>
    <t>97,102,546円（契約額）/48箇所</t>
    <rPh sb="10" eb="11">
      <t>エン</t>
    </rPh>
    <rPh sb="12" eb="14">
      <t>ケイヤク</t>
    </rPh>
    <rPh sb="14" eb="15">
      <t>ガク</t>
    </rPh>
    <rPh sb="19" eb="21">
      <t>カショ</t>
    </rPh>
    <phoneticPr fontId="5"/>
  </si>
  <si>
    <t>11,632,454円（契約額）/１箇所</t>
    <rPh sb="10" eb="11">
      <t>エン</t>
    </rPh>
    <rPh sb="12" eb="15">
      <t>ケイヤクガク</t>
    </rPh>
    <rPh sb="18" eb="20">
      <t>カショ</t>
    </rPh>
    <phoneticPr fontId="5"/>
  </si>
  <si>
    <t>本事業は一般競争入札(総合評価落札方式）により調達しているが、一者応札となった。一者応札を解消するために公示期間を長く確保し、提案書の作成に当たって参考となる前年度成果物の提供等により、応札しやすい環境を整えた。</t>
    <rPh sb="8" eb="10">
      <t>ニュウサツ</t>
    </rPh>
    <rPh sb="15" eb="17">
      <t>ラクサツ</t>
    </rPh>
    <rPh sb="17" eb="19">
      <t>ホウシキ</t>
    </rPh>
    <rPh sb="23" eb="25">
      <t>チョウタツ</t>
    </rPh>
    <rPh sb="31" eb="32">
      <t>イチ</t>
    </rPh>
    <rPh sb="65" eb="66">
      <t>ショ</t>
    </rPh>
    <rPh sb="67" eb="69">
      <t>サクセイ</t>
    </rPh>
    <rPh sb="70" eb="71">
      <t>ア</t>
    </rPh>
    <rPh sb="74" eb="76">
      <t>サンコウ</t>
    </rPh>
    <rPh sb="79" eb="82">
      <t>ゼンネンド</t>
    </rPh>
    <rPh sb="82" eb="85">
      <t>セイカブツ</t>
    </rPh>
    <rPh sb="86" eb="88">
      <t>テイキョウ</t>
    </rPh>
    <rPh sb="88" eb="89">
      <t>トウ</t>
    </rPh>
    <phoneticPr fontId="6"/>
  </si>
  <si>
    <t>96,279,000円（執行額）
/48箇所</t>
    <phoneticPr fontId="5"/>
  </si>
  <si>
    <t>12,896,000円(執行額）
/１箇所</t>
    <phoneticPr fontId="5"/>
  </si>
  <si>
    <t>「過労死等防止対策推進法」及び同法に基づき策定した「過労死等の防止のための対策に関する大綱」を踏まえ、①過労死等に関する調査研究、②過労死等を防止することの重要性について国民の自覚を促すための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phoneticPr fontId="5"/>
  </si>
  <si>
    <t>予算執行率は90％未満であるが、一般競争入札により調達を実施したためであり、成果実績は目標を達成し、活動実績は見込みを上回っていることから、適切に事業が実施されていると考える。</t>
    <phoneticPr fontId="5"/>
  </si>
  <si>
    <t>-</t>
    <phoneticPr fontId="5"/>
  </si>
  <si>
    <t>委託先選定に係る
事務費</t>
    <rPh sb="0" eb="3">
      <t>イタクサキ</t>
    </rPh>
    <rPh sb="3" eb="5">
      <t>センテイ</t>
    </rPh>
    <rPh sb="6" eb="7">
      <t>カカ</t>
    </rPh>
    <rPh sb="9" eb="12">
      <t>ジムヒ</t>
    </rPh>
    <phoneticPr fontId="5"/>
  </si>
  <si>
    <t>D.委託先選定に係る事務費</t>
    <phoneticPr fontId="5"/>
  </si>
  <si>
    <t>-</t>
    <phoneticPr fontId="5"/>
  </si>
  <si>
    <t>国民の間に広く過労死等を防止することの重要性について自覚を促し、これに対する関心と理解を深めるため、過労死等防止啓発月間である11月を中心に、全国47都道府県48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rPh sb="67" eb="69">
      <t>チュウシン</t>
    </rPh>
    <phoneticPr fontId="5"/>
  </si>
  <si>
    <t>「過労死等防止対策推進法」及び「過労死等の防止のための対策に関する大綱」を踏まえ、
①過労死等に関する調査研究、
②過労死等を防止することの重要性について国民の自覚を促すための周知・啓発、
③国民の過労死等防止対策の重要性に対する関心と理解を深めるための「過労死等防止対策推進シンポジウム」（毎年11月の「過労死等防止啓発月間」に開催）
④過労死で親を亡くした遺児等を招請し、イベントを通じて心身のリフレッシュを図るほか、遺児及びその保護者を対象とした相談等を行う過労死遺児交流会
を実施する。</t>
    <phoneticPr fontId="5"/>
  </si>
  <si>
    <t>令和３年度に、過労死等に関する調査研究を独立行政法人労働者健康安全機構による交付金事業としたことにより、減額となっている。</t>
    <rPh sb="0" eb="2">
      <t>レイワ</t>
    </rPh>
    <rPh sb="3" eb="5">
      <t>ネンド</t>
    </rPh>
    <rPh sb="7" eb="9">
      <t>カロウ</t>
    </rPh>
    <rPh sb="9" eb="10">
      <t>シ</t>
    </rPh>
    <rPh sb="10" eb="11">
      <t>トウ</t>
    </rPh>
    <rPh sb="12" eb="13">
      <t>カン</t>
    </rPh>
    <rPh sb="15" eb="17">
      <t>チョウサ</t>
    </rPh>
    <rPh sb="17" eb="19">
      <t>ケンキュウ</t>
    </rPh>
    <rPh sb="20" eb="22">
      <t>ドクリツ</t>
    </rPh>
    <rPh sb="22" eb="24">
      <t>ギョウセイ</t>
    </rPh>
    <rPh sb="24" eb="26">
      <t>ホウジン</t>
    </rPh>
    <rPh sb="26" eb="29">
      <t>ロウドウシャ</t>
    </rPh>
    <rPh sb="29" eb="31">
      <t>ケンコウ</t>
    </rPh>
    <rPh sb="31" eb="33">
      <t>アンゼン</t>
    </rPh>
    <rPh sb="33" eb="35">
      <t>キコウ</t>
    </rPh>
    <rPh sb="38" eb="41">
      <t>コウフキン</t>
    </rPh>
    <rPh sb="41" eb="43">
      <t>ジギョウ</t>
    </rPh>
    <rPh sb="52" eb="5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</si>
</sst>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0" fillId="5" borderId="20"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90877</xdr:colOff>
      <xdr:row>748</xdr:row>
      <xdr:rowOff>244562</xdr:rowOff>
    </xdr:from>
    <xdr:to>
      <xdr:col>34</xdr:col>
      <xdr:colOff>61818</xdr:colOff>
      <xdr:row>750</xdr:row>
      <xdr:rowOff>300913</xdr:rowOff>
    </xdr:to>
    <xdr:sp macro="" textlink="">
      <xdr:nvSpPr>
        <xdr:cNvPr id="5" name="正方形/長方形 4"/>
        <xdr:cNvSpPr/>
      </xdr:nvSpPr>
      <xdr:spPr bwMode="auto">
        <a:xfrm>
          <a:off x="3867747" y="50437171"/>
          <a:ext cx="2952680" cy="7686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196472</xdr:colOff>
      <xdr:row>753</xdr:row>
      <xdr:rowOff>3505</xdr:rowOff>
    </xdr:from>
    <xdr:to>
      <xdr:col>26</xdr:col>
      <xdr:colOff>196472</xdr:colOff>
      <xdr:row>755</xdr:row>
      <xdr:rowOff>225305</xdr:rowOff>
    </xdr:to>
    <xdr:cxnSp macro="">
      <xdr:nvCxnSpPr>
        <xdr:cNvPr id="6" name="直線コネクタ 5"/>
        <xdr:cNvCxnSpPr>
          <a:stCxn id="12" idx="2"/>
        </xdr:cNvCxnSpPr>
      </xdr:nvCxnSpPr>
      <xdr:spPr bwMode="auto">
        <a:xfrm>
          <a:off x="5397122" y="47247505"/>
          <a:ext cx="0" cy="9266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12872</xdr:colOff>
      <xdr:row>755</xdr:row>
      <xdr:rowOff>236778</xdr:rowOff>
    </xdr:from>
    <xdr:to>
      <xdr:col>37</xdr:col>
      <xdr:colOff>124353</xdr:colOff>
      <xdr:row>755</xdr:row>
      <xdr:rowOff>247919</xdr:rowOff>
    </xdr:to>
    <xdr:cxnSp macro="">
      <xdr:nvCxnSpPr>
        <xdr:cNvPr id="7" name="直線コネクタ 6"/>
        <xdr:cNvCxnSpPr/>
      </xdr:nvCxnSpPr>
      <xdr:spPr bwMode="auto">
        <a:xfrm flipH="1">
          <a:off x="3213272" y="48185628"/>
          <a:ext cx="4312006" cy="1114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30903</xdr:colOff>
      <xdr:row>755</xdr:row>
      <xdr:rowOff>225305</xdr:rowOff>
    </xdr:from>
    <xdr:to>
      <xdr:col>16</xdr:col>
      <xdr:colOff>30903</xdr:colOff>
      <xdr:row>757</xdr:row>
      <xdr:rowOff>96183</xdr:rowOff>
    </xdr:to>
    <xdr:cxnSp macro="">
      <xdr:nvCxnSpPr>
        <xdr:cNvPr id="8" name="直線矢印コネクタ 7"/>
        <xdr:cNvCxnSpPr/>
      </xdr:nvCxnSpPr>
      <xdr:spPr bwMode="auto">
        <a:xfrm rot="5400000">
          <a:off x="2943439" y="48462019"/>
          <a:ext cx="5757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31753</xdr:colOff>
      <xdr:row>758</xdr:row>
      <xdr:rowOff>94321</xdr:rowOff>
    </xdr:from>
    <xdr:to>
      <xdr:col>19</xdr:col>
      <xdr:colOff>127003</xdr:colOff>
      <xdr:row>760</xdr:row>
      <xdr:rowOff>286082</xdr:rowOff>
    </xdr:to>
    <xdr:sp macro="" textlink="">
      <xdr:nvSpPr>
        <xdr:cNvPr id="9" name="正方形/長方形 8"/>
        <xdr:cNvSpPr/>
      </xdr:nvSpPr>
      <xdr:spPr bwMode="auto">
        <a:xfrm>
          <a:off x="2444753" y="54090488"/>
          <a:ext cx="1502833" cy="89026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38.1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110463</xdr:colOff>
      <xdr:row>755</xdr:row>
      <xdr:rowOff>225304</xdr:rowOff>
    </xdr:from>
    <xdr:to>
      <xdr:col>37</xdr:col>
      <xdr:colOff>110463</xdr:colOff>
      <xdr:row>757</xdr:row>
      <xdr:rowOff>96182</xdr:rowOff>
    </xdr:to>
    <xdr:cxnSp macro="">
      <xdr:nvCxnSpPr>
        <xdr:cNvPr id="10" name="直線矢印コネクタ 9"/>
        <xdr:cNvCxnSpPr/>
      </xdr:nvCxnSpPr>
      <xdr:spPr bwMode="auto">
        <a:xfrm rot="5400000">
          <a:off x="7223524" y="48462018"/>
          <a:ext cx="5757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180204</xdr:colOff>
      <xdr:row>757</xdr:row>
      <xdr:rowOff>116207</xdr:rowOff>
    </xdr:from>
    <xdr:to>
      <xdr:col>20</xdr:col>
      <xdr:colOff>201846</xdr:colOff>
      <xdr:row>758</xdr:row>
      <xdr:rowOff>94321</xdr:rowOff>
    </xdr:to>
    <xdr:sp macro="" textlink="">
      <xdr:nvSpPr>
        <xdr:cNvPr id="11" name="正方形/長方形 10"/>
        <xdr:cNvSpPr/>
      </xdr:nvSpPr>
      <xdr:spPr bwMode="auto">
        <a:xfrm>
          <a:off x="2180454" y="48769907"/>
          <a:ext cx="2021892"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19</xdr:col>
      <xdr:colOff>199824</xdr:colOff>
      <xdr:row>751</xdr:row>
      <xdr:rowOff>67302</xdr:rowOff>
    </xdr:from>
    <xdr:to>
      <xdr:col>33</xdr:col>
      <xdr:colOff>182183</xdr:colOff>
      <xdr:row>753</xdr:row>
      <xdr:rowOff>3505</xdr:rowOff>
    </xdr:to>
    <xdr:sp macro="" textlink="">
      <xdr:nvSpPr>
        <xdr:cNvPr id="12" name="大かっこ 11"/>
        <xdr:cNvSpPr/>
      </xdr:nvSpPr>
      <xdr:spPr bwMode="auto">
        <a:xfrm>
          <a:off x="4000299" y="46606452"/>
          <a:ext cx="2782709" cy="641053"/>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189727</xdr:colOff>
      <xdr:row>758</xdr:row>
      <xdr:rowOff>106228</xdr:rowOff>
    </xdr:from>
    <xdr:to>
      <xdr:col>41</xdr:col>
      <xdr:colOff>100656</xdr:colOff>
      <xdr:row>760</xdr:row>
      <xdr:rowOff>261234</xdr:rowOff>
    </xdr:to>
    <xdr:sp macro="" textlink="">
      <xdr:nvSpPr>
        <xdr:cNvPr id="13" name="正方形/長方形 12"/>
        <xdr:cNvSpPr/>
      </xdr:nvSpPr>
      <xdr:spPr bwMode="auto">
        <a:xfrm>
          <a:off x="6990577" y="49112353"/>
          <a:ext cx="1311104" cy="85985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109.1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154007</xdr:colOff>
      <xdr:row>761</xdr:row>
      <xdr:rowOff>65914</xdr:rowOff>
    </xdr:from>
    <xdr:to>
      <xdr:col>41</xdr:col>
      <xdr:colOff>198968</xdr:colOff>
      <xdr:row>763</xdr:row>
      <xdr:rowOff>112253</xdr:rowOff>
    </xdr:to>
    <xdr:sp macro="" textlink="">
      <xdr:nvSpPr>
        <xdr:cNvPr id="14" name="大かっこ 13"/>
        <xdr:cNvSpPr/>
      </xdr:nvSpPr>
      <xdr:spPr bwMode="auto">
        <a:xfrm>
          <a:off x="6954857" y="50129314"/>
          <a:ext cx="1445136" cy="75118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23</xdr:col>
      <xdr:colOff>82967</xdr:colOff>
      <xdr:row>758</xdr:row>
      <xdr:rowOff>74774</xdr:rowOff>
    </xdr:from>
    <xdr:to>
      <xdr:col>30</xdr:col>
      <xdr:colOff>74726</xdr:colOff>
      <xdr:row>760</xdr:row>
      <xdr:rowOff>266535</xdr:rowOff>
    </xdr:to>
    <xdr:sp macro="" textlink="">
      <xdr:nvSpPr>
        <xdr:cNvPr id="15" name="正方形/長方形 14"/>
        <xdr:cNvSpPr/>
      </xdr:nvSpPr>
      <xdr:spPr bwMode="auto">
        <a:xfrm>
          <a:off x="4683542" y="49080899"/>
          <a:ext cx="1391934" cy="8966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85.7</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23</xdr:col>
      <xdr:colOff>151889</xdr:colOff>
      <xdr:row>761</xdr:row>
      <xdr:rowOff>125447</xdr:rowOff>
    </xdr:from>
    <xdr:to>
      <xdr:col>30</xdr:col>
      <xdr:colOff>39007</xdr:colOff>
      <xdr:row>763</xdr:row>
      <xdr:rowOff>161774</xdr:rowOff>
    </xdr:to>
    <xdr:sp macro="" textlink="">
      <xdr:nvSpPr>
        <xdr:cNvPr id="16" name="大かっこ 15"/>
        <xdr:cNvSpPr/>
      </xdr:nvSpPr>
      <xdr:spPr bwMode="auto">
        <a:xfrm>
          <a:off x="4752464" y="50188847"/>
          <a:ext cx="1287293" cy="741177"/>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26</xdr:col>
      <xdr:colOff>200904</xdr:colOff>
      <xdr:row>755</xdr:row>
      <xdr:rowOff>249650</xdr:rowOff>
    </xdr:from>
    <xdr:to>
      <xdr:col>26</xdr:col>
      <xdr:colOff>200904</xdr:colOff>
      <xdr:row>757</xdr:row>
      <xdr:rowOff>120528</xdr:rowOff>
    </xdr:to>
    <xdr:cxnSp macro="">
      <xdr:nvCxnSpPr>
        <xdr:cNvPr id="17" name="直線矢印コネクタ 16"/>
        <xdr:cNvCxnSpPr/>
      </xdr:nvCxnSpPr>
      <xdr:spPr bwMode="auto">
        <a:xfrm rot="5400000">
          <a:off x="5144382" y="54064839"/>
          <a:ext cx="5693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61152</xdr:colOff>
      <xdr:row>749</xdr:row>
      <xdr:rowOff>195524</xdr:rowOff>
    </xdr:from>
    <xdr:to>
      <xdr:col>43</xdr:col>
      <xdr:colOff>112638</xdr:colOff>
      <xdr:row>749</xdr:row>
      <xdr:rowOff>207430</xdr:rowOff>
    </xdr:to>
    <xdr:cxnSp macro="">
      <xdr:nvCxnSpPr>
        <xdr:cNvPr id="18" name="直線コネクタ 17"/>
        <xdr:cNvCxnSpPr/>
      </xdr:nvCxnSpPr>
      <xdr:spPr bwMode="auto">
        <a:xfrm flipH="1" flipV="1">
          <a:off x="6862002" y="46029824"/>
          <a:ext cx="1851711"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112638</xdr:colOff>
      <xdr:row>749</xdr:row>
      <xdr:rowOff>207432</xdr:rowOff>
    </xdr:from>
    <xdr:to>
      <xdr:col>43</xdr:col>
      <xdr:colOff>112638</xdr:colOff>
      <xdr:row>750</xdr:row>
      <xdr:rowOff>271856</xdr:rowOff>
    </xdr:to>
    <xdr:cxnSp macro="">
      <xdr:nvCxnSpPr>
        <xdr:cNvPr id="19" name="直線矢印コネクタ 18"/>
        <xdr:cNvCxnSpPr/>
      </xdr:nvCxnSpPr>
      <xdr:spPr bwMode="auto">
        <a:xfrm>
          <a:off x="8713713" y="46041732"/>
          <a:ext cx="0" cy="4168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1813</xdr:colOff>
      <xdr:row>751</xdr:row>
      <xdr:rowOff>7663</xdr:rowOff>
    </xdr:from>
    <xdr:to>
      <xdr:col>46</xdr:col>
      <xdr:colOff>118687</xdr:colOff>
      <xdr:row>753</xdr:row>
      <xdr:rowOff>167432</xdr:rowOff>
    </xdr:to>
    <xdr:sp macro="" textlink="">
      <xdr:nvSpPr>
        <xdr:cNvPr id="20" name="正方形/長方形 19"/>
        <xdr:cNvSpPr/>
      </xdr:nvSpPr>
      <xdr:spPr bwMode="auto">
        <a:xfrm>
          <a:off x="8002813" y="46546813"/>
          <a:ext cx="1317024" cy="8646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33</xdr:col>
      <xdr:colOff>159931</xdr:colOff>
      <xdr:row>757</xdr:row>
      <xdr:rowOff>132262</xdr:rowOff>
    </xdr:from>
    <xdr:to>
      <xdr:col>42</xdr:col>
      <xdr:colOff>199379</xdr:colOff>
      <xdr:row>758</xdr:row>
      <xdr:rowOff>110376</xdr:rowOff>
    </xdr:to>
    <xdr:sp macro="" textlink="">
      <xdr:nvSpPr>
        <xdr:cNvPr id="21" name="正方形/長方形 20"/>
        <xdr:cNvSpPr/>
      </xdr:nvSpPr>
      <xdr:spPr bwMode="auto">
        <a:xfrm>
          <a:off x="6760756" y="48785962"/>
          <a:ext cx="1839673"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22</xdr:col>
      <xdr:colOff>62559</xdr:colOff>
      <xdr:row>757</xdr:row>
      <xdr:rowOff>117457</xdr:rowOff>
    </xdr:from>
    <xdr:to>
      <xdr:col>31</xdr:col>
      <xdr:colOff>92483</xdr:colOff>
      <xdr:row>758</xdr:row>
      <xdr:rowOff>95571</xdr:rowOff>
    </xdr:to>
    <xdr:sp macro="" textlink="">
      <xdr:nvSpPr>
        <xdr:cNvPr id="22" name="正方形/長方形 21"/>
        <xdr:cNvSpPr/>
      </xdr:nvSpPr>
      <xdr:spPr bwMode="auto">
        <a:xfrm>
          <a:off x="4463109" y="48771157"/>
          <a:ext cx="1830149"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12</xdr:col>
      <xdr:colOff>102973</xdr:colOff>
      <xdr:row>761</xdr:row>
      <xdr:rowOff>128716</xdr:rowOff>
    </xdr:from>
    <xdr:to>
      <xdr:col>18</xdr:col>
      <xdr:colOff>196036</xdr:colOff>
      <xdr:row>763</xdr:row>
      <xdr:rowOff>165043</xdr:rowOff>
    </xdr:to>
    <xdr:sp macro="" textlink="">
      <xdr:nvSpPr>
        <xdr:cNvPr id="23" name="大かっこ 22"/>
        <xdr:cNvSpPr/>
      </xdr:nvSpPr>
      <xdr:spPr bwMode="auto">
        <a:xfrm>
          <a:off x="2503273" y="50192116"/>
          <a:ext cx="1293213" cy="741177"/>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0" zoomScale="90" zoomScaleNormal="75" zoomScaleSheetLayoutView="9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321</v>
      </c>
      <c r="AJ2" s="931" t="s">
        <v>650</v>
      </c>
      <c r="AK2" s="931"/>
      <c r="AL2" s="931"/>
      <c r="AM2" s="931"/>
      <c r="AN2" s="83" t="s">
        <v>321</v>
      </c>
      <c r="AO2" s="931">
        <v>20</v>
      </c>
      <c r="AP2" s="931"/>
      <c r="AQ2" s="931"/>
      <c r="AR2" s="84" t="s">
        <v>624</v>
      </c>
      <c r="AS2" s="937">
        <v>504</v>
      </c>
      <c r="AT2" s="937"/>
      <c r="AU2" s="937"/>
      <c r="AV2" s="83" t="str">
        <f>IF(AW2="","","-")</f>
        <v/>
      </c>
      <c r="AW2" s="897"/>
      <c r="AX2" s="897"/>
    </row>
    <row r="3" spans="1:50" ht="21" customHeight="1" thickBot="1" x14ac:dyDescent="0.2">
      <c r="A3" s="853" t="s">
        <v>617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625</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629</v>
      </c>
      <c r="H5" s="826"/>
      <c r="I5" s="826"/>
      <c r="J5" s="826"/>
      <c r="K5" s="826"/>
      <c r="L5" s="826"/>
      <c r="M5" s="827" t="s">
        <v>65</v>
      </c>
      <c r="N5" s="828"/>
      <c r="O5" s="828"/>
      <c r="P5" s="828"/>
      <c r="Q5" s="828"/>
      <c r="R5" s="829"/>
      <c r="S5" s="830" t="s">
        <v>630</v>
      </c>
      <c r="T5" s="826"/>
      <c r="U5" s="826"/>
      <c r="V5" s="826"/>
      <c r="W5" s="826"/>
      <c r="X5" s="831"/>
      <c r="Y5" s="687" t="s">
        <v>3</v>
      </c>
      <c r="Z5" s="532"/>
      <c r="AA5" s="532"/>
      <c r="AB5" s="532"/>
      <c r="AC5" s="532"/>
      <c r="AD5" s="533"/>
      <c r="AE5" s="688" t="s">
        <v>631</v>
      </c>
      <c r="AF5" s="688"/>
      <c r="AG5" s="688"/>
      <c r="AH5" s="688"/>
      <c r="AI5" s="688"/>
      <c r="AJ5" s="688"/>
      <c r="AK5" s="688"/>
      <c r="AL5" s="688"/>
      <c r="AM5" s="688"/>
      <c r="AN5" s="688"/>
      <c r="AO5" s="688"/>
      <c r="AP5" s="689"/>
      <c r="AQ5" s="690" t="s">
        <v>628</v>
      </c>
      <c r="AR5" s="691"/>
      <c r="AS5" s="691"/>
      <c r="AT5" s="691"/>
      <c r="AU5" s="691"/>
      <c r="AV5" s="691"/>
      <c r="AW5" s="691"/>
      <c r="AX5" s="692"/>
    </row>
    <row r="6" spans="1:50" ht="39" customHeight="1" x14ac:dyDescent="0.15">
      <c r="A6" s="695" t="s">
        <v>4</v>
      </c>
      <c r="B6" s="696"/>
      <c r="C6" s="696"/>
      <c r="D6" s="696"/>
      <c r="E6" s="696"/>
      <c r="F6" s="696"/>
      <c r="G6" s="379" t="str">
        <f>入力規則等!F39</f>
        <v>一般会計、労働保険特別会計労災勘定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649</v>
      </c>
      <c r="H7" s="488"/>
      <c r="I7" s="488"/>
      <c r="J7" s="488"/>
      <c r="K7" s="488"/>
      <c r="L7" s="488"/>
      <c r="M7" s="488"/>
      <c r="N7" s="488"/>
      <c r="O7" s="488"/>
      <c r="P7" s="488"/>
      <c r="Q7" s="488"/>
      <c r="R7" s="488"/>
      <c r="S7" s="488"/>
      <c r="T7" s="488"/>
      <c r="U7" s="488"/>
      <c r="V7" s="488"/>
      <c r="W7" s="488"/>
      <c r="X7" s="489"/>
      <c r="Y7" s="909" t="s">
        <v>304</v>
      </c>
      <c r="Z7" s="429"/>
      <c r="AA7" s="429"/>
      <c r="AB7" s="429"/>
      <c r="AC7" s="429"/>
      <c r="AD7" s="910"/>
      <c r="AE7" s="898" t="s">
        <v>651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208</v>
      </c>
      <c r="B8" s="485"/>
      <c r="C8" s="485"/>
      <c r="D8" s="485"/>
      <c r="E8" s="485"/>
      <c r="F8" s="486"/>
      <c r="G8" s="932" t="str">
        <f>入力規則等!A27</f>
        <v>-</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652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6.75" customHeight="1" x14ac:dyDescent="0.15">
      <c r="A10" s="649" t="s">
        <v>29</v>
      </c>
      <c r="B10" s="650"/>
      <c r="C10" s="650"/>
      <c r="D10" s="650"/>
      <c r="E10" s="650"/>
      <c r="F10" s="650"/>
      <c r="G10" s="743" t="s">
        <v>717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6" t="s">
        <v>305</v>
      </c>
      <c r="Q12" s="431"/>
      <c r="R12" s="431"/>
      <c r="S12" s="431"/>
      <c r="T12" s="431"/>
      <c r="U12" s="431"/>
      <c r="V12" s="432"/>
      <c r="W12" s="436" t="s">
        <v>327</v>
      </c>
      <c r="X12" s="431"/>
      <c r="Y12" s="431"/>
      <c r="Z12" s="431"/>
      <c r="AA12" s="431"/>
      <c r="AB12" s="431"/>
      <c r="AC12" s="432"/>
      <c r="AD12" s="436" t="s">
        <v>614</v>
      </c>
      <c r="AE12" s="431"/>
      <c r="AF12" s="431"/>
      <c r="AG12" s="431"/>
      <c r="AH12" s="431"/>
      <c r="AI12" s="431"/>
      <c r="AJ12" s="432"/>
      <c r="AK12" s="436" t="s">
        <v>618</v>
      </c>
      <c r="AL12" s="431"/>
      <c r="AM12" s="431"/>
      <c r="AN12" s="431"/>
      <c r="AO12" s="431"/>
      <c r="AP12" s="431"/>
      <c r="AQ12" s="432"/>
      <c r="AR12" s="436" t="s">
        <v>619</v>
      </c>
      <c r="AS12" s="431"/>
      <c r="AT12" s="431"/>
      <c r="AU12" s="431"/>
      <c r="AV12" s="431"/>
      <c r="AW12" s="431"/>
      <c r="AX12" s="711"/>
    </row>
    <row r="13" spans="1:50" ht="20.25" customHeight="1" x14ac:dyDescent="0.15">
      <c r="A13" s="603"/>
      <c r="B13" s="604"/>
      <c r="C13" s="604"/>
      <c r="D13" s="604"/>
      <c r="E13" s="604"/>
      <c r="F13" s="605"/>
      <c r="G13" s="712" t="s">
        <v>6</v>
      </c>
      <c r="H13" s="713"/>
      <c r="I13" s="753" t="s">
        <v>7</v>
      </c>
      <c r="J13" s="754"/>
      <c r="K13" s="754"/>
      <c r="L13" s="754"/>
      <c r="M13" s="754"/>
      <c r="N13" s="754"/>
      <c r="O13" s="755"/>
      <c r="P13" s="646">
        <v>287</v>
      </c>
      <c r="Q13" s="647"/>
      <c r="R13" s="647"/>
      <c r="S13" s="647"/>
      <c r="T13" s="647"/>
      <c r="U13" s="647"/>
      <c r="V13" s="648"/>
      <c r="W13" s="646">
        <v>277</v>
      </c>
      <c r="X13" s="647"/>
      <c r="Y13" s="647"/>
      <c r="Z13" s="647"/>
      <c r="AA13" s="647"/>
      <c r="AB13" s="647"/>
      <c r="AC13" s="648"/>
      <c r="AD13" s="646">
        <v>279</v>
      </c>
      <c r="AE13" s="647"/>
      <c r="AF13" s="647"/>
      <c r="AG13" s="647"/>
      <c r="AH13" s="647"/>
      <c r="AI13" s="647"/>
      <c r="AJ13" s="648"/>
      <c r="AK13" s="646">
        <v>197</v>
      </c>
      <c r="AL13" s="647"/>
      <c r="AM13" s="647"/>
      <c r="AN13" s="647"/>
      <c r="AO13" s="647"/>
      <c r="AP13" s="647"/>
      <c r="AQ13" s="648"/>
      <c r="AR13" s="906"/>
      <c r="AS13" s="907"/>
      <c r="AT13" s="907"/>
      <c r="AU13" s="907"/>
      <c r="AV13" s="907"/>
      <c r="AW13" s="907"/>
      <c r="AX13" s="908"/>
    </row>
    <row r="14" spans="1:50" ht="20.25" customHeight="1" x14ac:dyDescent="0.15">
      <c r="A14" s="603"/>
      <c r="B14" s="604"/>
      <c r="C14" s="604"/>
      <c r="D14" s="604"/>
      <c r="E14" s="604"/>
      <c r="F14" s="605"/>
      <c r="G14" s="714"/>
      <c r="H14" s="715"/>
      <c r="I14" s="700" t="s">
        <v>8</v>
      </c>
      <c r="J14" s="751"/>
      <c r="K14" s="751"/>
      <c r="L14" s="751"/>
      <c r="M14" s="751"/>
      <c r="N14" s="751"/>
      <c r="O14" s="752"/>
      <c r="P14" s="646" t="s">
        <v>632</v>
      </c>
      <c r="Q14" s="647"/>
      <c r="R14" s="647"/>
      <c r="S14" s="647"/>
      <c r="T14" s="647"/>
      <c r="U14" s="647"/>
      <c r="V14" s="648"/>
      <c r="W14" s="646" t="s">
        <v>632</v>
      </c>
      <c r="X14" s="647"/>
      <c r="Y14" s="647"/>
      <c r="Z14" s="647"/>
      <c r="AA14" s="647"/>
      <c r="AB14" s="647"/>
      <c r="AC14" s="648"/>
      <c r="AD14" s="646" t="s">
        <v>632</v>
      </c>
      <c r="AE14" s="647"/>
      <c r="AF14" s="647"/>
      <c r="AG14" s="647"/>
      <c r="AH14" s="647"/>
      <c r="AI14" s="647"/>
      <c r="AJ14" s="648"/>
      <c r="AK14" s="646" t="s">
        <v>632</v>
      </c>
      <c r="AL14" s="647"/>
      <c r="AM14" s="647"/>
      <c r="AN14" s="647"/>
      <c r="AO14" s="647"/>
      <c r="AP14" s="647"/>
      <c r="AQ14" s="648"/>
      <c r="AR14" s="777"/>
      <c r="AS14" s="777"/>
      <c r="AT14" s="777"/>
      <c r="AU14" s="777"/>
      <c r="AV14" s="777"/>
      <c r="AW14" s="777"/>
      <c r="AX14" s="778"/>
    </row>
    <row r="15" spans="1:50" ht="20.25" customHeight="1" x14ac:dyDescent="0.15">
      <c r="A15" s="603"/>
      <c r="B15" s="604"/>
      <c r="C15" s="604"/>
      <c r="D15" s="604"/>
      <c r="E15" s="604"/>
      <c r="F15" s="605"/>
      <c r="G15" s="714"/>
      <c r="H15" s="715"/>
      <c r="I15" s="700" t="s">
        <v>50</v>
      </c>
      <c r="J15" s="701"/>
      <c r="K15" s="701"/>
      <c r="L15" s="701"/>
      <c r="M15" s="701"/>
      <c r="N15" s="701"/>
      <c r="O15" s="702"/>
      <c r="P15" s="646" t="s">
        <v>632</v>
      </c>
      <c r="Q15" s="647"/>
      <c r="R15" s="647"/>
      <c r="S15" s="647"/>
      <c r="T15" s="647"/>
      <c r="U15" s="647"/>
      <c r="V15" s="648"/>
      <c r="W15" s="646" t="s">
        <v>632</v>
      </c>
      <c r="X15" s="647"/>
      <c r="Y15" s="647"/>
      <c r="Z15" s="647"/>
      <c r="AA15" s="647"/>
      <c r="AB15" s="647"/>
      <c r="AC15" s="648"/>
      <c r="AD15" s="646" t="s">
        <v>632</v>
      </c>
      <c r="AE15" s="647"/>
      <c r="AF15" s="647"/>
      <c r="AG15" s="647"/>
      <c r="AH15" s="647"/>
      <c r="AI15" s="647"/>
      <c r="AJ15" s="648"/>
      <c r="AK15" s="646" t="s">
        <v>655</v>
      </c>
      <c r="AL15" s="647"/>
      <c r="AM15" s="647"/>
      <c r="AN15" s="647"/>
      <c r="AO15" s="647"/>
      <c r="AP15" s="647"/>
      <c r="AQ15" s="648"/>
      <c r="AR15" s="646"/>
      <c r="AS15" s="647"/>
      <c r="AT15" s="647"/>
      <c r="AU15" s="647"/>
      <c r="AV15" s="647"/>
      <c r="AW15" s="647"/>
      <c r="AX15" s="792"/>
    </row>
    <row r="16" spans="1:50" ht="20.25" customHeight="1" x14ac:dyDescent="0.15">
      <c r="A16" s="603"/>
      <c r="B16" s="604"/>
      <c r="C16" s="604"/>
      <c r="D16" s="604"/>
      <c r="E16" s="604"/>
      <c r="F16" s="605"/>
      <c r="G16" s="714"/>
      <c r="H16" s="715"/>
      <c r="I16" s="700" t="s">
        <v>51</v>
      </c>
      <c r="J16" s="701"/>
      <c r="K16" s="701"/>
      <c r="L16" s="701"/>
      <c r="M16" s="701"/>
      <c r="N16" s="701"/>
      <c r="O16" s="702"/>
      <c r="P16" s="646" t="s">
        <v>632</v>
      </c>
      <c r="Q16" s="647"/>
      <c r="R16" s="647"/>
      <c r="S16" s="647"/>
      <c r="T16" s="647"/>
      <c r="U16" s="647"/>
      <c r="V16" s="648"/>
      <c r="W16" s="646" t="s">
        <v>632</v>
      </c>
      <c r="X16" s="647"/>
      <c r="Y16" s="647"/>
      <c r="Z16" s="647"/>
      <c r="AA16" s="647"/>
      <c r="AB16" s="647"/>
      <c r="AC16" s="648"/>
      <c r="AD16" s="646" t="s">
        <v>632</v>
      </c>
      <c r="AE16" s="647"/>
      <c r="AF16" s="647"/>
      <c r="AG16" s="647"/>
      <c r="AH16" s="647"/>
      <c r="AI16" s="647"/>
      <c r="AJ16" s="648"/>
      <c r="AK16" s="646" t="s">
        <v>632</v>
      </c>
      <c r="AL16" s="647"/>
      <c r="AM16" s="647"/>
      <c r="AN16" s="647"/>
      <c r="AO16" s="647"/>
      <c r="AP16" s="647"/>
      <c r="AQ16" s="648"/>
      <c r="AR16" s="746"/>
      <c r="AS16" s="747"/>
      <c r="AT16" s="747"/>
      <c r="AU16" s="747"/>
      <c r="AV16" s="747"/>
      <c r="AW16" s="747"/>
      <c r="AX16" s="748"/>
    </row>
    <row r="17" spans="1:50" ht="20.25" customHeight="1" x14ac:dyDescent="0.15">
      <c r="A17" s="603"/>
      <c r="B17" s="604"/>
      <c r="C17" s="604"/>
      <c r="D17" s="604"/>
      <c r="E17" s="604"/>
      <c r="F17" s="605"/>
      <c r="G17" s="714"/>
      <c r="H17" s="715"/>
      <c r="I17" s="700" t="s">
        <v>49</v>
      </c>
      <c r="J17" s="751"/>
      <c r="K17" s="751"/>
      <c r="L17" s="751"/>
      <c r="M17" s="751"/>
      <c r="N17" s="751"/>
      <c r="O17" s="752"/>
      <c r="P17" s="646" t="s">
        <v>632</v>
      </c>
      <c r="Q17" s="647"/>
      <c r="R17" s="647"/>
      <c r="S17" s="647"/>
      <c r="T17" s="647"/>
      <c r="U17" s="647"/>
      <c r="V17" s="648"/>
      <c r="W17" s="646" t="s">
        <v>632</v>
      </c>
      <c r="X17" s="647"/>
      <c r="Y17" s="647"/>
      <c r="Z17" s="647"/>
      <c r="AA17" s="647"/>
      <c r="AB17" s="647"/>
      <c r="AC17" s="648"/>
      <c r="AD17" s="646" t="s">
        <v>632</v>
      </c>
      <c r="AE17" s="647"/>
      <c r="AF17" s="647"/>
      <c r="AG17" s="647"/>
      <c r="AH17" s="647"/>
      <c r="AI17" s="647"/>
      <c r="AJ17" s="648"/>
      <c r="AK17" s="646" t="s">
        <v>632</v>
      </c>
      <c r="AL17" s="647"/>
      <c r="AM17" s="647"/>
      <c r="AN17" s="647"/>
      <c r="AO17" s="647"/>
      <c r="AP17" s="647"/>
      <c r="AQ17" s="648"/>
      <c r="AR17" s="904"/>
      <c r="AS17" s="904"/>
      <c r="AT17" s="904"/>
      <c r="AU17" s="904"/>
      <c r="AV17" s="904"/>
      <c r="AW17" s="904"/>
      <c r="AX17" s="905"/>
    </row>
    <row r="18" spans="1:50" ht="20.25" customHeight="1" x14ac:dyDescent="0.15">
      <c r="A18" s="603"/>
      <c r="B18" s="604"/>
      <c r="C18" s="604"/>
      <c r="D18" s="604"/>
      <c r="E18" s="604"/>
      <c r="F18" s="605"/>
      <c r="G18" s="716"/>
      <c r="H18" s="717"/>
      <c r="I18" s="705" t="s">
        <v>20</v>
      </c>
      <c r="J18" s="706"/>
      <c r="K18" s="706"/>
      <c r="L18" s="706"/>
      <c r="M18" s="706"/>
      <c r="N18" s="706"/>
      <c r="O18" s="707"/>
      <c r="P18" s="864">
        <f>SUM(P13:V17)</f>
        <v>287</v>
      </c>
      <c r="Q18" s="865"/>
      <c r="R18" s="865"/>
      <c r="S18" s="865"/>
      <c r="T18" s="865"/>
      <c r="U18" s="865"/>
      <c r="V18" s="866"/>
      <c r="W18" s="864">
        <f>SUM(W13:AC17)</f>
        <v>277</v>
      </c>
      <c r="X18" s="865"/>
      <c r="Y18" s="865"/>
      <c r="Z18" s="865"/>
      <c r="AA18" s="865"/>
      <c r="AB18" s="865"/>
      <c r="AC18" s="866"/>
      <c r="AD18" s="864">
        <f>SUM(AD13:AJ17)</f>
        <v>279</v>
      </c>
      <c r="AE18" s="865"/>
      <c r="AF18" s="865"/>
      <c r="AG18" s="865"/>
      <c r="AH18" s="865"/>
      <c r="AI18" s="865"/>
      <c r="AJ18" s="866"/>
      <c r="AK18" s="864">
        <f>SUM(AK13:AQ17)</f>
        <v>197</v>
      </c>
      <c r="AL18" s="865"/>
      <c r="AM18" s="865"/>
      <c r="AN18" s="865"/>
      <c r="AO18" s="865"/>
      <c r="AP18" s="865"/>
      <c r="AQ18" s="866"/>
      <c r="AR18" s="864">
        <f>SUM(AR13:AX17)</f>
        <v>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251</v>
      </c>
      <c r="Q19" s="647"/>
      <c r="R19" s="647"/>
      <c r="S19" s="647"/>
      <c r="T19" s="647"/>
      <c r="U19" s="647"/>
      <c r="V19" s="648"/>
      <c r="W19" s="646">
        <v>221</v>
      </c>
      <c r="X19" s="647"/>
      <c r="Y19" s="647"/>
      <c r="Z19" s="647"/>
      <c r="AA19" s="647"/>
      <c r="AB19" s="647"/>
      <c r="AC19" s="648"/>
      <c r="AD19" s="646">
        <v>233</v>
      </c>
      <c r="AE19" s="647"/>
      <c r="AF19" s="647"/>
      <c r="AG19" s="647"/>
      <c r="AH19" s="647"/>
      <c r="AI19" s="647"/>
      <c r="AJ19" s="648"/>
      <c r="AK19" s="310"/>
      <c r="AL19" s="310"/>
      <c r="AM19" s="310"/>
      <c r="AN19" s="310"/>
      <c r="AO19" s="310"/>
      <c r="AP19" s="310"/>
      <c r="AQ19" s="310"/>
      <c r="AR19" s="310"/>
      <c r="AS19" s="310"/>
      <c r="AT19" s="310"/>
      <c r="AU19" s="310"/>
      <c r="AV19" s="310"/>
      <c r="AW19" s="310"/>
      <c r="AX19" s="312"/>
    </row>
    <row r="20" spans="1:50" ht="24.75" customHeight="1" x14ac:dyDescent="0.15">
      <c r="A20" s="603"/>
      <c r="B20" s="604"/>
      <c r="C20" s="604"/>
      <c r="D20" s="604"/>
      <c r="E20" s="604"/>
      <c r="F20" s="605"/>
      <c r="G20" s="862" t="s">
        <v>10</v>
      </c>
      <c r="H20" s="863"/>
      <c r="I20" s="863"/>
      <c r="J20" s="863"/>
      <c r="K20" s="863"/>
      <c r="L20" s="863"/>
      <c r="M20" s="863"/>
      <c r="N20" s="863"/>
      <c r="O20" s="863"/>
      <c r="P20" s="302">
        <f>IF(P18=0, "-", SUM(P19)/P18)</f>
        <v>0.87456445993031362</v>
      </c>
      <c r="Q20" s="302"/>
      <c r="R20" s="302"/>
      <c r="S20" s="302"/>
      <c r="T20" s="302"/>
      <c r="U20" s="302"/>
      <c r="V20" s="302"/>
      <c r="W20" s="302">
        <f t="shared" ref="W20" si="0">IF(W18=0, "-", SUM(W19)/W18)</f>
        <v>0.79783393501805056</v>
      </c>
      <c r="X20" s="302"/>
      <c r="Y20" s="302"/>
      <c r="Z20" s="302"/>
      <c r="AA20" s="302"/>
      <c r="AB20" s="302"/>
      <c r="AC20" s="302"/>
      <c r="AD20" s="302">
        <f t="shared" ref="AD20" si="1">IF(AD18=0, "-", SUM(AD19)/AD18)</f>
        <v>0.83512544802867383</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5"/>
      <c r="B21" s="836"/>
      <c r="C21" s="836"/>
      <c r="D21" s="836"/>
      <c r="E21" s="836"/>
      <c r="F21" s="953"/>
      <c r="G21" s="300" t="s">
        <v>272</v>
      </c>
      <c r="H21" s="301"/>
      <c r="I21" s="301"/>
      <c r="J21" s="301"/>
      <c r="K21" s="301"/>
      <c r="L21" s="301"/>
      <c r="M21" s="301"/>
      <c r="N21" s="301"/>
      <c r="O21" s="301"/>
      <c r="P21" s="302">
        <f>IF(P19=0, "-", SUM(P19)/SUM(P13,P14))</f>
        <v>0.87456445993031362</v>
      </c>
      <c r="Q21" s="302"/>
      <c r="R21" s="302"/>
      <c r="S21" s="302"/>
      <c r="T21" s="302"/>
      <c r="U21" s="302"/>
      <c r="V21" s="302"/>
      <c r="W21" s="302">
        <f t="shared" ref="W21" si="2">IF(W19=0, "-", SUM(W19)/SUM(W13,W14))</f>
        <v>0.79783393501805056</v>
      </c>
      <c r="X21" s="302"/>
      <c r="Y21" s="302"/>
      <c r="Z21" s="302"/>
      <c r="AA21" s="302"/>
      <c r="AB21" s="302"/>
      <c r="AC21" s="302"/>
      <c r="AD21" s="302">
        <f t="shared" ref="AD21" si="3">IF(AD19=0, "-", SUM(AD19)/SUM(AD13,AD14))</f>
        <v>0.83512544802867383</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9" t="s">
        <v>622</v>
      </c>
      <c r="B22" s="960"/>
      <c r="C22" s="960"/>
      <c r="D22" s="960"/>
      <c r="E22" s="960"/>
      <c r="F22" s="961"/>
      <c r="G22" s="955" t="s">
        <v>252</v>
      </c>
      <c r="H22" s="207"/>
      <c r="I22" s="207"/>
      <c r="J22" s="207"/>
      <c r="K22" s="207"/>
      <c r="L22" s="207"/>
      <c r="M22" s="207"/>
      <c r="N22" s="207"/>
      <c r="O22" s="208"/>
      <c r="P22" s="920" t="s">
        <v>620</v>
      </c>
      <c r="Q22" s="207"/>
      <c r="R22" s="207"/>
      <c r="S22" s="207"/>
      <c r="T22" s="207"/>
      <c r="U22" s="207"/>
      <c r="V22" s="208"/>
      <c r="W22" s="920" t="s">
        <v>621</v>
      </c>
      <c r="X22" s="207"/>
      <c r="Y22" s="207"/>
      <c r="Z22" s="207"/>
      <c r="AA22" s="207"/>
      <c r="AB22" s="207"/>
      <c r="AC22" s="208"/>
      <c r="AD22" s="920" t="s">
        <v>251</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7.75" customHeight="1" x14ac:dyDescent="0.15">
      <c r="A23" s="962"/>
      <c r="B23" s="963"/>
      <c r="C23" s="963"/>
      <c r="D23" s="963"/>
      <c r="E23" s="963"/>
      <c r="F23" s="964"/>
      <c r="G23" s="956" t="s">
        <v>653</v>
      </c>
      <c r="H23" s="957"/>
      <c r="I23" s="957"/>
      <c r="J23" s="957"/>
      <c r="K23" s="957"/>
      <c r="L23" s="957"/>
      <c r="M23" s="957"/>
      <c r="N23" s="957"/>
      <c r="O23" s="958"/>
      <c r="P23" s="906">
        <v>184</v>
      </c>
      <c r="Q23" s="907"/>
      <c r="R23" s="907"/>
      <c r="S23" s="907"/>
      <c r="T23" s="907"/>
      <c r="U23" s="907"/>
      <c r="V23" s="921"/>
      <c r="W23" s="906"/>
      <c r="X23" s="907"/>
      <c r="Y23" s="907"/>
      <c r="Z23" s="907"/>
      <c r="AA23" s="907"/>
      <c r="AB23" s="907"/>
      <c r="AC23" s="921"/>
      <c r="AD23" s="969" t="s">
        <v>718</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7.75" customHeight="1" x14ac:dyDescent="0.15">
      <c r="A24" s="962"/>
      <c r="B24" s="963"/>
      <c r="C24" s="963"/>
      <c r="D24" s="963"/>
      <c r="E24" s="963"/>
      <c r="F24" s="964"/>
      <c r="G24" s="922" t="s">
        <v>654</v>
      </c>
      <c r="H24" s="923"/>
      <c r="I24" s="923"/>
      <c r="J24" s="923"/>
      <c r="K24" s="923"/>
      <c r="L24" s="923"/>
      <c r="M24" s="923"/>
      <c r="N24" s="923"/>
      <c r="O24" s="924"/>
      <c r="P24" s="646">
        <v>12</v>
      </c>
      <c r="Q24" s="647"/>
      <c r="R24" s="647"/>
      <c r="S24" s="647"/>
      <c r="T24" s="647"/>
      <c r="U24" s="647"/>
      <c r="V24" s="648"/>
      <c r="W24" s="646"/>
      <c r="X24" s="647"/>
      <c r="Y24" s="647"/>
      <c r="Z24" s="647"/>
      <c r="AA24" s="647"/>
      <c r="AB24" s="647"/>
      <c r="AC24" s="64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7.75" customHeight="1" x14ac:dyDescent="0.15">
      <c r="A25" s="962"/>
      <c r="B25" s="963"/>
      <c r="C25" s="963"/>
      <c r="D25" s="963"/>
      <c r="E25" s="963"/>
      <c r="F25" s="964"/>
      <c r="G25" s="922" t="s">
        <v>657</v>
      </c>
      <c r="H25" s="923"/>
      <c r="I25" s="923"/>
      <c r="J25" s="923"/>
      <c r="K25" s="923"/>
      <c r="L25" s="923"/>
      <c r="M25" s="923"/>
      <c r="N25" s="923"/>
      <c r="O25" s="924"/>
      <c r="P25" s="646">
        <v>1</v>
      </c>
      <c r="Q25" s="647"/>
      <c r="R25" s="647"/>
      <c r="S25" s="647"/>
      <c r="T25" s="647"/>
      <c r="U25" s="647"/>
      <c r="V25" s="648"/>
      <c r="W25" s="646"/>
      <c r="X25" s="647"/>
      <c r="Y25" s="647"/>
      <c r="Z25" s="647"/>
      <c r="AA25" s="647"/>
      <c r="AB25" s="647"/>
      <c r="AC25" s="64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7.75" hidden="1" customHeight="1" x14ac:dyDescent="0.15">
      <c r="A26" s="962"/>
      <c r="B26" s="963"/>
      <c r="C26" s="963"/>
      <c r="D26" s="963"/>
      <c r="E26" s="963"/>
      <c r="F26" s="964"/>
      <c r="G26" s="922"/>
      <c r="H26" s="923"/>
      <c r="I26" s="923"/>
      <c r="J26" s="923"/>
      <c r="K26" s="923"/>
      <c r="L26" s="923"/>
      <c r="M26" s="923"/>
      <c r="N26" s="923"/>
      <c r="O26" s="924"/>
      <c r="P26" s="646"/>
      <c r="Q26" s="647"/>
      <c r="R26" s="647"/>
      <c r="S26" s="647"/>
      <c r="T26" s="647"/>
      <c r="U26" s="647"/>
      <c r="V26" s="648"/>
      <c r="W26" s="646"/>
      <c r="X26" s="647"/>
      <c r="Y26" s="647"/>
      <c r="Z26" s="647"/>
      <c r="AA26" s="647"/>
      <c r="AB26" s="647"/>
      <c r="AC26" s="64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7.75" hidden="1" customHeight="1" x14ac:dyDescent="0.15">
      <c r="A27" s="962"/>
      <c r="B27" s="963"/>
      <c r="C27" s="963"/>
      <c r="D27" s="963"/>
      <c r="E27" s="963"/>
      <c r="F27" s="964"/>
      <c r="G27" s="922"/>
      <c r="H27" s="923"/>
      <c r="I27" s="923"/>
      <c r="J27" s="923"/>
      <c r="K27" s="923"/>
      <c r="L27" s="923"/>
      <c r="M27" s="923"/>
      <c r="N27" s="923"/>
      <c r="O27" s="924"/>
      <c r="P27" s="646"/>
      <c r="Q27" s="647"/>
      <c r="R27" s="647"/>
      <c r="S27" s="647"/>
      <c r="T27" s="647"/>
      <c r="U27" s="647"/>
      <c r="V27" s="648"/>
      <c r="W27" s="646"/>
      <c r="X27" s="647"/>
      <c r="Y27" s="647"/>
      <c r="Z27" s="647"/>
      <c r="AA27" s="647"/>
      <c r="AB27" s="647"/>
      <c r="AC27" s="64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7.75" hidden="1" customHeight="1" x14ac:dyDescent="0.15">
      <c r="A28" s="962"/>
      <c r="B28" s="963"/>
      <c r="C28" s="963"/>
      <c r="D28" s="963"/>
      <c r="E28" s="963"/>
      <c r="F28" s="964"/>
      <c r="G28" s="925" t="s">
        <v>256</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7.75" customHeight="1" thickBot="1" x14ac:dyDescent="0.2">
      <c r="A29" s="965"/>
      <c r="B29" s="966"/>
      <c r="C29" s="966"/>
      <c r="D29" s="966"/>
      <c r="E29" s="966"/>
      <c r="F29" s="967"/>
      <c r="G29" s="928" t="s">
        <v>253</v>
      </c>
      <c r="H29" s="929"/>
      <c r="I29" s="929"/>
      <c r="J29" s="929"/>
      <c r="K29" s="929"/>
      <c r="L29" s="929"/>
      <c r="M29" s="929"/>
      <c r="N29" s="929"/>
      <c r="O29" s="930"/>
      <c r="P29" s="646">
        <f>AK13</f>
        <v>197</v>
      </c>
      <c r="Q29" s="647"/>
      <c r="R29" s="647"/>
      <c r="S29" s="647"/>
      <c r="T29" s="647"/>
      <c r="U29" s="647"/>
      <c r="V29" s="648"/>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268</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305</v>
      </c>
      <c r="AF30" s="845"/>
      <c r="AG30" s="845"/>
      <c r="AH30" s="846"/>
      <c r="AI30" s="901" t="s">
        <v>327</v>
      </c>
      <c r="AJ30" s="901"/>
      <c r="AK30" s="901"/>
      <c r="AL30" s="844"/>
      <c r="AM30" s="901" t="s">
        <v>424</v>
      </c>
      <c r="AN30" s="901"/>
      <c r="AO30" s="901"/>
      <c r="AP30" s="844"/>
      <c r="AQ30" s="756" t="s">
        <v>184</v>
      </c>
      <c r="AR30" s="757"/>
      <c r="AS30" s="757"/>
      <c r="AT30" s="758"/>
      <c r="AU30" s="763" t="s">
        <v>133</v>
      </c>
      <c r="AV30" s="763"/>
      <c r="AW30" s="763"/>
      <c r="AX30" s="903"/>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2"/>
      <c r="AJ31" s="902"/>
      <c r="AK31" s="902"/>
      <c r="AL31" s="397"/>
      <c r="AM31" s="902"/>
      <c r="AN31" s="902"/>
      <c r="AO31" s="902"/>
      <c r="AP31" s="397"/>
      <c r="AQ31" s="235" t="s">
        <v>632</v>
      </c>
      <c r="AR31" s="186"/>
      <c r="AS31" s="121" t="s">
        <v>185</v>
      </c>
      <c r="AT31" s="122"/>
      <c r="AU31" s="185" t="s">
        <v>655</v>
      </c>
      <c r="AV31" s="185"/>
      <c r="AW31" s="382" t="s">
        <v>175</v>
      </c>
      <c r="AX31" s="383"/>
    </row>
    <row r="32" spans="1:50" ht="23.25" customHeight="1" x14ac:dyDescent="0.15">
      <c r="A32" s="387"/>
      <c r="B32" s="385"/>
      <c r="C32" s="385"/>
      <c r="D32" s="385"/>
      <c r="E32" s="385"/>
      <c r="F32" s="386"/>
      <c r="G32" s="553" t="s">
        <v>656</v>
      </c>
      <c r="H32" s="554"/>
      <c r="I32" s="554"/>
      <c r="J32" s="554"/>
      <c r="K32" s="554"/>
      <c r="L32" s="554"/>
      <c r="M32" s="554"/>
      <c r="N32" s="554"/>
      <c r="O32" s="555"/>
      <c r="P32" s="93" t="s">
        <v>633</v>
      </c>
      <c r="Q32" s="93"/>
      <c r="R32" s="93"/>
      <c r="S32" s="93"/>
      <c r="T32" s="93"/>
      <c r="U32" s="93"/>
      <c r="V32" s="93"/>
      <c r="W32" s="93"/>
      <c r="X32" s="94"/>
      <c r="Y32" s="460" t="s">
        <v>12</v>
      </c>
      <c r="Z32" s="520"/>
      <c r="AA32" s="521"/>
      <c r="AB32" s="450" t="s">
        <v>286</v>
      </c>
      <c r="AC32" s="450"/>
      <c r="AD32" s="450"/>
      <c r="AE32" s="203">
        <v>89.6</v>
      </c>
      <c r="AF32" s="204"/>
      <c r="AG32" s="204"/>
      <c r="AH32" s="204"/>
      <c r="AI32" s="203">
        <v>88.6</v>
      </c>
      <c r="AJ32" s="204"/>
      <c r="AK32" s="204"/>
      <c r="AL32" s="204"/>
      <c r="AM32" s="203" t="s">
        <v>655</v>
      </c>
      <c r="AN32" s="204"/>
      <c r="AO32" s="204"/>
      <c r="AP32" s="204"/>
      <c r="AQ32" s="322" t="s">
        <v>632</v>
      </c>
      <c r="AR32" s="193"/>
      <c r="AS32" s="193"/>
      <c r="AT32" s="323"/>
      <c r="AU32" s="204" t="s">
        <v>655</v>
      </c>
      <c r="AV32" s="204"/>
      <c r="AW32" s="204"/>
      <c r="AX32" s="206"/>
    </row>
    <row r="33" spans="1:51" ht="23.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286</v>
      </c>
      <c r="AC33" s="512"/>
      <c r="AD33" s="512"/>
      <c r="AE33" s="203">
        <v>80</v>
      </c>
      <c r="AF33" s="204"/>
      <c r="AG33" s="204"/>
      <c r="AH33" s="204"/>
      <c r="AI33" s="203">
        <v>80</v>
      </c>
      <c r="AJ33" s="204"/>
      <c r="AK33" s="204"/>
      <c r="AL33" s="204"/>
      <c r="AM33" s="203" t="s">
        <v>655</v>
      </c>
      <c r="AN33" s="204"/>
      <c r="AO33" s="204"/>
      <c r="AP33" s="204"/>
      <c r="AQ33" s="322" t="s">
        <v>632</v>
      </c>
      <c r="AR33" s="193"/>
      <c r="AS33" s="193"/>
      <c r="AT33" s="323"/>
      <c r="AU33" s="204" t="s">
        <v>655</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112</v>
      </c>
      <c r="AF34" s="204"/>
      <c r="AG34" s="204"/>
      <c r="AH34" s="204"/>
      <c r="AI34" s="203">
        <v>110.8</v>
      </c>
      <c r="AJ34" s="204"/>
      <c r="AK34" s="204"/>
      <c r="AL34" s="204"/>
      <c r="AM34" s="203" t="s">
        <v>655</v>
      </c>
      <c r="AN34" s="204"/>
      <c r="AO34" s="204"/>
      <c r="AP34" s="204"/>
      <c r="AQ34" s="322" t="s">
        <v>632</v>
      </c>
      <c r="AR34" s="193"/>
      <c r="AS34" s="193"/>
      <c r="AT34" s="323"/>
      <c r="AU34" s="204" t="s">
        <v>655</v>
      </c>
      <c r="AV34" s="204"/>
      <c r="AW34" s="204"/>
      <c r="AX34" s="206"/>
    </row>
    <row r="35" spans="1:51" ht="23.25" customHeight="1" x14ac:dyDescent="0.15">
      <c r="A35" s="213" t="s">
        <v>295</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9" t="s">
        <v>268</v>
      </c>
      <c r="B37" s="760"/>
      <c r="C37" s="760"/>
      <c r="D37" s="760"/>
      <c r="E37" s="760"/>
      <c r="F37" s="761"/>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305</v>
      </c>
      <c r="AF37" s="232"/>
      <c r="AG37" s="232"/>
      <c r="AH37" s="232"/>
      <c r="AI37" s="232" t="s">
        <v>327</v>
      </c>
      <c r="AJ37" s="232"/>
      <c r="AK37" s="232"/>
      <c r="AL37" s="232"/>
      <c r="AM37" s="232" t="s">
        <v>424</v>
      </c>
      <c r="AN37" s="232"/>
      <c r="AO37" s="232"/>
      <c r="AP37" s="232"/>
      <c r="AQ37" s="139" t="s">
        <v>184</v>
      </c>
      <c r="AR37" s="140"/>
      <c r="AS37" s="140"/>
      <c r="AT37" s="141"/>
      <c r="AU37" s="401" t="s">
        <v>133</v>
      </c>
      <c r="AV37" s="401"/>
      <c r="AW37" s="401"/>
      <c r="AX37" s="896"/>
      <c r="AY37">
        <f>COUNTA($G$39)</f>
        <v>1</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t="s">
        <v>632</v>
      </c>
      <c r="AR38" s="186"/>
      <c r="AS38" s="121" t="s">
        <v>185</v>
      </c>
      <c r="AT38" s="122"/>
      <c r="AU38" s="185">
        <v>6</v>
      </c>
      <c r="AV38" s="185"/>
      <c r="AW38" s="382" t="s">
        <v>175</v>
      </c>
      <c r="AX38" s="383"/>
      <c r="AY38">
        <f>$AY$37</f>
        <v>1</v>
      </c>
    </row>
    <row r="39" spans="1:51" ht="26.25" customHeight="1" x14ac:dyDescent="0.15">
      <c r="A39" s="387"/>
      <c r="B39" s="385"/>
      <c r="C39" s="385"/>
      <c r="D39" s="385"/>
      <c r="E39" s="385"/>
      <c r="F39" s="386"/>
      <c r="G39" s="553" t="s">
        <v>635</v>
      </c>
      <c r="H39" s="554"/>
      <c r="I39" s="554"/>
      <c r="J39" s="554"/>
      <c r="K39" s="554"/>
      <c r="L39" s="554"/>
      <c r="M39" s="554"/>
      <c r="N39" s="554"/>
      <c r="O39" s="555"/>
      <c r="P39" s="93" t="s">
        <v>636</v>
      </c>
      <c r="Q39" s="93"/>
      <c r="R39" s="93"/>
      <c r="S39" s="93"/>
      <c r="T39" s="93"/>
      <c r="U39" s="93"/>
      <c r="V39" s="93"/>
      <c r="W39" s="93"/>
      <c r="X39" s="94"/>
      <c r="Y39" s="460" t="s">
        <v>12</v>
      </c>
      <c r="Z39" s="520"/>
      <c r="AA39" s="521"/>
      <c r="AB39" s="450" t="s">
        <v>286</v>
      </c>
      <c r="AC39" s="450"/>
      <c r="AD39" s="450"/>
      <c r="AE39" s="203" t="s">
        <v>632</v>
      </c>
      <c r="AF39" s="204"/>
      <c r="AG39" s="204"/>
      <c r="AH39" s="204"/>
      <c r="AI39" s="203" t="s">
        <v>632</v>
      </c>
      <c r="AJ39" s="204"/>
      <c r="AK39" s="204"/>
      <c r="AL39" s="204"/>
      <c r="AM39" s="203">
        <v>93.9</v>
      </c>
      <c r="AN39" s="204"/>
      <c r="AO39" s="204"/>
      <c r="AP39" s="204"/>
      <c r="AQ39" s="322" t="s">
        <v>632</v>
      </c>
      <c r="AR39" s="193"/>
      <c r="AS39" s="193"/>
      <c r="AT39" s="323"/>
      <c r="AU39" s="204" t="s">
        <v>632</v>
      </c>
      <c r="AV39" s="204"/>
      <c r="AW39" s="204"/>
      <c r="AX39" s="206"/>
      <c r="AY39">
        <f t="shared" ref="AY39:AY43" si="4">$AY$37</f>
        <v>1</v>
      </c>
    </row>
    <row r="40" spans="1:51" ht="26.25"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t="s">
        <v>286</v>
      </c>
      <c r="AC40" s="512"/>
      <c r="AD40" s="512"/>
      <c r="AE40" s="203" t="s">
        <v>632</v>
      </c>
      <c r="AF40" s="204"/>
      <c r="AG40" s="204"/>
      <c r="AH40" s="204"/>
      <c r="AI40" s="203" t="s">
        <v>632</v>
      </c>
      <c r="AJ40" s="204"/>
      <c r="AK40" s="204"/>
      <c r="AL40" s="204"/>
      <c r="AM40" s="203">
        <v>85</v>
      </c>
      <c r="AN40" s="204"/>
      <c r="AO40" s="204"/>
      <c r="AP40" s="204"/>
      <c r="AQ40" s="322" t="s">
        <v>632</v>
      </c>
      <c r="AR40" s="193"/>
      <c r="AS40" s="193"/>
      <c r="AT40" s="323"/>
      <c r="AU40" s="204">
        <v>85</v>
      </c>
      <c r="AV40" s="204"/>
      <c r="AW40" s="204"/>
      <c r="AX40" s="206"/>
      <c r="AY40">
        <f t="shared" si="4"/>
        <v>1</v>
      </c>
    </row>
    <row r="41" spans="1:51" ht="26.25"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t="s">
        <v>632</v>
      </c>
      <c r="AF41" s="204"/>
      <c r="AG41" s="204"/>
      <c r="AH41" s="204"/>
      <c r="AI41" s="203" t="s">
        <v>632</v>
      </c>
      <c r="AJ41" s="204"/>
      <c r="AK41" s="204"/>
      <c r="AL41" s="204"/>
      <c r="AM41" s="203">
        <v>110.5</v>
      </c>
      <c r="AN41" s="204"/>
      <c r="AO41" s="204"/>
      <c r="AP41" s="204"/>
      <c r="AQ41" s="322" t="s">
        <v>632</v>
      </c>
      <c r="AR41" s="193"/>
      <c r="AS41" s="193"/>
      <c r="AT41" s="323"/>
      <c r="AU41" s="204" t="s">
        <v>632</v>
      </c>
      <c r="AV41" s="204"/>
      <c r="AW41" s="204"/>
      <c r="AX41" s="206"/>
      <c r="AY41">
        <f t="shared" si="4"/>
        <v>1</v>
      </c>
    </row>
    <row r="42" spans="1:51" ht="23.25" customHeight="1" x14ac:dyDescent="0.15">
      <c r="A42" s="213" t="s">
        <v>295</v>
      </c>
      <c r="B42" s="214"/>
      <c r="C42" s="214"/>
      <c r="D42" s="214"/>
      <c r="E42" s="214"/>
      <c r="F42" s="215"/>
      <c r="G42" s="219" t="s">
        <v>634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9" t="s">
        <v>268</v>
      </c>
      <c r="B44" s="760"/>
      <c r="C44" s="760"/>
      <c r="D44" s="760"/>
      <c r="E44" s="760"/>
      <c r="F44" s="761"/>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305</v>
      </c>
      <c r="AF44" s="232"/>
      <c r="AG44" s="232"/>
      <c r="AH44" s="232"/>
      <c r="AI44" s="232" t="s">
        <v>327</v>
      </c>
      <c r="AJ44" s="232"/>
      <c r="AK44" s="232"/>
      <c r="AL44" s="232"/>
      <c r="AM44" s="232" t="s">
        <v>424</v>
      </c>
      <c r="AN44" s="232"/>
      <c r="AO44" s="232"/>
      <c r="AP44" s="232"/>
      <c r="AQ44" s="139" t="s">
        <v>184</v>
      </c>
      <c r="AR44" s="140"/>
      <c r="AS44" s="140"/>
      <c r="AT44" s="141"/>
      <c r="AU44" s="401" t="s">
        <v>133</v>
      </c>
      <c r="AV44" s="401"/>
      <c r="AW44" s="401"/>
      <c r="AX44" s="896"/>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268</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305</v>
      </c>
      <c r="AF51" s="232"/>
      <c r="AG51" s="232"/>
      <c r="AH51" s="232"/>
      <c r="AI51" s="232" t="s">
        <v>327</v>
      </c>
      <c r="AJ51" s="232"/>
      <c r="AK51" s="232"/>
      <c r="AL51" s="232"/>
      <c r="AM51" s="232" t="s">
        <v>424</v>
      </c>
      <c r="AN51" s="232"/>
      <c r="AO51" s="232"/>
      <c r="AP51" s="232"/>
      <c r="AQ51" s="139" t="s">
        <v>184</v>
      </c>
      <c r="AR51" s="140"/>
      <c r="AS51" s="140"/>
      <c r="AT51" s="141"/>
      <c r="AU51" s="911" t="s">
        <v>133</v>
      </c>
      <c r="AV51" s="911"/>
      <c r="AW51" s="911"/>
      <c r="AX51" s="912"/>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3" t="s">
        <v>14</v>
      </c>
      <c r="AC55" s="583"/>
      <c r="AD55" s="583"/>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268</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305</v>
      </c>
      <c r="AF58" s="232"/>
      <c r="AG58" s="232"/>
      <c r="AH58" s="232"/>
      <c r="AI58" s="232" t="s">
        <v>327</v>
      </c>
      <c r="AJ58" s="232"/>
      <c r="AK58" s="232"/>
      <c r="AL58" s="232"/>
      <c r="AM58" s="232" t="s">
        <v>424</v>
      </c>
      <c r="AN58" s="232"/>
      <c r="AO58" s="232"/>
      <c r="AP58" s="232"/>
      <c r="AQ58" s="139" t="s">
        <v>184</v>
      </c>
      <c r="AR58" s="140"/>
      <c r="AS58" s="140"/>
      <c r="AT58" s="141"/>
      <c r="AU58" s="911" t="s">
        <v>133</v>
      </c>
      <c r="AV58" s="911"/>
      <c r="AW58" s="911"/>
      <c r="AX58" s="912"/>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269</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264</v>
      </c>
      <c r="X65" s="477"/>
      <c r="Y65" s="480"/>
      <c r="Z65" s="480"/>
      <c r="AA65" s="481"/>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273</v>
      </c>
      <c r="B70" s="465"/>
      <c r="C70" s="465"/>
      <c r="D70" s="465"/>
      <c r="E70" s="465"/>
      <c r="F70" s="466"/>
      <c r="G70" s="238" t="s">
        <v>187</v>
      </c>
      <c r="H70" s="291"/>
      <c r="I70" s="291"/>
      <c r="J70" s="291"/>
      <c r="K70" s="291"/>
      <c r="L70" s="291"/>
      <c r="M70" s="291"/>
      <c r="N70" s="291"/>
      <c r="O70" s="291"/>
      <c r="P70" s="291"/>
      <c r="Q70" s="291"/>
      <c r="R70" s="291"/>
      <c r="S70" s="291"/>
      <c r="T70" s="291"/>
      <c r="U70" s="291"/>
      <c r="V70" s="291"/>
      <c r="W70" s="294" t="s">
        <v>284</v>
      </c>
      <c r="X70" s="295"/>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2"/>
      <c r="I71" s="292"/>
      <c r="J71" s="292"/>
      <c r="K71" s="292"/>
      <c r="L71" s="292"/>
      <c r="M71" s="292"/>
      <c r="N71" s="292"/>
      <c r="O71" s="292"/>
      <c r="P71" s="292"/>
      <c r="Q71" s="292"/>
      <c r="R71" s="292"/>
      <c r="S71" s="292"/>
      <c r="T71" s="292"/>
      <c r="U71" s="292"/>
      <c r="V71" s="292"/>
      <c r="W71" s="296"/>
      <c r="X71" s="297"/>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3"/>
      <c r="I72" s="293"/>
      <c r="J72" s="293"/>
      <c r="K72" s="293"/>
      <c r="L72" s="293"/>
      <c r="M72" s="293"/>
      <c r="N72" s="293"/>
      <c r="O72" s="293"/>
      <c r="P72" s="293"/>
      <c r="Q72" s="293"/>
      <c r="R72" s="293"/>
      <c r="S72" s="293"/>
      <c r="T72" s="293"/>
      <c r="U72" s="293"/>
      <c r="V72" s="293"/>
      <c r="W72" s="298"/>
      <c r="X72" s="299"/>
      <c r="Y72" s="207" t="s">
        <v>13</v>
      </c>
      <c r="Z72" s="207"/>
      <c r="AA72" s="208"/>
      <c r="AB72" s="212" t="s">
        <v>286</v>
      </c>
      <c r="AC72" s="212"/>
      <c r="AD72" s="212"/>
      <c r="AE72" s="210"/>
      <c r="AF72" s="211"/>
      <c r="AG72" s="211"/>
      <c r="AH72" s="211"/>
      <c r="AI72" s="210"/>
      <c r="AJ72" s="211"/>
      <c r="AK72" s="211"/>
      <c r="AL72" s="211"/>
      <c r="AM72" s="210"/>
      <c r="AN72" s="211"/>
      <c r="AO72" s="211"/>
      <c r="AP72" s="290"/>
      <c r="AQ72" s="203"/>
      <c r="AR72" s="204"/>
      <c r="AS72" s="204"/>
      <c r="AT72" s="205"/>
      <c r="AU72" s="204"/>
      <c r="AV72" s="204"/>
      <c r="AW72" s="204"/>
      <c r="AX72" s="206"/>
      <c r="AY72">
        <f t="shared" si="8"/>
        <v>0</v>
      </c>
    </row>
    <row r="73" spans="1:51" ht="18.75" hidden="1" customHeight="1" x14ac:dyDescent="0.15">
      <c r="A73" s="495" t="s">
        <v>269</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8"/>
      <c r="B76" s="499"/>
      <c r="C76" s="499"/>
      <c r="D76" s="499"/>
      <c r="E76" s="499"/>
      <c r="F76" s="500"/>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8"/>
      <c r="B77" s="499"/>
      <c r="C77" s="499"/>
      <c r="D77" s="499"/>
      <c r="E77" s="499"/>
      <c r="F77" s="500"/>
      <c r="G77" s="600"/>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6"/>
      <c r="AF77" s="877"/>
      <c r="AG77" s="877"/>
      <c r="AH77" s="877"/>
      <c r="AI77" s="876"/>
      <c r="AJ77" s="877"/>
      <c r="AK77" s="877"/>
      <c r="AL77" s="877"/>
      <c r="AM77" s="876"/>
      <c r="AN77" s="877"/>
      <c r="AO77" s="877"/>
      <c r="AP77" s="877"/>
      <c r="AQ77" s="322"/>
      <c r="AR77" s="193"/>
      <c r="AS77" s="193"/>
      <c r="AT77" s="323"/>
      <c r="AU77" s="204"/>
      <c r="AV77" s="204"/>
      <c r="AW77" s="204"/>
      <c r="AX77" s="206"/>
      <c r="AY77">
        <f t="shared" si="9"/>
        <v>0</v>
      </c>
    </row>
    <row r="78" spans="1:51" ht="69.75" hidden="1" customHeight="1" x14ac:dyDescent="0.15">
      <c r="A78" s="315" t="s">
        <v>298</v>
      </c>
      <c r="B78" s="316"/>
      <c r="C78" s="316"/>
      <c r="D78" s="316"/>
      <c r="E78" s="313" t="s">
        <v>247</v>
      </c>
      <c r="F78" s="314"/>
      <c r="G78" s="45" t="s">
        <v>187</v>
      </c>
      <c r="H78" s="576"/>
      <c r="I78" s="577"/>
      <c r="J78" s="577"/>
      <c r="K78" s="577"/>
      <c r="L78" s="577"/>
      <c r="M78" s="577"/>
      <c r="N78" s="577"/>
      <c r="O78" s="578"/>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263</v>
      </c>
      <c r="AP79" s="259"/>
      <c r="AQ79" s="259"/>
      <c r="AR79" s="62" t="s">
        <v>261</v>
      </c>
      <c r="AS79" s="258"/>
      <c r="AT79" s="259"/>
      <c r="AU79" s="259"/>
      <c r="AV79" s="259"/>
      <c r="AW79" s="259"/>
      <c r="AX79" s="954"/>
      <c r="AY79">
        <f>COUNTIF($AR$79,"☑")</f>
        <v>0</v>
      </c>
    </row>
    <row r="80" spans="1:51" ht="18.75" hidden="1" customHeight="1" x14ac:dyDescent="0.15">
      <c r="A80" s="850" t="s">
        <v>146</v>
      </c>
      <c r="B80" s="513" t="s">
        <v>260</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615</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1"/>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1"/>
      <c r="B82" s="516"/>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6"/>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305</v>
      </c>
      <c r="AF85" s="232"/>
      <c r="AG85" s="232"/>
      <c r="AH85" s="232"/>
      <c r="AI85" s="232" t="s">
        <v>327</v>
      </c>
      <c r="AJ85" s="232"/>
      <c r="AK85" s="232"/>
      <c r="AL85" s="232"/>
      <c r="AM85" s="232" t="s">
        <v>424</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1"/>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1"/>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51"/>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51"/>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3" t="s">
        <v>14</v>
      </c>
      <c r="AC89" s="583"/>
      <c r="AD89" s="583"/>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305</v>
      </c>
      <c r="AF90" s="232"/>
      <c r="AG90" s="232"/>
      <c r="AH90" s="232"/>
      <c r="AI90" s="232" t="s">
        <v>327</v>
      </c>
      <c r="AJ90" s="232"/>
      <c r="AK90" s="232"/>
      <c r="AL90" s="232"/>
      <c r="AM90" s="232" t="s">
        <v>424</v>
      </c>
      <c r="AN90" s="232"/>
      <c r="AO90" s="232"/>
      <c r="AP90" s="232"/>
      <c r="AQ90" s="143" t="s">
        <v>184</v>
      </c>
      <c r="AR90" s="118"/>
      <c r="AS90" s="118"/>
      <c r="AT90" s="119"/>
      <c r="AU90" s="522" t="s">
        <v>133</v>
      </c>
      <c r="AV90" s="522"/>
      <c r="AW90" s="522"/>
      <c r="AX90" s="523"/>
      <c r="AY90">
        <f>COUNTA($G$92)</f>
        <v>0</v>
      </c>
    </row>
    <row r="91" spans="1:60" ht="18.75" hidden="1" customHeight="1" x14ac:dyDescent="0.15">
      <c r="A91" s="851"/>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1"/>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51"/>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3" t="s">
        <v>14</v>
      </c>
      <c r="AC94" s="583"/>
      <c r="AD94" s="583"/>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51"/>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305</v>
      </c>
      <c r="AF95" s="232"/>
      <c r="AG95" s="232"/>
      <c r="AH95" s="232"/>
      <c r="AI95" s="232" t="s">
        <v>327</v>
      </c>
      <c r="AJ95" s="232"/>
      <c r="AK95" s="232"/>
      <c r="AL95" s="232"/>
      <c r="AM95" s="232" t="s">
        <v>424</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1"/>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1"/>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51"/>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305</v>
      </c>
      <c r="AF100" s="529"/>
      <c r="AG100" s="529"/>
      <c r="AH100" s="530"/>
      <c r="AI100" s="528" t="s">
        <v>327</v>
      </c>
      <c r="AJ100" s="529"/>
      <c r="AK100" s="529"/>
      <c r="AL100" s="530"/>
      <c r="AM100" s="528" t="s">
        <v>424</v>
      </c>
      <c r="AN100" s="529"/>
      <c r="AO100" s="529"/>
      <c r="AP100" s="530"/>
      <c r="AQ100" s="303" t="s">
        <v>332</v>
      </c>
      <c r="AR100" s="304"/>
      <c r="AS100" s="304"/>
      <c r="AT100" s="305"/>
      <c r="AU100" s="303" t="s">
        <v>456</v>
      </c>
      <c r="AV100" s="304"/>
      <c r="AW100" s="304"/>
      <c r="AX100" s="306"/>
    </row>
    <row r="101" spans="1:60" ht="23.25" customHeight="1" x14ac:dyDescent="0.15">
      <c r="A101" s="408"/>
      <c r="B101" s="409"/>
      <c r="C101" s="409"/>
      <c r="D101" s="409"/>
      <c r="E101" s="409"/>
      <c r="F101" s="410"/>
      <c r="G101" s="93" t="s">
        <v>637</v>
      </c>
      <c r="H101" s="93"/>
      <c r="I101" s="93"/>
      <c r="J101" s="93"/>
      <c r="K101" s="93"/>
      <c r="L101" s="93"/>
      <c r="M101" s="93"/>
      <c r="N101" s="93"/>
      <c r="O101" s="93"/>
      <c r="P101" s="93"/>
      <c r="Q101" s="93"/>
      <c r="R101" s="93"/>
      <c r="S101" s="93"/>
      <c r="T101" s="93"/>
      <c r="U101" s="93"/>
      <c r="V101" s="93"/>
      <c r="W101" s="93"/>
      <c r="X101" s="94"/>
      <c r="Y101" s="531" t="s">
        <v>54</v>
      </c>
      <c r="Z101" s="532"/>
      <c r="AA101" s="533"/>
      <c r="AB101" s="450" t="s">
        <v>638</v>
      </c>
      <c r="AC101" s="450"/>
      <c r="AD101" s="450"/>
      <c r="AE101" s="267">
        <v>48</v>
      </c>
      <c r="AF101" s="267"/>
      <c r="AG101" s="267"/>
      <c r="AH101" s="267"/>
      <c r="AI101" s="267">
        <v>48</v>
      </c>
      <c r="AJ101" s="267"/>
      <c r="AK101" s="267"/>
      <c r="AL101" s="267"/>
      <c r="AM101" s="267">
        <v>48</v>
      </c>
      <c r="AN101" s="267"/>
      <c r="AO101" s="267"/>
      <c r="AP101" s="267"/>
      <c r="AQ101" s="267" t="s">
        <v>715</v>
      </c>
      <c r="AR101" s="267"/>
      <c r="AS101" s="267"/>
      <c r="AT101" s="267"/>
      <c r="AU101" s="203"/>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638</v>
      </c>
      <c r="AC102" s="450"/>
      <c r="AD102" s="450"/>
      <c r="AE102" s="267">
        <v>48</v>
      </c>
      <c r="AF102" s="267"/>
      <c r="AG102" s="267"/>
      <c r="AH102" s="267"/>
      <c r="AI102" s="267">
        <v>48</v>
      </c>
      <c r="AJ102" s="267"/>
      <c r="AK102" s="267"/>
      <c r="AL102" s="267"/>
      <c r="AM102" s="267">
        <v>48</v>
      </c>
      <c r="AN102" s="267"/>
      <c r="AO102" s="267"/>
      <c r="AP102" s="267"/>
      <c r="AQ102" s="267">
        <v>48</v>
      </c>
      <c r="AR102" s="267"/>
      <c r="AS102" s="267"/>
      <c r="AT102" s="267"/>
      <c r="AU102" s="210"/>
      <c r="AV102" s="211"/>
      <c r="AW102" s="211"/>
      <c r="AX102" s="307"/>
    </row>
    <row r="103" spans="1:60" ht="31.5" customHeight="1" x14ac:dyDescent="0.15">
      <c r="A103" s="405" t="s">
        <v>270</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23.25" customHeight="1" x14ac:dyDescent="0.15">
      <c r="A104" s="408"/>
      <c r="B104" s="409"/>
      <c r="C104" s="409"/>
      <c r="D104" s="409"/>
      <c r="E104" s="409"/>
      <c r="F104" s="410"/>
      <c r="G104" s="93" t="s">
        <v>639</v>
      </c>
      <c r="H104" s="93"/>
      <c r="I104" s="93"/>
      <c r="J104" s="93"/>
      <c r="K104" s="93"/>
      <c r="L104" s="93"/>
      <c r="M104" s="93"/>
      <c r="N104" s="93"/>
      <c r="O104" s="93"/>
      <c r="P104" s="93"/>
      <c r="Q104" s="93"/>
      <c r="R104" s="93"/>
      <c r="S104" s="93"/>
      <c r="T104" s="93"/>
      <c r="U104" s="93"/>
      <c r="V104" s="93"/>
      <c r="W104" s="93"/>
      <c r="X104" s="94"/>
      <c r="Y104" s="454" t="s">
        <v>54</v>
      </c>
      <c r="Z104" s="455"/>
      <c r="AA104" s="456"/>
      <c r="AB104" s="534" t="s">
        <v>640</v>
      </c>
      <c r="AC104" s="535"/>
      <c r="AD104" s="536"/>
      <c r="AE104" s="267">
        <v>5646</v>
      </c>
      <c r="AF104" s="267"/>
      <c r="AG104" s="267"/>
      <c r="AH104" s="267"/>
      <c r="AI104" s="267">
        <v>5753</v>
      </c>
      <c r="AJ104" s="267"/>
      <c r="AK104" s="267"/>
      <c r="AL104" s="267"/>
      <c r="AM104" s="267">
        <v>3780</v>
      </c>
      <c r="AN104" s="267"/>
      <c r="AO104" s="267"/>
      <c r="AP104" s="267"/>
      <c r="AQ104" s="267" t="s">
        <v>715</v>
      </c>
      <c r="AR104" s="267"/>
      <c r="AS104" s="267"/>
      <c r="AT104" s="267"/>
      <c r="AU104" s="267"/>
      <c r="AV104" s="267"/>
      <c r="AW104" s="267"/>
      <c r="AX104" s="268"/>
      <c r="AY104">
        <f>$AY$103</f>
        <v>1</v>
      </c>
    </row>
    <row r="105" spans="1:60" ht="23.25"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t="s">
        <v>640</v>
      </c>
      <c r="AC105" s="458"/>
      <c r="AD105" s="459"/>
      <c r="AE105" s="267">
        <v>5120</v>
      </c>
      <c r="AF105" s="267"/>
      <c r="AG105" s="267"/>
      <c r="AH105" s="267"/>
      <c r="AI105" s="267">
        <v>5120</v>
      </c>
      <c r="AJ105" s="267"/>
      <c r="AK105" s="267"/>
      <c r="AL105" s="267"/>
      <c r="AM105" s="267">
        <v>1280</v>
      </c>
      <c r="AN105" s="267"/>
      <c r="AO105" s="267"/>
      <c r="AP105" s="267"/>
      <c r="AQ105" s="267">
        <v>1280</v>
      </c>
      <c r="AR105" s="267"/>
      <c r="AS105" s="267"/>
      <c r="AT105" s="267"/>
      <c r="AU105" s="267"/>
      <c r="AV105" s="267"/>
      <c r="AW105" s="267"/>
      <c r="AX105" s="268"/>
      <c r="AY105">
        <f>$AY$103</f>
        <v>1</v>
      </c>
    </row>
    <row r="106" spans="1:60" ht="31.5" hidden="1" customHeight="1" x14ac:dyDescent="0.15">
      <c r="A106" s="405" t="s">
        <v>270</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270</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270</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305</v>
      </c>
      <c r="AF115" s="232"/>
      <c r="AG115" s="232"/>
      <c r="AH115" s="232"/>
      <c r="AI115" s="232" t="s">
        <v>327</v>
      </c>
      <c r="AJ115" s="232"/>
      <c r="AK115" s="232"/>
      <c r="AL115" s="232"/>
      <c r="AM115" s="232" t="s">
        <v>424</v>
      </c>
      <c r="AN115" s="232"/>
      <c r="AO115" s="232"/>
      <c r="AP115" s="232"/>
      <c r="AQ115" s="580" t="s">
        <v>457</v>
      </c>
      <c r="AR115" s="581"/>
      <c r="AS115" s="581"/>
      <c r="AT115" s="581"/>
      <c r="AU115" s="581"/>
      <c r="AV115" s="581"/>
      <c r="AW115" s="581"/>
      <c r="AX115" s="582"/>
    </row>
    <row r="116" spans="1:51" ht="23.25" customHeight="1" x14ac:dyDescent="0.15">
      <c r="A116" s="425"/>
      <c r="B116" s="426"/>
      <c r="C116" s="426"/>
      <c r="D116" s="426"/>
      <c r="E116" s="426"/>
      <c r="F116" s="427"/>
      <c r="G116" s="377" t="s">
        <v>663</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641</v>
      </c>
      <c r="AC116" s="452"/>
      <c r="AD116" s="453"/>
      <c r="AE116" s="267">
        <v>1908909</v>
      </c>
      <c r="AF116" s="267"/>
      <c r="AG116" s="267"/>
      <c r="AH116" s="267"/>
      <c r="AI116" s="267">
        <v>1842955</v>
      </c>
      <c r="AJ116" s="267"/>
      <c r="AK116" s="267"/>
      <c r="AL116" s="267"/>
      <c r="AM116" s="267">
        <v>2005813</v>
      </c>
      <c r="AN116" s="267"/>
      <c r="AO116" s="267"/>
      <c r="AP116" s="267"/>
      <c r="AQ116" s="203">
        <v>2022970</v>
      </c>
      <c r="AR116" s="204"/>
      <c r="AS116" s="204"/>
      <c r="AT116" s="204"/>
      <c r="AU116" s="204"/>
      <c r="AV116" s="204"/>
      <c r="AW116" s="204"/>
      <c r="AX116" s="206"/>
    </row>
    <row r="117" spans="1:51" ht="61.5"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660</v>
      </c>
      <c r="AC117" s="462"/>
      <c r="AD117" s="463"/>
      <c r="AE117" s="579" t="s">
        <v>658</v>
      </c>
      <c r="AF117" s="540"/>
      <c r="AG117" s="540"/>
      <c r="AH117" s="540"/>
      <c r="AI117" s="579" t="s">
        <v>659</v>
      </c>
      <c r="AJ117" s="540"/>
      <c r="AK117" s="540"/>
      <c r="AL117" s="540"/>
      <c r="AM117" s="579" t="s">
        <v>708</v>
      </c>
      <c r="AN117" s="540"/>
      <c r="AO117" s="540"/>
      <c r="AP117" s="540"/>
      <c r="AQ117" s="540" t="s">
        <v>705</v>
      </c>
      <c r="AR117" s="540"/>
      <c r="AS117" s="540"/>
      <c r="AT117" s="540"/>
      <c r="AU117" s="540"/>
      <c r="AV117" s="540"/>
      <c r="AW117" s="540"/>
      <c r="AX117" s="541"/>
    </row>
    <row r="118" spans="1:51" ht="23.25"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305</v>
      </c>
      <c r="AF118" s="232"/>
      <c r="AG118" s="232"/>
      <c r="AH118" s="232"/>
      <c r="AI118" s="232" t="s">
        <v>327</v>
      </c>
      <c r="AJ118" s="232"/>
      <c r="AK118" s="232"/>
      <c r="AL118" s="232"/>
      <c r="AM118" s="232" t="s">
        <v>424</v>
      </c>
      <c r="AN118" s="232"/>
      <c r="AO118" s="232"/>
      <c r="AP118" s="232"/>
      <c r="AQ118" s="580" t="s">
        <v>457</v>
      </c>
      <c r="AR118" s="581"/>
      <c r="AS118" s="581"/>
      <c r="AT118" s="581"/>
      <c r="AU118" s="581"/>
      <c r="AV118" s="581"/>
      <c r="AW118" s="581"/>
      <c r="AX118" s="582"/>
      <c r="AY118" s="77">
        <f>IF(SUBSTITUTE(SUBSTITUTE($G$119,"／",""),"　","")="",0,1)</f>
        <v>1</v>
      </c>
    </row>
    <row r="119" spans="1:51" ht="23.25" customHeight="1" x14ac:dyDescent="0.15">
      <c r="A119" s="425"/>
      <c r="B119" s="426"/>
      <c r="C119" s="426"/>
      <c r="D119" s="426"/>
      <c r="E119" s="426"/>
      <c r="F119" s="427"/>
      <c r="G119" s="377" t="s">
        <v>642</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t="s">
        <v>641</v>
      </c>
      <c r="AC119" s="452"/>
      <c r="AD119" s="453"/>
      <c r="AE119" s="267">
        <v>9730368</v>
      </c>
      <c r="AF119" s="267"/>
      <c r="AG119" s="267"/>
      <c r="AH119" s="267"/>
      <c r="AI119" s="267">
        <v>9394176</v>
      </c>
      <c r="AJ119" s="267"/>
      <c r="AK119" s="267"/>
      <c r="AL119" s="267"/>
      <c r="AM119" s="267">
        <v>12896000</v>
      </c>
      <c r="AN119" s="267"/>
      <c r="AO119" s="267"/>
      <c r="AP119" s="267"/>
      <c r="AQ119" s="267">
        <v>11632454</v>
      </c>
      <c r="AR119" s="267"/>
      <c r="AS119" s="267"/>
      <c r="AT119" s="267"/>
      <c r="AU119" s="267"/>
      <c r="AV119" s="267"/>
      <c r="AW119" s="267"/>
      <c r="AX119" s="268"/>
      <c r="AY119">
        <f>$AY$118</f>
        <v>1</v>
      </c>
    </row>
    <row r="120" spans="1:51" ht="46.5" customHeight="1" thickBot="1" x14ac:dyDescent="0.2">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660</v>
      </c>
      <c r="AC120" s="462"/>
      <c r="AD120" s="463"/>
      <c r="AE120" s="579" t="s">
        <v>661</v>
      </c>
      <c r="AF120" s="540"/>
      <c r="AG120" s="540"/>
      <c r="AH120" s="540"/>
      <c r="AI120" s="579" t="s">
        <v>662</v>
      </c>
      <c r="AJ120" s="540"/>
      <c r="AK120" s="540"/>
      <c r="AL120" s="540"/>
      <c r="AM120" s="579" t="s">
        <v>709</v>
      </c>
      <c r="AN120" s="540"/>
      <c r="AO120" s="540"/>
      <c r="AP120" s="540"/>
      <c r="AQ120" s="540" t="s">
        <v>706</v>
      </c>
      <c r="AR120" s="540"/>
      <c r="AS120" s="540"/>
      <c r="AT120" s="540"/>
      <c r="AU120" s="540"/>
      <c r="AV120" s="540"/>
      <c r="AW120" s="540"/>
      <c r="AX120" s="541"/>
      <c r="AY120">
        <f>$AY$118</f>
        <v>1</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305</v>
      </c>
      <c r="AF121" s="232"/>
      <c r="AG121" s="232"/>
      <c r="AH121" s="232"/>
      <c r="AI121" s="232" t="s">
        <v>327</v>
      </c>
      <c r="AJ121" s="232"/>
      <c r="AK121" s="232"/>
      <c r="AL121" s="232"/>
      <c r="AM121" s="232" t="s">
        <v>424</v>
      </c>
      <c r="AN121" s="232"/>
      <c r="AO121" s="232"/>
      <c r="AP121" s="232"/>
      <c r="AQ121" s="580" t="s">
        <v>457</v>
      </c>
      <c r="AR121" s="581"/>
      <c r="AS121" s="581"/>
      <c r="AT121" s="581"/>
      <c r="AU121" s="581"/>
      <c r="AV121" s="581"/>
      <c r="AW121" s="581"/>
      <c r="AX121" s="582"/>
      <c r="AY121" s="77">
        <f>IF(SUBSTITUTE(SUBSTITUTE($G$122,"／",""),"　","")="",0,1)</f>
        <v>0</v>
      </c>
    </row>
    <row r="122" spans="1:51" ht="23.25" hidden="1" customHeight="1" x14ac:dyDescent="0.15">
      <c r="A122" s="425"/>
      <c r="B122" s="426"/>
      <c r="C122" s="426"/>
      <c r="D122" s="426"/>
      <c r="E122" s="426"/>
      <c r="F122" s="427"/>
      <c r="G122" s="377" t="s">
        <v>277</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276</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305</v>
      </c>
      <c r="AF124" s="232"/>
      <c r="AG124" s="232"/>
      <c r="AH124" s="232"/>
      <c r="AI124" s="232" t="s">
        <v>327</v>
      </c>
      <c r="AJ124" s="232"/>
      <c r="AK124" s="232"/>
      <c r="AL124" s="232"/>
      <c r="AM124" s="232" t="s">
        <v>424</v>
      </c>
      <c r="AN124" s="232"/>
      <c r="AO124" s="232"/>
      <c r="AP124" s="232"/>
      <c r="AQ124" s="580" t="s">
        <v>457</v>
      </c>
      <c r="AR124" s="581"/>
      <c r="AS124" s="581"/>
      <c r="AT124" s="581"/>
      <c r="AU124" s="581"/>
      <c r="AV124" s="581"/>
      <c r="AW124" s="581"/>
      <c r="AX124" s="582"/>
      <c r="AY124" s="77">
        <f>IF(SUBSTITUTE(SUBSTITUTE($G$125,"／",""),"　","")="",0,1)</f>
        <v>0</v>
      </c>
    </row>
    <row r="125" spans="1:51" ht="23.25" hidden="1" customHeight="1" x14ac:dyDescent="0.15">
      <c r="A125" s="425"/>
      <c r="B125" s="426"/>
      <c r="C125" s="426"/>
      <c r="D125" s="426"/>
      <c r="E125" s="426"/>
      <c r="F125" s="427"/>
      <c r="G125" s="377" t="s">
        <v>277</v>
      </c>
      <c r="H125" s="377"/>
      <c r="I125" s="377"/>
      <c r="J125" s="377"/>
      <c r="K125" s="377"/>
      <c r="L125" s="377"/>
      <c r="M125" s="377"/>
      <c r="N125" s="377"/>
      <c r="O125" s="377"/>
      <c r="P125" s="377"/>
      <c r="Q125" s="377"/>
      <c r="R125" s="377"/>
      <c r="S125" s="377"/>
      <c r="T125" s="377"/>
      <c r="U125" s="377"/>
      <c r="V125" s="377"/>
      <c r="W125" s="377"/>
      <c r="X125" s="916"/>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7"/>
      <c r="Y126" s="460" t="s">
        <v>48</v>
      </c>
      <c r="Z126" s="434"/>
      <c r="AA126" s="435"/>
      <c r="AB126" s="461" t="s">
        <v>276</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20"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3"/>
      <c r="Z127" s="914"/>
      <c r="AA127" s="915"/>
      <c r="AB127" s="397" t="s">
        <v>11</v>
      </c>
      <c r="AC127" s="398"/>
      <c r="AD127" s="399"/>
      <c r="AE127" s="232" t="s">
        <v>305</v>
      </c>
      <c r="AF127" s="232"/>
      <c r="AG127" s="232"/>
      <c r="AH127" s="232"/>
      <c r="AI127" s="232" t="s">
        <v>327</v>
      </c>
      <c r="AJ127" s="232"/>
      <c r="AK127" s="232"/>
      <c r="AL127" s="232"/>
      <c r="AM127" s="232" t="s">
        <v>424</v>
      </c>
      <c r="AN127" s="232"/>
      <c r="AO127" s="232"/>
      <c r="AP127" s="232"/>
      <c r="AQ127" s="580" t="s">
        <v>457</v>
      </c>
      <c r="AR127" s="581"/>
      <c r="AS127" s="581"/>
      <c r="AT127" s="581"/>
      <c r="AU127" s="581"/>
      <c r="AV127" s="581"/>
      <c r="AW127" s="581"/>
      <c r="AX127" s="582"/>
      <c r="AY127" s="77">
        <f>IF(SUBSTITUTE(SUBSTITUTE($G$128,"／",""),"　","")="",0,1)</f>
        <v>0</v>
      </c>
    </row>
    <row r="128" spans="1:51" ht="23.25" hidden="1" customHeight="1" x14ac:dyDescent="0.15">
      <c r="A128" s="425"/>
      <c r="B128" s="426"/>
      <c r="C128" s="426"/>
      <c r="D128" s="426"/>
      <c r="E128" s="426"/>
      <c r="F128" s="427"/>
      <c r="G128" s="377" t="s">
        <v>277</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276</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320</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665</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v>909</v>
      </c>
      <c r="AF134" s="193"/>
      <c r="AG134" s="193"/>
      <c r="AH134" s="193"/>
      <c r="AI134" s="192">
        <v>845</v>
      </c>
      <c r="AJ134" s="193"/>
      <c r="AK134" s="193"/>
      <c r="AL134" s="193"/>
      <c r="AM134" s="192">
        <v>802</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948</v>
      </c>
      <c r="AF135" s="193"/>
      <c r="AG135" s="193"/>
      <c r="AH135" s="193"/>
      <c r="AI135" s="192">
        <v>919</v>
      </c>
      <c r="AJ135" s="193"/>
      <c r="AK135" s="193"/>
      <c r="AL135" s="193"/>
      <c r="AM135" s="192">
        <v>889</v>
      </c>
      <c r="AN135" s="193"/>
      <c r="AO135" s="193"/>
      <c r="AP135" s="193"/>
      <c r="AQ135" s="192" t="s">
        <v>632</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632</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666</v>
      </c>
      <c r="H138" s="93"/>
      <c r="I138" s="93"/>
      <c r="J138" s="93"/>
      <c r="K138" s="93"/>
      <c r="L138" s="93"/>
      <c r="M138" s="93"/>
      <c r="N138" s="93"/>
      <c r="O138" s="93"/>
      <c r="P138" s="93"/>
      <c r="Q138" s="93"/>
      <c r="R138" s="93"/>
      <c r="S138" s="93"/>
      <c r="T138" s="93"/>
      <c r="U138" s="93"/>
      <c r="V138" s="93"/>
      <c r="W138" s="93"/>
      <c r="X138" s="94"/>
      <c r="Y138" s="187" t="s">
        <v>199</v>
      </c>
      <c r="Z138" s="188"/>
      <c r="AA138" s="189"/>
      <c r="AB138" s="190" t="s">
        <v>640</v>
      </c>
      <c r="AC138" s="191"/>
      <c r="AD138" s="191"/>
      <c r="AE138" s="192">
        <v>127329</v>
      </c>
      <c r="AF138" s="193"/>
      <c r="AG138" s="193"/>
      <c r="AH138" s="193"/>
      <c r="AI138" s="192">
        <v>125611</v>
      </c>
      <c r="AJ138" s="193"/>
      <c r="AK138" s="193"/>
      <c r="AL138" s="193"/>
      <c r="AM138" s="192">
        <v>131156</v>
      </c>
      <c r="AN138" s="193"/>
      <c r="AO138" s="193"/>
      <c r="AP138" s="193"/>
      <c r="AQ138" s="192" t="s">
        <v>632</v>
      </c>
      <c r="AR138" s="193"/>
      <c r="AS138" s="193"/>
      <c r="AT138" s="193"/>
      <c r="AU138" s="192" t="s">
        <v>632</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640</v>
      </c>
      <c r="AC139" s="199"/>
      <c r="AD139" s="199"/>
      <c r="AE139" s="192">
        <v>119255</v>
      </c>
      <c r="AF139" s="193"/>
      <c r="AG139" s="193"/>
      <c r="AH139" s="193"/>
      <c r="AI139" s="192">
        <v>118050</v>
      </c>
      <c r="AJ139" s="193"/>
      <c r="AK139" s="193"/>
      <c r="AL139" s="193"/>
      <c r="AM139" s="192">
        <v>116846</v>
      </c>
      <c r="AN139" s="193"/>
      <c r="AO139" s="193"/>
      <c r="AP139" s="193"/>
      <c r="AQ139" s="192" t="s">
        <v>632</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6"/>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7"/>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7"/>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7"/>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8"/>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6"/>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7"/>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7"/>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7"/>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8"/>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6"/>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7"/>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7"/>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7"/>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8"/>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6"/>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7"/>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7"/>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7"/>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8"/>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6"/>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7"/>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7"/>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7"/>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8"/>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1.5" customHeight="1" x14ac:dyDescent="0.15">
      <c r="A188" s="175"/>
      <c r="B188" s="172"/>
      <c r="C188" s="166"/>
      <c r="D188" s="172"/>
      <c r="E188" s="113" t="s">
        <v>710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1.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15">
      <c r="A190" s="175"/>
      <c r="B190" s="172"/>
      <c r="C190" s="166"/>
      <c r="D190" s="172"/>
      <c r="E190" s="155" t="s">
        <v>217</v>
      </c>
      <c r="F190" s="156"/>
      <c r="G190" s="157" t="s">
        <v>667</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668</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655</v>
      </c>
      <c r="AR193" s="185"/>
      <c r="AS193" s="121" t="s">
        <v>185</v>
      </c>
      <c r="AT193" s="122"/>
      <c r="AU193" s="186" t="s">
        <v>655</v>
      </c>
      <c r="AV193" s="186"/>
      <c r="AW193" s="121" t="s">
        <v>175</v>
      </c>
      <c r="AX193" s="181"/>
      <c r="AY193">
        <f>$AY$192</f>
        <v>1</v>
      </c>
    </row>
    <row r="194" spans="1:51" ht="39.75" customHeight="1" x14ac:dyDescent="0.15">
      <c r="A194" s="175"/>
      <c r="B194" s="172"/>
      <c r="C194" s="166"/>
      <c r="D194" s="172"/>
      <c r="E194" s="166"/>
      <c r="F194" s="167"/>
      <c r="G194" s="92" t="s">
        <v>655</v>
      </c>
      <c r="H194" s="93"/>
      <c r="I194" s="93"/>
      <c r="J194" s="93"/>
      <c r="K194" s="93"/>
      <c r="L194" s="93"/>
      <c r="M194" s="93"/>
      <c r="N194" s="93"/>
      <c r="O194" s="93"/>
      <c r="P194" s="93"/>
      <c r="Q194" s="93"/>
      <c r="R194" s="93"/>
      <c r="S194" s="93"/>
      <c r="T194" s="93"/>
      <c r="U194" s="93"/>
      <c r="V194" s="93"/>
      <c r="W194" s="93"/>
      <c r="X194" s="94"/>
      <c r="Y194" s="187" t="s">
        <v>199</v>
      </c>
      <c r="Z194" s="188"/>
      <c r="AA194" s="189"/>
      <c r="AB194" s="190" t="s">
        <v>655</v>
      </c>
      <c r="AC194" s="191"/>
      <c r="AD194" s="191"/>
      <c r="AE194" s="192" t="s">
        <v>655</v>
      </c>
      <c r="AF194" s="193"/>
      <c r="AG194" s="193"/>
      <c r="AH194" s="193"/>
      <c r="AI194" s="192" t="s">
        <v>655</v>
      </c>
      <c r="AJ194" s="193"/>
      <c r="AK194" s="193"/>
      <c r="AL194" s="193"/>
      <c r="AM194" s="192" t="s">
        <v>655</v>
      </c>
      <c r="AN194" s="193"/>
      <c r="AO194" s="193"/>
      <c r="AP194" s="193"/>
      <c r="AQ194" s="192" t="s">
        <v>655</v>
      </c>
      <c r="AR194" s="193"/>
      <c r="AS194" s="193"/>
      <c r="AT194" s="193"/>
      <c r="AU194" s="192" t="s">
        <v>655</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655</v>
      </c>
      <c r="AC195" s="199"/>
      <c r="AD195" s="199"/>
      <c r="AE195" s="192" t="s">
        <v>655</v>
      </c>
      <c r="AF195" s="193"/>
      <c r="AG195" s="193"/>
      <c r="AH195" s="193"/>
      <c r="AI195" s="192" t="s">
        <v>655</v>
      </c>
      <c r="AJ195" s="193"/>
      <c r="AK195" s="193"/>
      <c r="AL195" s="193"/>
      <c r="AM195" s="192" t="s">
        <v>655</v>
      </c>
      <c r="AN195" s="193"/>
      <c r="AO195" s="193"/>
      <c r="AP195" s="193"/>
      <c r="AQ195" s="192" t="s">
        <v>655</v>
      </c>
      <c r="AR195" s="193"/>
      <c r="AS195" s="193"/>
      <c r="AT195" s="193"/>
      <c r="AU195" s="192" t="s">
        <v>655</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31.5" customHeight="1" x14ac:dyDescent="0.15">
      <c r="A248" s="175"/>
      <c r="B248" s="172"/>
      <c r="C248" s="166"/>
      <c r="D248" s="172"/>
      <c r="E248" s="113" t="s">
        <v>669</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31.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8"/>
      <c r="E430" s="160" t="s">
        <v>314</v>
      </c>
      <c r="F430" s="884"/>
      <c r="G430" s="885" t="s">
        <v>204</v>
      </c>
      <c r="H430" s="111"/>
      <c r="I430" s="111"/>
      <c r="J430" s="886" t="s">
        <v>632</v>
      </c>
      <c r="K430" s="887"/>
      <c r="L430" s="887"/>
      <c r="M430" s="887"/>
      <c r="N430" s="887"/>
      <c r="O430" s="887"/>
      <c r="P430" s="887"/>
      <c r="Q430" s="887"/>
      <c r="R430" s="887"/>
      <c r="S430" s="887"/>
      <c r="T430" s="888"/>
      <c r="U430" s="577" t="s">
        <v>655</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c r="AY430" s="78" t="str">
        <f>IF(SUBSTITUTE($J$430,"-","")="","0","1")</f>
        <v>0</v>
      </c>
    </row>
    <row r="431" spans="1:51" ht="18.75"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458</v>
      </c>
      <c r="AJ431" s="320"/>
      <c r="AK431" s="320"/>
      <c r="AL431" s="143"/>
      <c r="AM431" s="320" t="s">
        <v>459</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655</v>
      </c>
      <c r="AF432" s="186"/>
      <c r="AG432" s="121" t="s">
        <v>185</v>
      </c>
      <c r="AH432" s="122"/>
      <c r="AI432" s="321"/>
      <c r="AJ432" s="321"/>
      <c r="AK432" s="321"/>
      <c r="AL432" s="142"/>
      <c r="AM432" s="321"/>
      <c r="AN432" s="321"/>
      <c r="AO432" s="321"/>
      <c r="AP432" s="142"/>
      <c r="AQ432" s="235" t="s">
        <v>655</v>
      </c>
      <c r="AR432" s="186"/>
      <c r="AS432" s="121" t="s">
        <v>185</v>
      </c>
      <c r="AT432" s="122"/>
      <c r="AU432" s="186" t="s">
        <v>655</v>
      </c>
      <c r="AV432" s="186"/>
      <c r="AW432" s="121" t="s">
        <v>175</v>
      </c>
      <c r="AX432" s="181"/>
      <c r="AY432">
        <f>$AY$431</f>
        <v>1</v>
      </c>
    </row>
    <row r="433" spans="1:51" ht="23.25" customHeight="1" x14ac:dyDescent="0.15">
      <c r="A433" s="175"/>
      <c r="B433" s="172"/>
      <c r="C433" s="166"/>
      <c r="D433" s="172"/>
      <c r="E433" s="324"/>
      <c r="F433" s="325"/>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2" t="s">
        <v>632</v>
      </c>
      <c r="AF433" s="193"/>
      <c r="AG433" s="193"/>
      <c r="AH433" s="193"/>
      <c r="AI433" s="322" t="s">
        <v>632</v>
      </c>
      <c r="AJ433" s="193"/>
      <c r="AK433" s="193"/>
      <c r="AL433" s="193"/>
      <c r="AM433" s="322" t="s">
        <v>655</v>
      </c>
      <c r="AN433" s="193"/>
      <c r="AO433" s="193"/>
      <c r="AP433" s="323"/>
      <c r="AQ433" s="322" t="s">
        <v>632</v>
      </c>
      <c r="AR433" s="193"/>
      <c r="AS433" s="193"/>
      <c r="AT433" s="323"/>
      <c r="AU433" s="193" t="s">
        <v>632</v>
      </c>
      <c r="AV433" s="193"/>
      <c r="AW433" s="193"/>
      <c r="AX433" s="194"/>
      <c r="AY433">
        <f t="shared" ref="AY433:AY435" si="63">$AY$431</f>
        <v>1</v>
      </c>
    </row>
    <row r="434" spans="1:51" ht="23.25"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2" t="s">
        <v>632</v>
      </c>
      <c r="AF434" s="193"/>
      <c r="AG434" s="193"/>
      <c r="AH434" s="323"/>
      <c r="AI434" s="322" t="s">
        <v>632</v>
      </c>
      <c r="AJ434" s="193"/>
      <c r="AK434" s="193"/>
      <c r="AL434" s="193"/>
      <c r="AM434" s="322" t="s">
        <v>655</v>
      </c>
      <c r="AN434" s="193"/>
      <c r="AO434" s="193"/>
      <c r="AP434" s="323"/>
      <c r="AQ434" s="322" t="s">
        <v>632</v>
      </c>
      <c r="AR434" s="193"/>
      <c r="AS434" s="193"/>
      <c r="AT434" s="323"/>
      <c r="AU434" s="193" t="s">
        <v>632</v>
      </c>
      <c r="AV434" s="193"/>
      <c r="AW434" s="193"/>
      <c r="AX434" s="194"/>
      <c r="AY434">
        <f t="shared" si="63"/>
        <v>1</v>
      </c>
    </row>
    <row r="435" spans="1:51" ht="23.25"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2" t="s">
        <v>632</v>
      </c>
      <c r="AF435" s="193"/>
      <c r="AG435" s="193"/>
      <c r="AH435" s="323"/>
      <c r="AI435" s="322" t="s">
        <v>632</v>
      </c>
      <c r="AJ435" s="193"/>
      <c r="AK435" s="193"/>
      <c r="AL435" s="193"/>
      <c r="AM435" s="322" t="s">
        <v>655</v>
      </c>
      <c r="AN435" s="193"/>
      <c r="AO435" s="193"/>
      <c r="AP435" s="323"/>
      <c r="AQ435" s="322" t="s">
        <v>632</v>
      </c>
      <c r="AR435" s="193"/>
      <c r="AS435" s="193"/>
      <c r="AT435" s="323"/>
      <c r="AU435" s="193" t="s">
        <v>632</v>
      </c>
      <c r="AV435" s="193"/>
      <c r="AW435" s="193"/>
      <c r="AX435" s="194"/>
      <c r="AY435">
        <f t="shared" si="63"/>
        <v>1</v>
      </c>
    </row>
    <row r="436" spans="1:51" ht="18.75" hidden="1" customHeight="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458</v>
      </c>
      <c r="AJ436" s="320"/>
      <c r="AK436" s="320"/>
      <c r="AL436" s="143"/>
      <c r="AM436" s="320" t="s">
        <v>459</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458</v>
      </c>
      <c r="AJ441" s="320"/>
      <c r="AK441" s="320"/>
      <c r="AL441" s="143"/>
      <c r="AM441" s="320" t="s">
        <v>459</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458</v>
      </c>
      <c r="AJ446" s="320"/>
      <c r="AK446" s="320"/>
      <c r="AL446" s="143"/>
      <c r="AM446" s="320" t="s">
        <v>459</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458</v>
      </c>
      <c r="AJ451" s="320"/>
      <c r="AK451" s="320"/>
      <c r="AL451" s="143"/>
      <c r="AM451" s="320" t="s">
        <v>459</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458</v>
      </c>
      <c r="AJ456" s="320"/>
      <c r="AK456" s="320"/>
      <c r="AL456" s="143"/>
      <c r="AM456" s="320" t="s">
        <v>459</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1"/>
      <c r="AJ457" s="321"/>
      <c r="AK457" s="321"/>
      <c r="AL457" s="142"/>
      <c r="AM457" s="321"/>
      <c r="AN457" s="321"/>
      <c r="AO457" s="321"/>
      <c r="AP457" s="142"/>
      <c r="AQ457" s="235" t="s">
        <v>655</v>
      </c>
      <c r="AR457" s="186"/>
      <c r="AS457" s="121" t="s">
        <v>185</v>
      </c>
      <c r="AT457" s="122"/>
      <c r="AU457" s="186" t="s">
        <v>655</v>
      </c>
      <c r="AV457" s="186"/>
      <c r="AW457" s="121" t="s">
        <v>175</v>
      </c>
      <c r="AX457" s="181"/>
      <c r="AY457">
        <f>$AY$456</f>
        <v>1</v>
      </c>
    </row>
    <row r="458" spans="1:51" ht="23.25" customHeight="1" x14ac:dyDescent="0.15">
      <c r="A458" s="175"/>
      <c r="B458" s="172"/>
      <c r="C458" s="166"/>
      <c r="D458" s="172"/>
      <c r="E458" s="324"/>
      <c r="F458" s="325"/>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2" t="s">
        <v>632</v>
      </c>
      <c r="AF458" s="193"/>
      <c r="AG458" s="193"/>
      <c r="AH458" s="193"/>
      <c r="AI458" s="322" t="s">
        <v>632</v>
      </c>
      <c r="AJ458" s="193"/>
      <c r="AK458" s="193"/>
      <c r="AL458" s="193"/>
      <c r="AM458" s="322" t="s">
        <v>655</v>
      </c>
      <c r="AN458" s="193"/>
      <c r="AO458" s="193"/>
      <c r="AP458" s="323"/>
      <c r="AQ458" s="322" t="s">
        <v>632</v>
      </c>
      <c r="AR458" s="193"/>
      <c r="AS458" s="193"/>
      <c r="AT458" s="323"/>
      <c r="AU458" s="193" t="s">
        <v>632</v>
      </c>
      <c r="AV458" s="193"/>
      <c r="AW458" s="193"/>
      <c r="AX458" s="194"/>
      <c r="AY458">
        <f t="shared" ref="AY458:AY460" si="68">$AY$456</f>
        <v>1</v>
      </c>
    </row>
    <row r="459" spans="1:51" ht="23.25"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2" t="s">
        <v>632</v>
      </c>
      <c r="AF459" s="193"/>
      <c r="AG459" s="193"/>
      <c r="AH459" s="323"/>
      <c r="AI459" s="322" t="s">
        <v>632</v>
      </c>
      <c r="AJ459" s="193"/>
      <c r="AK459" s="193"/>
      <c r="AL459" s="193"/>
      <c r="AM459" s="322" t="s">
        <v>655</v>
      </c>
      <c r="AN459" s="193"/>
      <c r="AO459" s="193"/>
      <c r="AP459" s="323"/>
      <c r="AQ459" s="322" t="s">
        <v>632</v>
      </c>
      <c r="AR459" s="193"/>
      <c r="AS459" s="193"/>
      <c r="AT459" s="323"/>
      <c r="AU459" s="193" t="s">
        <v>632</v>
      </c>
      <c r="AV459" s="193"/>
      <c r="AW459" s="193"/>
      <c r="AX459" s="194"/>
      <c r="AY459">
        <f t="shared" si="68"/>
        <v>1</v>
      </c>
    </row>
    <row r="460" spans="1:51" ht="23.25"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2" t="s">
        <v>632</v>
      </c>
      <c r="AF460" s="193"/>
      <c r="AG460" s="193"/>
      <c r="AH460" s="323"/>
      <c r="AI460" s="322" t="s">
        <v>632</v>
      </c>
      <c r="AJ460" s="193"/>
      <c r="AK460" s="193"/>
      <c r="AL460" s="193"/>
      <c r="AM460" s="322" t="s">
        <v>655</v>
      </c>
      <c r="AN460" s="193"/>
      <c r="AO460" s="193"/>
      <c r="AP460" s="323"/>
      <c r="AQ460" s="322" t="s">
        <v>632</v>
      </c>
      <c r="AR460" s="193"/>
      <c r="AS460" s="193"/>
      <c r="AT460" s="323"/>
      <c r="AU460" s="193" t="s">
        <v>632</v>
      </c>
      <c r="AV460" s="193"/>
      <c r="AW460" s="193"/>
      <c r="AX460" s="194"/>
      <c r="AY460">
        <f t="shared" si="68"/>
        <v>1</v>
      </c>
    </row>
    <row r="461" spans="1:51" ht="18.75" hidden="1" customHeight="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458</v>
      </c>
      <c r="AJ461" s="320"/>
      <c r="AK461" s="320"/>
      <c r="AL461" s="143"/>
      <c r="AM461" s="320" t="s">
        <v>459</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458</v>
      </c>
      <c r="AJ466" s="320"/>
      <c r="AK466" s="320"/>
      <c r="AL466" s="143"/>
      <c r="AM466" s="320" t="s">
        <v>459</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458</v>
      </c>
      <c r="AJ471" s="320"/>
      <c r="AK471" s="320"/>
      <c r="AL471" s="143"/>
      <c r="AM471" s="320" t="s">
        <v>459</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458</v>
      </c>
      <c r="AJ476" s="320"/>
      <c r="AK476" s="320"/>
      <c r="AL476" s="143"/>
      <c r="AM476" s="320" t="s">
        <v>459</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85" t="s">
        <v>204</v>
      </c>
      <c r="H484" s="111"/>
      <c r="I484" s="111"/>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c r="AY484" s="78" t="str">
        <f>IF(SUBSTITUTE($J$484,"-","")="","0","1")</f>
        <v>0</v>
      </c>
    </row>
    <row r="485" spans="1:51" ht="18.75" hidden="1" customHeight="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458</v>
      </c>
      <c r="AJ485" s="320"/>
      <c r="AK485" s="320"/>
      <c r="AL485" s="143"/>
      <c r="AM485" s="320" t="s">
        <v>459</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3.25"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458</v>
      </c>
      <c r="AJ490" s="320"/>
      <c r="AK490" s="320"/>
      <c r="AL490" s="143"/>
      <c r="AM490" s="320" t="s">
        <v>459</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458</v>
      </c>
      <c r="AJ495" s="320"/>
      <c r="AK495" s="320"/>
      <c r="AL495" s="143"/>
      <c r="AM495" s="320" t="s">
        <v>459</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458</v>
      </c>
      <c r="AJ500" s="320"/>
      <c r="AK500" s="320"/>
      <c r="AL500" s="143"/>
      <c r="AM500" s="320" t="s">
        <v>459</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458</v>
      </c>
      <c r="AJ505" s="320"/>
      <c r="AK505" s="320"/>
      <c r="AL505" s="143"/>
      <c r="AM505" s="320" t="s">
        <v>459</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458</v>
      </c>
      <c r="AJ510" s="320"/>
      <c r="AK510" s="320"/>
      <c r="AL510" s="143"/>
      <c r="AM510" s="320" t="s">
        <v>459</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458</v>
      </c>
      <c r="AJ515" s="320"/>
      <c r="AK515" s="320"/>
      <c r="AL515" s="143"/>
      <c r="AM515" s="320" t="s">
        <v>459</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458</v>
      </c>
      <c r="AJ520" s="320"/>
      <c r="AK520" s="320"/>
      <c r="AL520" s="143"/>
      <c r="AM520" s="320" t="s">
        <v>459</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458</v>
      </c>
      <c r="AJ525" s="320"/>
      <c r="AK525" s="320"/>
      <c r="AL525" s="143"/>
      <c r="AM525" s="320" t="s">
        <v>459</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458</v>
      </c>
      <c r="AJ530" s="320"/>
      <c r="AK530" s="320"/>
      <c r="AL530" s="143"/>
      <c r="AM530" s="320" t="s">
        <v>459</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5" t="s">
        <v>204</v>
      </c>
      <c r="H538" s="111"/>
      <c r="I538" s="111"/>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c r="AY538" s="78" t="str">
        <f>IF(SUBSTITUTE($J$538,"-","")="","0","1")</f>
        <v>0</v>
      </c>
    </row>
    <row r="539" spans="1:51" ht="18.75" hidden="1" customHeight="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458</v>
      </c>
      <c r="AJ539" s="320"/>
      <c r="AK539" s="320"/>
      <c r="AL539" s="143"/>
      <c r="AM539" s="320" t="s">
        <v>459</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458</v>
      </c>
      <c r="AJ544" s="320"/>
      <c r="AK544" s="320"/>
      <c r="AL544" s="143"/>
      <c r="AM544" s="320" t="s">
        <v>459</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458</v>
      </c>
      <c r="AJ549" s="320"/>
      <c r="AK549" s="320"/>
      <c r="AL549" s="143"/>
      <c r="AM549" s="320" t="s">
        <v>459</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3.2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458</v>
      </c>
      <c r="AJ554" s="320"/>
      <c r="AK554" s="320"/>
      <c r="AL554" s="143"/>
      <c r="AM554" s="320" t="s">
        <v>459</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458</v>
      </c>
      <c r="AJ559" s="320"/>
      <c r="AK559" s="320"/>
      <c r="AL559" s="143"/>
      <c r="AM559" s="320" t="s">
        <v>459</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458</v>
      </c>
      <c r="AJ564" s="320"/>
      <c r="AK564" s="320"/>
      <c r="AL564" s="143"/>
      <c r="AM564" s="320" t="s">
        <v>459</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458</v>
      </c>
      <c r="AJ569" s="320"/>
      <c r="AK569" s="320"/>
      <c r="AL569" s="143"/>
      <c r="AM569" s="320" t="s">
        <v>459</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458</v>
      </c>
      <c r="AJ574" s="320"/>
      <c r="AK574" s="320"/>
      <c r="AL574" s="143"/>
      <c r="AM574" s="320" t="s">
        <v>459</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3.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458</v>
      </c>
      <c r="AJ579" s="320"/>
      <c r="AK579" s="320"/>
      <c r="AL579" s="143"/>
      <c r="AM579" s="320" t="s">
        <v>459</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458</v>
      </c>
      <c r="AJ584" s="320"/>
      <c r="AK584" s="320"/>
      <c r="AL584" s="143"/>
      <c r="AM584" s="320" t="s">
        <v>459</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5" t="s">
        <v>204</v>
      </c>
      <c r="H592" s="111"/>
      <c r="I592" s="111"/>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c r="AY592" s="78" t="str">
        <f>IF(SUBSTITUTE($J$592,"-","")="","0","1")</f>
        <v>0</v>
      </c>
    </row>
    <row r="593" spans="1:51" ht="18.75" hidden="1" customHeight="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458</v>
      </c>
      <c r="AJ593" s="320"/>
      <c r="AK593" s="320"/>
      <c r="AL593" s="143"/>
      <c r="AM593" s="320" t="s">
        <v>459</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458</v>
      </c>
      <c r="AJ598" s="320"/>
      <c r="AK598" s="320"/>
      <c r="AL598" s="143"/>
      <c r="AM598" s="320" t="s">
        <v>459</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458</v>
      </c>
      <c r="AJ603" s="320"/>
      <c r="AK603" s="320"/>
      <c r="AL603" s="143"/>
      <c r="AM603" s="320" t="s">
        <v>459</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3.25"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458</v>
      </c>
      <c r="AJ608" s="320"/>
      <c r="AK608" s="320"/>
      <c r="AL608" s="143"/>
      <c r="AM608" s="320" t="s">
        <v>459</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458</v>
      </c>
      <c r="AJ613" s="320"/>
      <c r="AK613" s="320"/>
      <c r="AL613" s="143"/>
      <c r="AM613" s="320" t="s">
        <v>459</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458</v>
      </c>
      <c r="AJ618" s="320"/>
      <c r="AK618" s="320"/>
      <c r="AL618" s="143"/>
      <c r="AM618" s="320" t="s">
        <v>459</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458</v>
      </c>
      <c r="AJ623" s="320"/>
      <c r="AK623" s="320"/>
      <c r="AL623" s="143"/>
      <c r="AM623" s="320" t="s">
        <v>459</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458</v>
      </c>
      <c r="AJ628" s="320"/>
      <c r="AK628" s="320"/>
      <c r="AL628" s="143"/>
      <c r="AM628" s="320" t="s">
        <v>459</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458</v>
      </c>
      <c r="AJ633" s="320"/>
      <c r="AK633" s="320"/>
      <c r="AL633" s="143"/>
      <c r="AM633" s="320" t="s">
        <v>459</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458</v>
      </c>
      <c r="AJ638" s="320"/>
      <c r="AK638" s="320"/>
      <c r="AL638" s="143"/>
      <c r="AM638" s="320" t="s">
        <v>459</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5" t="s">
        <v>204</v>
      </c>
      <c r="H646" s="111"/>
      <c r="I646" s="111"/>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c r="AY646" s="78" t="str">
        <f>IF(SUBSTITUTE($J$646,"-","")="","0","1")</f>
        <v>0</v>
      </c>
    </row>
    <row r="647" spans="1:51" ht="18.75" hidden="1" customHeight="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458</v>
      </c>
      <c r="AJ647" s="320"/>
      <c r="AK647" s="320"/>
      <c r="AL647" s="143"/>
      <c r="AM647" s="320" t="s">
        <v>459</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458</v>
      </c>
      <c r="AJ652" s="320"/>
      <c r="AK652" s="320"/>
      <c r="AL652" s="143"/>
      <c r="AM652" s="320" t="s">
        <v>459</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458</v>
      </c>
      <c r="AJ657" s="320"/>
      <c r="AK657" s="320"/>
      <c r="AL657" s="143"/>
      <c r="AM657" s="320" t="s">
        <v>459</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458</v>
      </c>
      <c r="AJ662" s="320"/>
      <c r="AK662" s="320"/>
      <c r="AL662" s="143"/>
      <c r="AM662" s="320" t="s">
        <v>459</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458</v>
      </c>
      <c r="AJ667" s="320"/>
      <c r="AK667" s="320"/>
      <c r="AL667" s="143"/>
      <c r="AM667" s="320" t="s">
        <v>459</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3.25"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458</v>
      </c>
      <c r="AJ672" s="320"/>
      <c r="AK672" s="320"/>
      <c r="AL672" s="143"/>
      <c r="AM672" s="320" t="s">
        <v>459</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458</v>
      </c>
      <c r="AJ677" s="320"/>
      <c r="AK677" s="320"/>
      <c r="AL677" s="143"/>
      <c r="AM677" s="320" t="s">
        <v>459</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458</v>
      </c>
      <c r="AJ682" s="320"/>
      <c r="AK682" s="320"/>
      <c r="AL682" s="143"/>
      <c r="AM682" s="320" t="s">
        <v>459</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458</v>
      </c>
      <c r="AJ687" s="320"/>
      <c r="AK687" s="320"/>
      <c r="AL687" s="143"/>
      <c r="AM687" s="320" t="s">
        <v>459</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458</v>
      </c>
      <c r="AJ692" s="320"/>
      <c r="AK692" s="320"/>
      <c r="AL692" s="143"/>
      <c r="AM692" s="320" t="s">
        <v>459</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0" t="s">
        <v>30</v>
      </c>
      <c r="AH701" s="366"/>
      <c r="AI701" s="366"/>
      <c r="AJ701" s="366"/>
      <c r="AK701" s="366"/>
      <c r="AL701" s="366"/>
      <c r="AM701" s="366"/>
      <c r="AN701" s="366"/>
      <c r="AO701" s="366"/>
      <c r="AP701" s="366"/>
      <c r="AQ701" s="366"/>
      <c r="AR701" s="366"/>
      <c r="AS701" s="366"/>
      <c r="AT701" s="366"/>
      <c r="AU701" s="366"/>
      <c r="AV701" s="366"/>
      <c r="AW701" s="366"/>
      <c r="AX701" s="811"/>
    </row>
    <row r="702" spans="1:51" ht="53.25"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7" t="s">
        <v>648</v>
      </c>
      <c r="AE702" s="328"/>
      <c r="AF702" s="328"/>
      <c r="AG702" s="369" t="s">
        <v>677</v>
      </c>
      <c r="AH702" s="370"/>
      <c r="AI702" s="370"/>
      <c r="AJ702" s="370"/>
      <c r="AK702" s="370"/>
      <c r="AL702" s="370"/>
      <c r="AM702" s="370"/>
      <c r="AN702" s="370"/>
      <c r="AO702" s="370"/>
      <c r="AP702" s="370"/>
      <c r="AQ702" s="370"/>
      <c r="AR702" s="370"/>
      <c r="AS702" s="370"/>
      <c r="AT702" s="370"/>
      <c r="AU702" s="370"/>
      <c r="AV702" s="370"/>
      <c r="AW702" s="370"/>
      <c r="AX702" s="371"/>
    </row>
    <row r="703" spans="1:51" ht="53.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6"/>
      <c r="AD703" s="308" t="s">
        <v>648</v>
      </c>
      <c r="AE703" s="309"/>
      <c r="AF703" s="309"/>
      <c r="AG703" s="89" t="s">
        <v>676</v>
      </c>
      <c r="AH703" s="90"/>
      <c r="AI703" s="90"/>
      <c r="AJ703" s="90"/>
      <c r="AK703" s="90"/>
      <c r="AL703" s="90"/>
      <c r="AM703" s="90"/>
      <c r="AN703" s="90"/>
      <c r="AO703" s="90"/>
      <c r="AP703" s="90"/>
      <c r="AQ703" s="90"/>
      <c r="AR703" s="90"/>
      <c r="AS703" s="90"/>
      <c r="AT703" s="90"/>
      <c r="AU703" s="90"/>
      <c r="AV703" s="90"/>
      <c r="AW703" s="90"/>
      <c r="AX703" s="91"/>
    </row>
    <row r="704" spans="1:51" ht="68.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648</v>
      </c>
      <c r="AE704" s="772"/>
      <c r="AF704" s="772"/>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648</v>
      </c>
      <c r="AE705" s="704"/>
      <c r="AF705" s="704"/>
      <c r="AG705" s="113" t="s">
        <v>707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296</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8" t="s">
        <v>699</v>
      </c>
      <c r="AE706" s="309"/>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700</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54.7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648</v>
      </c>
      <c r="AE708" s="594"/>
      <c r="AF708" s="594"/>
      <c r="AG708" s="731" t="s">
        <v>675</v>
      </c>
      <c r="AH708" s="732"/>
      <c r="AI708" s="732"/>
      <c r="AJ708" s="732"/>
      <c r="AK708" s="732"/>
      <c r="AL708" s="732"/>
      <c r="AM708" s="732"/>
      <c r="AN708" s="732"/>
      <c r="AO708" s="732"/>
      <c r="AP708" s="732"/>
      <c r="AQ708" s="732"/>
      <c r="AR708" s="732"/>
      <c r="AS708" s="732"/>
      <c r="AT708" s="732"/>
      <c r="AU708" s="732"/>
      <c r="AV708" s="732"/>
      <c r="AW708" s="732"/>
      <c r="AX708" s="733"/>
    </row>
    <row r="709" spans="1:50" ht="39" customHeight="1" x14ac:dyDescent="0.15">
      <c r="A709" s="631"/>
      <c r="B709" s="633"/>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8" t="s">
        <v>648</v>
      </c>
      <c r="AE709" s="309"/>
      <c r="AF709" s="309"/>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8" t="s">
        <v>672</v>
      </c>
      <c r="AE710" s="309"/>
      <c r="AF710" s="309"/>
      <c r="AG710" s="89" t="s">
        <v>321</v>
      </c>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31"/>
      <c r="B711" s="633"/>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2"/>
      <c r="AD711" s="308" t="s">
        <v>648</v>
      </c>
      <c r="AE711" s="309"/>
      <c r="AF711" s="309"/>
      <c r="AG711" s="89" t="s">
        <v>673</v>
      </c>
      <c r="AH711" s="90"/>
      <c r="AI711" s="90"/>
      <c r="AJ711" s="90"/>
      <c r="AK711" s="90"/>
      <c r="AL711" s="90"/>
      <c r="AM711" s="90"/>
      <c r="AN711" s="90"/>
      <c r="AO711" s="90"/>
      <c r="AP711" s="90"/>
      <c r="AQ711" s="90"/>
      <c r="AR711" s="90"/>
      <c r="AS711" s="90"/>
      <c r="AT711" s="90"/>
      <c r="AU711" s="90"/>
      <c r="AV711" s="90"/>
      <c r="AW711" s="90"/>
      <c r="AX711" s="91"/>
    </row>
    <row r="712" spans="1:50" ht="35.25" customHeight="1" x14ac:dyDescent="0.15">
      <c r="A712" s="631"/>
      <c r="B712" s="633"/>
      <c r="C712" s="375" t="s">
        <v>265</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2"/>
      <c r="AD712" s="771" t="s">
        <v>648</v>
      </c>
      <c r="AE712" s="772"/>
      <c r="AF712" s="772"/>
      <c r="AG712" s="796" t="s">
        <v>701</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34" t="s">
        <v>266</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8" t="s">
        <v>672</v>
      </c>
      <c r="AE713" s="309"/>
      <c r="AF713" s="652"/>
      <c r="AG713" s="89" t="s">
        <v>321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672</v>
      </c>
      <c r="AE714" s="794"/>
      <c r="AF714" s="795"/>
      <c r="AG714" s="725" t="s">
        <v>321</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648</v>
      </c>
      <c r="AE715" s="594"/>
      <c r="AF715" s="645"/>
      <c r="AG715" s="731" t="s">
        <v>702</v>
      </c>
      <c r="AH715" s="732"/>
      <c r="AI715" s="732"/>
      <c r="AJ715" s="732"/>
      <c r="AK715" s="732"/>
      <c r="AL715" s="732"/>
      <c r="AM715" s="732"/>
      <c r="AN715" s="732"/>
      <c r="AO715" s="732"/>
      <c r="AP715" s="732"/>
      <c r="AQ715" s="732"/>
      <c r="AR715" s="732"/>
      <c r="AS715" s="732"/>
      <c r="AT715" s="732"/>
      <c r="AU715" s="732"/>
      <c r="AV715" s="732"/>
      <c r="AW715" s="732"/>
      <c r="AX715" s="733"/>
    </row>
    <row r="716" spans="1:50" ht="51"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648</v>
      </c>
      <c r="AE716" s="616"/>
      <c r="AF716" s="616"/>
      <c r="AG716" s="89" t="s">
        <v>671</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31"/>
      <c r="B717" s="633"/>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8" t="s">
        <v>648</v>
      </c>
      <c r="AE717" s="309"/>
      <c r="AF717" s="309"/>
      <c r="AG717" s="89" t="s">
        <v>703</v>
      </c>
      <c r="AH717" s="90"/>
      <c r="AI717" s="90"/>
      <c r="AJ717" s="90"/>
      <c r="AK717" s="90"/>
      <c r="AL717" s="90"/>
      <c r="AM717" s="90"/>
      <c r="AN717" s="90"/>
      <c r="AO717" s="90"/>
      <c r="AP717" s="90"/>
      <c r="AQ717" s="90"/>
      <c r="AR717" s="90"/>
      <c r="AS717" s="90"/>
      <c r="AT717" s="90"/>
      <c r="AU717" s="90"/>
      <c r="AV717" s="90"/>
      <c r="AW717" s="90"/>
      <c r="AX717" s="91"/>
    </row>
    <row r="718" spans="1:50" ht="30" customHeight="1" x14ac:dyDescent="0.15">
      <c r="A718" s="634"/>
      <c r="B718" s="635"/>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8" t="s">
        <v>648</v>
      </c>
      <c r="AE718" s="309"/>
      <c r="AF718" s="309"/>
      <c r="AG718" s="115" t="s">
        <v>670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672</v>
      </c>
      <c r="AE719" s="594"/>
      <c r="AF719" s="594"/>
      <c r="AG719" s="113" t="s">
        <v>655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5" t="s">
        <v>258</v>
      </c>
      <c r="D720" s="283"/>
      <c r="E720" s="283"/>
      <c r="F720" s="286"/>
      <c r="G720" s="282" t="s">
        <v>259</v>
      </c>
      <c r="H720" s="283"/>
      <c r="I720" s="283"/>
      <c r="J720" s="283"/>
      <c r="K720" s="283"/>
      <c r="L720" s="283"/>
      <c r="M720" s="283"/>
      <c r="N720" s="282" t="s">
        <v>262</v>
      </c>
      <c r="O720" s="283"/>
      <c r="P720" s="283"/>
      <c r="Q720" s="283"/>
      <c r="R720" s="283"/>
      <c r="S720" s="283"/>
      <c r="T720" s="283"/>
      <c r="U720" s="283"/>
      <c r="V720" s="283"/>
      <c r="W720" s="283"/>
      <c r="X720" s="283"/>
      <c r="Y720" s="283"/>
      <c r="Z720" s="283"/>
      <c r="AA720" s="283"/>
      <c r="AB720" s="283"/>
      <c r="AC720" s="283"/>
      <c r="AD720" s="283"/>
      <c r="AE720" s="283"/>
      <c r="AF720" s="284"/>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7"/>
      <c r="B721" s="768"/>
      <c r="C721" s="279"/>
      <c r="D721" s="280"/>
      <c r="E721" s="280"/>
      <c r="F721" s="281"/>
      <c r="G721" s="269"/>
      <c r="H721" s="270"/>
      <c r="I721" s="63" t="str">
        <f>IF(OR(G721="　", G721=""), "", "-")</f>
        <v/>
      </c>
      <c r="J721" s="273"/>
      <c r="K721" s="273"/>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9"/>
      <c r="D722" s="280"/>
      <c r="E722" s="280"/>
      <c r="F722" s="281"/>
      <c r="G722" s="269"/>
      <c r="H722" s="270"/>
      <c r="I722" s="63" t="str">
        <f t="shared" ref="I722:I725" si="113">IF(OR(G722="　", G722=""), "", "-")</f>
        <v/>
      </c>
      <c r="J722" s="273"/>
      <c r="K722" s="273"/>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9"/>
      <c r="D723" s="280"/>
      <c r="E723" s="280"/>
      <c r="F723" s="281"/>
      <c r="G723" s="269"/>
      <c r="H723" s="270"/>
      <c r="I723" s="63" t="str">
        <f t="shared" si="113"/>
        <v/>
      </c>
      <c r="J723" s="273"/>
      <c r="K723" s="273"/>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9"/>
      <c r="D724" s="280"/>
      <c r="E724" s="280"/>
      <c r="F724" s="281"/>
      <c r="G724" s="269"/>
      <c r="H724" s="270"/>
      <c r="I724" s="63" t="str">
        <f t="shared" si="113"/>
        <v/>
      </c>
      <c r="J724" s="273"/>
      <c r="K724" s="273"/>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9"/>
      <c r="D725" s="280"/>
      <c r="E725" s="280"/>
      <c r="F725" s="281"/>
      <c r="G725" s="271"/>
      <c r="H725" s="272"/>
      <c r="I725" s="65" t="str">
        <f t="shared" si="113"/>
        <v/>
      </c>
      <c r="J725" s="274" t="s">
        <v>655</v>
      </c>
      <c r="K725" s="275"/>
      <c r="L725" s="65" t="str">
        <f t="shared" si="114"/>
        <v/>
      </c>
      <c r="M725" s="66"/>
      <c r="N725" s="255" t="s">
        <v>655</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3"/>
      <c r="E726" s="823"/>
      <c r="F726" s="824"/>
      <c r="G726" s="566" t="s">
        <v>711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9"/>
      <c r="B727" s="790"/>
      <c r="C727" s="737" t="s">
        <v>56</v>
      </c>
      <c r="D727" s="738"/>
      <c r="E727" s="738"/>
      <c r="F727" s="739"/>
      <c r="G727" s="564" t="s">
        <v>704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30" customHeight="1" thickBot="1" x14ac:dyDescent="0.2">
      <c r="A729" s="623" t="s">
        <v>679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30" customHeight="1" thickBot="1" x14ac:dyDescent="0.2">
      <c r="A735" s="779" t="s">
        <v>655</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7" t="s">
        <v>587</v>
      </c>
      <c r="B737" s="196"/>
      <c r="C737" s="196"/>
      <c r="D737" s="197"/>
      <c r="E737" s="941" t="s">
        <v>632</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7" t="s">
        <v>312</v>
      </c>
      <c r="B738" s="347"/>
      <c r="C738" s="347"/>
      <c r="D738" s="347"/>
      <c r="E738" s="941" t="s">
        <v>632</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7" t="s">
        <v>311</v>
      </c>
      <c r="B739" s="347"/>
      <c r="C739" s="347"/>
      <c r="D739" s="347"/>
      <c r="E739" s="941" t="s">
        <v>632</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7" t="s">
        <v>310</v>
      </c>
      <c r="B740" s="347"/>
      <c r="C740" s="347"/>
      <c r="D740" s="347"/>
      <c r="E740" s="941" t="s">
        <v>632</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7" t="s">
        <v>309</v>
      </c>
      <c r="B741" s="347"/>
      <c r="C741" s="347"/>
      <c r="D741" s="347"/>
      <c r="E741" s="941" t="s">
        <v>632</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7" t="s">
        <v>308</v>
      </c>
      <c r="B742" s="347"/>
      <c r="C742" s="347"/>
      <c r="D742" s="347"/>
      <c r="E742" s="941" t="s">
        <v>644</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7" t="s">
        <v>307</v>
      </c>
      <c r="B743" s="347"/>
      <c r="C743" s="347"/>
      <c r="D743" s="347"/>
      <c r="E743" s="941" t="s">
        <v>645</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7" t="s">
        <v>306</v>
      </c>
      <c r="B744" s="347"/>
      <c r="C744" s="347"/>
      <c r="D744" s="347"/>
      <c r="E744" s="941" t="s">
        <v>646</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7" t="s">
        <v>305</v>
      </c>
      <c r="B745" s="347"/>
      <c r="C745" s="347"/>
      <c r="D745" s="347"/>
      <c r="E745" s="978" t="s">
        <v>647</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7" t="s">
        <v>460</v>
      </c>
      <c r="B746" s="347"/>
      <c r="C746" s="347"/>
      <c r="D746" s="347"/>
      <c r="E746" s="947" t="s">
        <v>625</v>
      </c>
      <c r="F746" s="945"/>
      <c r="G746" s="945"/>
      <c r="H746" s="85" t="str">
        <f>IF(E746="","","-")</f>
        <v>-</v>
      </c>
      <c r="I746" s="945"/>
      <c r="J746" s="945"/>
      <c r="K746" s="85" t="str">
        <f>IF(I746="","","-")</f>
        <v/>
      </c>
      <c r="L746" s="946">
        <v>442</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7" t="s">
        <v>424</v>
      </c>
      <c r="B747" s="347"/>
      <c r="C747" s="347"/>
      <c r="D747" s="347"/>
      <c r="E747" s="947" t="s">
        <v>625</v>
      </c>
      <c r="F747" s="945"/>
      <c r="G747" s="945"/>
      <c r="H747" s="85" t="str">
        <f>IF(E747="","","-")</f>
        <v>-</v>
      </c>
      <c r="I747" s="945"/>
      <c r="J747" s="945"/>
      <c r="K747" s="85" t="str">
        <f>IF(I747="","","-")</f>
        <v/>
      </c>
      <c r="L747" s="946">
        <v>447</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3" t="s">
        <v>299</v>
      </c>
      <c r="B748" s="604"/>
      <c r="C748" s="604"/>
      <c r="D748" s="604"/>
      <c r="E748" s="604"/>
      <c r="F748" s="605"/>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5"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301</v>
      </c>
      <c r="B787" s="618"/>
      <c r="C787" s="618"/>
      <c r="D787" s="618"/>
      <c r="E787" s="618"/>
      <c r="F787" s="619"/>
      <c r="G787" s="584" t="s">
        <v>680</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681</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682</v>
      </c>
      <c r="H789" s="660"/>
      <c r="I789" s="660"/>
      <c r="J789" s="660"/>
      <c r="K789" s="661"/>
      <c r="L789" s="653" t="s">
        <v>683</v>
      </c>
      <c r="M789" s="654"/>
      <c r="N789" s="654"/>
      <c r="O789" s="654"/>
      <c r="P789" s="654"/>
      <c r="Q789" s="654"/>
      <c r="R789" s="654"/>
      <c r="S789" s="654"/>
      <c r="T789" s="654"/>
      <c r="U789" s="654"/>
      <c r="V789" s="654"/>
      <c r="W789" s="654"/>
      <c r="X789" s="655"/>
      <c r="Y789" s="372">
        <v>30.9</v>
      </c>
      <c r="Z789" s="373"/>
      <c r="AA789" s="373"/>
      <c r="AB789" s="791"/>
      <c r="AC789" s="659" t="s">
        <v>682</v>
      </c>
      <c r="AD789" s="660"/>
      <c r="AE789" s="660"/>
      <c r="AF789" s="660"/>
      <c r="AG789" s="661"/>
      <c r="AH789" s="653" t="s">
        <v>687</v>
      </c>
      <c r="AI789" s="654"/>
      <c r="AJ789" s="654"/>
      <c r="AK789" s="654"/>
      <c r="AL789" s="654"/>
      <c r="AM789" s="654"/>
      <c r="AN789" s="654"/>
      <c r="AO789" s="654"/>
      <c r="AP789" s="654"/>
      <c r="AQ789" s="654"/>
      <c r="AR789" s="654"/>
      <c r="AS789" s="654"/>
      <c r="AT789" s="655"/>
      <c r="AU789" s="372">
        <v>73.3</v>
      </c>
      <c r="AV789" s="373"/>
      <c r="AW789" s="373"/>
      <c r="AX789" s="374"/>
    </row>
    <row r="790" spans="1:51" ht="24.75" customHeight="1" x14ac:dyDescent="0.15">
      <c r="A790" s="620"/>
      <c r="B790" s="621"/>
      <c r="C790" s="621"/>
      <c r="D790" s="621"/>
      <c r="E790" s="621"/>
      <c r="F790" s="622"/>
      <c r="G790" s="595" t="s">
        <v>684</v>
      </c>
      <c r="H790" s="596"/>
      <c r="I790" s="596"/>
      <c r="J790" s="596"/>
      <c r="K790" s="597"/>
      <c r="L790" s="587" t="s">
        <v>685</v>
      </c>
      <c r="M790" s="588"/>
      <c r="N790" s="588"/>
      <c r="O790" s="588"/>
      <c r="P790" s="588"/>
      <c r="Q790" s="588"/>
      <c r="R790" s="588"/>
      <c r="S790" s="588"/>
      <c r="T790" s="588"/>
      <c r="U790" s="588"/>
      <c r="V790" s="588"/>
      <c r="W790" s="588"/>
      <c r="X790" s="589"/>
      <c r="Y790" s="590">
        <v>3.8</v>
      </c>
      <c r="Z790" s="591"/>
      <c r="AA790" s="591"/>
      <c r="AB790" s="601"/>
      <c r="AC790" s="595" t="s">
        <v>688</v>
      </c>
      <c r="AD790" s="596"/>
      <c r="AE790" s="596"/>
      <c r="AF790" s="596"/>
      <c r="AG790" s="597"/>
      <c r="AH790" s="587" t="s">
        <v>685</v>
      </c>
      <c r="AI790" s="588"/>
      <c r="AJ790" s="588"/>
      <c r="AK790" s="588"/>
      <c r="AL790" s="588"/>
      <c r="AM790" s="588"/>
      <c r="AN790" s="588"/>
      <c r="AO790" s="588"/>
      <c r="AP790" s="588"/>
      <c r="AQ790" s="588"/>
      <c r="AR790" s="588"/>
      <c r="AS790" s="588"/>
      <c r="AT790" s="589"/>
      <c r="AU790" s="590">
        <v>4.7</v>
      </c>
      <c r="AV790" s="591"/>
      <c r="AW790" s="591"/>
      <c r="AX790" s="592"/>
    </row>
    <row r="791" spans="1:51" ht="24.75" customHeight="1" x14ac:dyDescent="0.15">
      <c r="A791" s="620"/>
      <c r="B791" s="621"/>
      <c r="C791" s="621"/>
      <c r="D791" s="621"/>
      <c r="E791" s="621"/>
      <c r="F791" s="622"/>
      <c r="G791" s="595" t="s">
        <v>686</v>
      </c>
      <c r="H791" s="596"/>
      <c r="I791" s="596"/>
      <c r="J791" s="596"/>
      <c r="K791" s="597"/>
      <c r="L791" s="587" t="s">
        <v>686</v>
      </c>
      <c r="M791" s="588"/>
      <c r="N791" s="588"/>
      <c r="O791" s="588"/>
      <c r="P791" s="588"/>
      <c r="Q791" s="588"/>
      <c r="R791" s="588"/>
      <c r="S791" s="588"/>
      <c r="T791" s="588"/>
      <c r="U791" s="588"/>
      <c r="V791" s="588"/>
      <c r="W791" s="588"/>
      <c r="X791" s="589"/>
      <c r="Y791" s="590">
        <v>3.4</v>
      </c>
      <c r="Z791" s="591"/>
      <c r="AA791" s="591"/>
      <c r="AB791" s="601"/>
      <c r="AC791" s="595" t="s">
        <v>689</v>
      </c>
      <c r="AD791" s="596"/>
      <c r="AE791" s="596"/>
      <c r="AF791" s="596"/>
      <c r="AG791" s="597"/>
      <c r="AH791" s="587" t="s">
        <v>686</v>
      </c>
      <c r="AI791" s="588"/>
      <c r="AJ791" s="588"/>
      <c r="AK791" s="588"/>
      <c r="AL791" s="588"/>
      <c r="AM791" s="588"/>
      <c r="AN791" s="588"/>
      <c r="AO791" s="588"/>
      <c r="AP791" s="588"/>
      <c r="AQ791" s="588"/>
      <c r="AR791" s="588"/>
      <c r="AS791" s="588"/>
      <c r="AT791" s="589"/>
      <c r="AU791" s="590">
        <v>7.7</v>
      </c>
      <c r="AV791" s="591"/>
      <c r="AW791" s="591"/>
      <c r="AX791" s="592"/>
    </row>
    <row r="792" spans="1:51" ht="24.75" hidden="1"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38.099999999999994</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85.7</v>
      </c>
      <c r="AV799" s="818"/>
      <c r="AW799" s="818"/>
      <c r="AX799" s="820"/>
    </row>
    <row r="800" spans="1:51" ht="24.75" customHeight="1" x14ac:dyDescent="0.15">
      <c r="A800" s="620"/>
      <c r="B800" s="621"/>
      <c r="C800" s="621"/>
      <c r="D800" s="621"/>
      <c r="E800" s="621"/>
      <c r="F800" s="622"/>
      <c r="G800" s="584" t="s">
        <v>690</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714</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43.5" customHeight="1" x14ac:dyDescent="0.15">
      <c r="A802" s="620"/>
      <c r="B802" s="621"/>
      <c r="C802" s="621"/>
      <c r="D802" s="621"/>
      <c r="E802" s="621"/>
      <c r="F802" s="622"/>
      <c r="G802" s="659" t="s">
        <v>682</v>
      </c>
      <c r="H802" s="660"/>
      <c r="I802" s="660"/>
      <c r="J802" s="660"/>
      <c r="K802" s="661"/>
      <c r="L802" s="653" t="s">
        <v>691</v>
      </c>
      <c r="M802" s="654"/>
      <c r="N802" s="654"/>
      <c r="O802" s="654"/>
      <c r="P802" s="654"/>
      <c r="Q802" s="654"/>
      <c r="R802" s="654"/>
      <c r="S802" s="654"/>
      <c r="T802" s="654"/>
      <c r="U802" s="654"/>
      <c r="V802" s="654"/>
      <c r="W802" s="654"/>
      <c r="X802" s="655"/>
      <c r="Y802" s="372">
        <v>94.6</v>
      </c>
      <c r="Z802" s="373"/>
      <c r="AA802" s="373"/>
      <c r="AB802" s="791"/>
      <c r="AC802" s="659" t="s">
        <v>692</v>
      </c>
      <c r="AD802" s="660"/>
      <c r="AE802" s="660"/>
      <c r="AF802" s="660"/>
      <c r="AG802" s="661"/>
      <c r="AH802" s="653" t="s">
        <v>693</v>
      </c>
      <c r="AI802" s="654"/>
      <c r="AJ802" s="654"/>
      <c r="AK802" s="654"/>
      <c r="AL802" s="654"/>
      <c r="AM802" s="654"/>
      <c r="AN802" s="654"/>
      <c r="AO802" s="654"/>
      <c r="AP802" s="654"/>
      <c r="AQ802" s="654"/>
      <c r="AR802" s="654"/>
      <c r="AS802" s="654"/>
      <c r="AT802" s="655"/>
      <c r="AU802" s="372">
        <v>0.1</v>
      </c>
      <c r="AV802" s="373"/>
      <c r="AW802" s="373"/>
      <c r="AX802" s="374"/>
      <c r="AY802">
        <f t="shared" ref="AY802:AY812" si="115">$AY$800</f>
        <v>2</v>
      </c>
    </row>
    <row r="803" spans="1:51" ht="24.75" customHeight="1" x14ac:dyDescent="0.15">
      <c r="A803" s="620"/>
      <c r="B803" s="621"/>
      <c r="C803" s="621"/>
      <c r="D803" s="621"/>
      <c r="E803" s="621"/>
      <c r="F803" s="622"/>
      <c r="G803" s="595" t="s">
        <v>684</v>
      </c>
      <c r="H803" s="596"/>
      <c r="I803" s="596"/>
      <c r="J803" s="596"/>
      <c r="K803" s="597"/>
      <c r="L803" s="587" t="s">
        <v>685</v>
      </c>
      <c r="M803" s="588"/>
      <c r="N803" s="588"/>
      <c r="O803" s="588"/>
      <c r="P803" s="588"/>
      <c r="Q803" s="588"/>
      <c r="R803" s="588"/>
      <c r="S803" s="588"/>
      <c r="T803" s="588"/>
      <c r="U803" s="588"/>
      <c r="V803" s="588"/>
      <c r="W803" s="588"/>
      <c r="X803" s="589"/>
      <c r="Y803" s="590">
        <v>4.5999999999999996</v>
      </c>
      <c r="Z803" s="591"/>
      <c r="AA803" s="591"/>
      <c r="AB803" s="601"/>
      <c r="AC803" s="595" t="s">
        <v>712</v>
      </c>
      <c r="AD803" s="596"/>
      <c r="AE803" s="596"/>
      <c r="AF803" s="596"/>
      <c r="AG803" s="597"/>
      <c r="AH803" s="587" t="s">
        <v>712</v>
      </c>
      <c r="AI803" s="588"/>
      <c r="AJ803" s="588"/>
      <c r="AK803" s="588"/>
      <c r="AL803" s="588"/>
      <c r="AM803" s="588"/>
      <c r="AN803" s="588"/>
      <c r="AO803" s="588"/>
      <c r="AP803" s="588"/>
      <c r="AQ803" s="588"/>
      <c r="AR803" s="588"/>
      <c r="AS803" s="588"/>
      <c r="AT803" s="589"/>
      <c r="AU803" s="590" t="s">
        <v>712</v>
      </c>
      <c r="AV803" s="591"/>
      <c r="AW803" s="591"/>
      <c r="AX803" s="592"/>
      <c r="AY803">
        <f t="shared" si="115"/>
        <v>2</v>
      </c>
    </row>
    <row r="804" spans="1:51" ht="24.75" customHeight="1" x14ac:dyDescent="0.15">
      <c r="A804" s="620"/>
      <c r="B804" s="621"/>
      <c r="C804" s="621"/>
      <c r="D804" s="621"/>
      <c r="E804" s="621"/>
      <c r="F804" s="622"/>
      <c r="G804" s="595" t="s">
        <v>686</v>
      </c>
      <c r="H804" s="596"/>
      <c r="I804" s="596"/>
      <c r="J804" s="596"/>
      <c r="K804" s="597"/>
      <c r="L804" s="587" t="s">
        <v>686</v>
      </c>
      <c r="M804" s="588"/>
      <c r="N804" s="588"/>
      <c r="O804" s="588"/>
      <c r="P804" s="588"/>
      <c r="Q804" s="588"/>
      <c r="R804" s="588"/>
      <c r="S804" s="588"/>
      <c r="T804" s="588"/>
      <c r="U804" s="588"/>
      <c r="V804" s="588"/>
      <c r="W804" s="588"/>
      <c r="X804" s="589"/>
      <c r="Y804" s="590">
        <v>9.9</v>
      </c>
      <c r="Z804" s="591"/>
      <c r="AA804" s="591"/>
      <c r="AB804" s="601"/>
      <c r="AC804" s="595" t="s">
        <v>712</v>
      </c>
      <c r="AD804" s="596"/>
      <c r="AE804" s="596"/>
      <c r="AF804" s="596"/>
      <c r="AG804" s="597"/>
      <c r="AH804" s="587" t="s">
        <v>712</v>
      </c>
      <c r="AI804" s="588"/>
      <c r="AJ804" s="588"/>
      <c r="AK804" s="588"/>
      <c r="AL804" s="588"/>
      <c r="AM804" s="588"/>
      <c r="AN804" s="588"/>
      <c r="AO804" s="588"/>
      <c r="AP804" s="588"/>
      <c r="AQ804" s="588"/>
      <c r="AR804" s="588"/>
      <c r="AS804" s="588"/>
      <c r="AT804" s="589"/>
      <c r="AU804" s="590" t="s">
        <v>712</v>
      </c>
      <c r="AV804" s="591"/>
      <c r="AW804" s="591"/>
      <c r="AX804" s="592"/>
      <c r="AY804">
        <f t="shared" si="115"/>
        <v>2</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109.1</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0.1</v>
      </c>
      <c r="AV812" s="818"/>
      <c r="AW812" s="818"/>
      <c r="AX812" s="820"/>
      <c r="AY812">
        <f t="shared" si="115"/>
        <v>2</v>
      </c>
    </row>
    <row r="813" spans="1:51" ht="24.75" hidden="1" customHeight="1" x14ac:dyDescent="0.15">
      <c r="A813" s="620"/>
      <c r="B813" s="621"/>
      <c r="C813" s="621"/>
      <c r="D813" s="621"/>
      <c r="E813" s="621"/>
      <c r="F813" s="622"/>
      <c r="G813" s="584" t="s">
        <v>241</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242</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2"/>
      <c r="Z815" s="373"/>
      <c r="AA815" s="373"/>
      <c r="AB815" s="791"/>
      <c r="AC815" s="659"/>
      <c r="AD815" s="660"/>
      <c r="AE815" s="660"/>
      <c r="AF815" s="660"/>
      <c r="AG815" s="661"/>
      <c r="AH815" s="653"/>
      <c r="AI815" s="654"/>
      <c r="AJ815" s="654"/>
      <c r="AK815" s="654"/>
      <c r="AL815" s="654"/>
      <c r="AM815" s="654"/>
      <c r="AN815" s="654"/>
      <c r="AO815" s="654"/>
      <c r="AP815" s="654"/>
      <c r="AQ815" s="654"/>
      <c r="AR815" s="654"/>
      <c r="AS815" s="654"/>
      <c r="AT815" s="655"/>
      <c r="AU815" s="372"/>
      <c r="AV815" s="373"/>
      <c r="AW815" s="373"/>
      <c r="AX815" s="374"/>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2"/>
      <c r="Z828" s="373"/>
      <c r="AA828" s="373"/>
      <c r="AB828" s="791"/>
      <c r="AC828" s="659"/>
      <c r="AD828" s="660"/>
      <c r="AE828" s="660"/>
      <c r="AF828" s="660"/>
      <c r="AG828" s="661"/>
      <c r="AH828" s="653"/>
      <c r="AI828" s="654"/>
      <c r="AJ828" s="654"/>
      <c r="AK828" s="654"/>
      <c r="AL828" s="654"/>
      <c r="AM828" s="654"/>
      <c r="AN828" s="654"/>
      <c r="AO828" s="654"/>
      <c r="AP828" s="654"/>
      <c r="AQ828" s="654"/>
      <c r="AR828" s="654"/>
      <c r="AS828" s="654"/>
      <c r="AT828" s="655"/>
      <c r="AU828" s="372"/>
      <c r="AV828" s="373"/>
      <c r="AW828" s="373"/>
      <c r="AX828" s="374"/>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263</v>
      </c>
      <c r="AM839" s="261"/>
      <c r="AN839" s="261"/>
      <c r="AO839" s="87" t="s">
        <v>261</v>
      </c>
      <c r="AP839" s="21"/>
      <c r="AQ839" s="21"/>
      <c r="AR839" s="21"/>
      <c r="AS839" s="21"/>
      <c r="AT839" s="21"/>
      <c r="AU839" s="21"/>
      <c r="AV839" s="21"/>
      <c r="AW839" s="21"/>
      <c r="AX839" s="22"/>
      <c r="AY839">
        <f>COUNTIF($AO$839,"☑")</f>
        <v>0</v>
      </c>
    </row>
    <row r="840" spans="1:51" ht="20.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257</v>
      </c>
      <c r="AD844" s="137"/>
      <c r="AE844" s="137"/>
      <c r="AF844" s="137"/>
      <c r="AG844" s="137"/>
      <c r="AH844" s="348" t="s">
        <v>283</v>
      </c>
      <c r="AI844" s="346"/>
      <c r="AJ844" s="346"/>
      <c r="AK844" s="346"/>
      <c r="AL844" s="346" t="s">
        <v>21</v>
      </c>
      <c r="AM844" s="346"/>
      <c r="AN844" s="346"/>
      <c r="AO844" s="350"/>
      <c r="AP844" s="351" t="s">
        <v>222</v>
      </c>
      <c r="AQ844" s="351"/>
      <c r="AR844" s="351"/>
      <c r="AS844" s="351"/>
      <c r="AT844" s="351"/>
      <c r="AU844" s="351"/>
      <c r="AV844" s="351"/>
      <c r="AW844" s="351"/>
      <c r="AX844" s="351"/>
    </row>
    <row r="845" spans="1:51" ht="93" customHeight="1" x14ac:dyDescent="0.15">
      <c r="A845" s="360">
        <v>1</v>
      </c>
      <c r="B845" s="360">
        <v>1</v>
      </c>
      <c r="C845" s="329" t="s">
        <v>694</v>
      </c>
      <c r="D845" s="329"/>
      <c r="E845" s="329"/>
      <c r="F845" s="329"/>
      <c r="G845" s="329"/>
      <c r="H845" s="329"/>
      <c r="I845" s="329"/>
      <c r="J845" s="330">
        <v>9010001027685</v>
      </c>
      <c r="K845" s="331"/>
      <c r="L845" s="331"/>
      <c r="M845" s="331"/>
      <c r="N845" s="331"/>
      <c r="O845" s="331"/>
      <c r="P845" s="355" t="s">
        <v>695</v>
      </c>
      <c r="Q845" s="355"/>
      <c r="R845" s="355"/>
      <c r="S845" s="355"/>
      <c r="T845" s="355"/>
      <c r="U845" s="355"/>
      <c r="V845" s="355"/>
      <c r="W845" s="355"/>
      <c r="X845" s="355"/>
      <c r="Y845" s="333">
        <v>38.1</v>
      </c>
      <c r="Z845" s="334"/>
      <c r="AA845" s="334"/>
      <c r="AB845" s="335"/>
      <c r="AC845" s="356" t="s">
        <v>288</v>
      </c>
      <c r="AD845" s="357"/>
      <c r="AE845" s="357"/>
      <c r="AF845" s="357"/>
      <c r="AG845" s="357"/>
      <c r="AH845" s="352">
        <v>1</v>
      </c>
      <c r="AI845" s="353"/>
      <c r="AJ845" s="353"/>
      <c r="AK845" s="353"/>
      <c r="AL845" s="340">
        <v>76</v>
      </c>
      <c r="AM845" s="341"/>
      <c r="AN845" s="341"/>
      <c r="AO845" s="342"/>
      <c r="AP845" s="343" t="s">
        <v>712</v>
      </c>
      <c r="AQ845" s="343"/>
      <c r="AR845" s="343"/>
      <c r="AS845" s="343"/>
      <c r="AT845" s="343"/>
      <c r="AU845" s="343"/>
      <c r="AV845" s="343"/>
      <c r="AW845" s="343"/>
      <c r="AX845" s="343"/>
    </row>
    <row r="846" spans="1:51" ht="30" hidden="1" customHeight="1" x14ac:dyDescent="0.15">
      <c r="A846" s="360">
        <v>2</v>
      </c>
      <c r="B846" s="360">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60">
        <v>3</v>
      </c>
      <c r="B847" s="360">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60">
        <v>4</v>
      </c>
      <c r="B848" s="360">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60">
        <v>5</v>
      </c>
      <c r="B849" s="360">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60">
        <v>6</v>
      </c>
      <c r="B850" s="360">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60">
        <v>7</v>
      </c>
      <c r="B851" s="360">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60">
        <v>8</v>
      </c>
      <c r="B852" s="360">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60">
        <v>9</v>
      </c>
      <c r="B853" s="360">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60">
        <v>10</v>
      </c>
      <c r="B854" s="360">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60">
        <v>11</v>
      </c>
      <c r="B855" s="360">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60">
        <v>12</v>
      </c>
      <c r="B856" s="360">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60">
        <v>13</v>
      </c>
      <c r="B857" s="360">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60">
        <v>14</v>
      </c>
      <c r="B858" s="360">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60">
        <v>15</v>
      </c>
      <c r="B859" s="360">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60">
        <v>16</v>
      </c>
      <c r="B860" s="360">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60">
        <v>17</v>
      </c>
      <c r="B861" s="360">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60">
        <v>18</v>
      </c>
      <c r="B862" s="360">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60">
        <v>19</v>
      </c>
      <c r="B863" s="360">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60">
        <v>20</v>
      </c>
      <c r="B864" s="360">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60">
        <v>21</v>
      </c>
      <c r="B865" s="360">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60">
        <v>22</v>
      </c>
      <c r="B866" s="360">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60">
        <v>23</v>
      </c>
      <c r="B867" s="360">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60">
        <v>24</v>
      </c>
      <c r="B868" s="360">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60">
        <v>25</v>
      </c>
      <c r="B869" s="360">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60">
        <v>26</v>
      </c>
      <c r="B870" s="360">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60">
        <v>27</v>
      </c>
      <c r="B871" s="360">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60">
        <v>28</v>
      </c>
      <c r="B872" s="360">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60">
        <v>29</v>
      </c>
      <c r="B873" s="360">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60">
        <v>30</v>
      </c>
      <c r="B874" s="360">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257</v>
      </c>
      <c r="AD877" s="137"/>
      <c r="AE877" s="137"/>
      <c r="AF877" s="137"/>
      <c r="AG877" s="137"/>
      <c r="AH877" s="348" t="s">
        <v>283</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122.25" customHeight="1" x14ac:dyDescent="0.15">
      <c r="A878" s="360">
        <v>1</v>
      </c>
      <c r="B878" s="360">
        <v>1</v>
      </c>
      <c r="C878" s="344" t="s">
        <v>696</v>
      </c>
      <c r="D878" s="329"/>
      <c r="E878" s="329"/>
      <c r="F878" s="329"/>
      <c r="G878" s="329"/>
      <c r="H878" s="329"/>
      <c r="I878" s="329"/>
      <c r="J878" s="330">
        <v>3120001071843</v>
      </c>
      <c r="K878" s="331"/>
      <c r="L878" s="331"/>
      <c r="M878" s="331"/>
      <c r="N878" s="331"/>
      <c r="O878" s="331"/>
      <c r="P878" s="354" t="s">
        <v>697</v>
      </c>
      <c r="Q878" s="355"/>
      <c r="R878" s="355"/>
      <c r="S878" s="355"/>
      <c r="T878" s="355"/>
      <c r="U878" s="355"/>
      <c r="V878" s="355"/>
      <c r="W878" s="355"/>
      <c r="X878" s="355"/>
      <c r="Y878" s="333">
        <v>85.7</v>
      </c>
      <c r="Z878" s="334"/>
      <c r="AA878" s="334"/>
      <c r="AB878" s="335"/>
      <c r="AC878" s="356" t="s">
        <v>288</v>
      </c>
      <c r="AD878" s="357"/>
      <c r="AE878" s="357"/>
      <c r="AF878" s="357"/>
      <c r="AG878" s="357"/>
      <c r="AH878" s="352">
        <v>1</v>
      </c>
      <c r="AI878" s="353"/>
      <c r="AJ878" s="353"/>
      <c r="AK878" s="353"/>
      <c r="AL878" s="340">
        <v>98.9</v>
      </c>
      <c r="AM878" s="341"/>
      <c r="AN878" s="341"/>
      <c r="AO878" s="342"/>
      <c r="AP878" s="343" t="s">
        <v>712</v>
      </c>
      <c r="AQ878" s="343"/>
      <c r="AR878" s="343"/>
      <c r="AS878" s="343"/>
      <c r="AT878" s="343"/>
      <c r="AU878" s="343"/>
      <c r="AV878" s="343"/>
      <c r="AW878" s="343"/>
      <c r="AX878" s="343"/>
      <c r="AY878">
        <f t="shared" si="118"/>
        <v>1</v>
      </c>
    </row>
    <row r="879" spans="1:51" ht="30" hidden="1" customHeight="1" x14ac:dyDescent="0.15">
      <c r="A879" s="360">
        <v>2</v>
      </c>
      <c r="B879" s="360">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60">
        <v>3</v>
      </c>
      <c r="B880" s="360">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60">
        <v>4</v>
      </c>
      <c r="B881" s="360">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60">
        <v>5</v>
      </c>
      <c r="B882" s="360">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60">
        <v>6</v>
      </c>
      <c r="B883" s="360">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60">
        <v>7</v>
      </c>
      <c r="B884" s="360">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60">
        <v>8</v>
      </c>
      <c r="B885" s="360">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60">
        <v>9</v>
      </c>
      <c r="B886" s="360">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60">
        <v>10</v>
      </c>
      <c r="B887" s="360">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60">
        <v>11</v>
      </c>
      <c r="B888" s="360">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60">
        <v>12</v>
      </c>
      <c r="B889" s="360">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60">
        <v>13</v>
      </c>
      <c r="B890" s="360">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60">
        <v>14</v>
      </c>
      <c r="B891" s="360">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60">
        <v>15</v>
      </c>
      <c r="B892" s="360">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60">
        <v>16</v>
      </c>
      <c r="B893" s="360">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60">
        <v>17</v>
      </c>
      <c r="B894" s="360">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60">
        <v>18</v>
      </c>
      <c r="B895" s="360">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60">
        <v>19</v>
      </c>
      <c r="B896" s="360">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60">
        <v>20</v>
      </c>
      <c r="B897" s="360">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60">
        <v>21</v>
      </c>
      <c r="B898" s="360">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60">
        <v>22</v>
      </c>
      <c r="B899" s="360">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60">
        <v>23</v>
      </c>
      <c r="B900" s="360">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60">
        <v>24</v>
      </c>
      <c r="B901" s="360">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60">
        <v>25</v>
      </c>
      <c r="B902" s="360">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60">
        <v>26</v>
      </c>
      <c r="B903" s="360">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60">
        <v>27</v>
      </c>
      <c r="B904" s="360">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60">
        <v>28</v>
      </c>
      <c r="B905" s="360">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60">
        <v>29</v>
      </c>
      <c r="B906" s="360">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60">
        <v>30</v>
      </c>
      <c r="B907" s="360">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257</v>
      </c>
      <c r="AD910" s="137"/>
      <c r="AE910" s="137"/>
      <c r="AF910" s="137"/>
      <c r="AG910" s="137"/>
      <c r="AH910" s="348" t="s">
        <v>283</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258.75" customHeight="1" x14ac:dyDescent="0.15">
      <c r="A911" s="360">
        <v>1</v>
      </c>
      <c r="B911" s="360">
        <v>1</v>
      </c>
      <c r="C911" s="329" t="s">
        <v>698</v>
      </c>
      <c r="D911" s="329"/>
      <c r="E911" s="329"/>
      <c r="F911" s="329"/>
      <c r="G911" s="329"/>
      <c r="H911" s="329"/>
      <c r="I911" s="329"/>
      <c r="J911" s="330">
        <v>7180001043511</v>
      </c>
      <c r="K911" s="331"/>
      <c r="L911" s="331"/>
      <c r="M911" s="331"/>
      <c r="N911" s="331"/>
      <c r="O911" s="331"/>
      <c r="P911" s="354" t="s">
        <v>716</v>
      </c>
      <c r="Q911" s="355"/>
      <c r="R911" s="355"/>
      <c r="S911" s="355"/>
      <c r="T911" s="355"/>
      <c r="U911" s="355"/>
      <c r="V911" s="355"/>
      <c r="W911" s="355"/>
      <c r="X911" s="355"/>
      <c r="Y911" s="333">
        <v>109.1</v>
      </c>
      <c r="Z911" s="334"/>
      <c r="AA911" s="334"/>
      <c r="AB911" s="335"/>
      <c r="AC911" s="356" t="s">
        <v>288</v>
      </c>
      <c r="AD911" s="357"/>
      <c r="AE911" s="357"/>
      <c r="AF911" s="357"/>
      <c r="AG911" s="357"/>
      <c r="AH911" s="352">
        <v>1</v>
      </c>
      <c r="AI911" s="353"/>
      <c r="AJ911" s="353"/>
      <c r="AK911" s="353"/>
      <c r="AL911" s="340">
        <v>82.8</v>
      </c>
      <c r="AM911" s="341"/>
      <c r="AN911" s="341"/>
      <c r="AO911" s="342"/>
      <c r="AP911" s="343" t="s">
        <v>712</v>
      </c>
      <c r="AQ911" s="343"/>
      <c r="AR911" s="343"/>
      <c r="AS911" s="343"/>
      <c r="AT911" s="343"/>
      <c r="AU911" s="343"/>
      <c r="AV911" s="343"/>
      <c r="AW911" s="343"/>
      <c r="AX911" s="343"/>
      <c r="AY911">
        <f t="shared" si="119"/>
        <v>1</v>
      </c>
    </row>
    <row r="912" spans="1:51" ht="105.75" hidden="1" customHeight="1" x14ac:dyDescent="0.15">
      <c r="A912" s="360">
        <v>2</v>
      </c>
      <c r="B912" s="360">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105.75" hidden="1" customHeight="1" x14ac:dyDescent="0.15">
      <c r="A913" s="360">
        <v>3</v>
      </c>
      <c r="B913" s="360">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105.75" hidden="1" customHeight="1" x14ac:dyDescent="0.15">
      <c r="A914" s="360">
        <v>4</v>
      </c>
      <c r="B914" s="360">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105.75" hidden="1" customHeight="1" x14ac:dyDescent="0.15">
      <c r="A915" s="360">
        <v>5</v>
      </c>
      <c r="B915" s="360">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105.75" hidden="1" customHeight="1" x14ac:dyDescent="0.15">
      <c r="A916" s="360">
        <v>6</v>
      </c>
      <c r="B916" s="360">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105.75" hidden="1" customHeight="1" x14ac:dyDescent="0.15">
      <c r="A917" s="360">
        <v>7</v>
      </c>
      <c r="B917" s="360">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105.75" hidden="1" customHeight="1" x14ac:dyDescent="0.15">
      <c r="A918" s="360">
        <v>8</v>
      </c>
      <c r="B918" s="360">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105.75" hidden="1" customHeight="1" x14ac:dyDescent="0.15">
      <c r="A919" s="360">
        <v>9</v>
      </c>
      <c r="B919" s="360">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105.75" hidden="1" customHeight="1" x14ac:dyDescent="0.15">
      <c r="A920" s="360">
        <v>10</v>
      </c>
      <c r="B920" s="360">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105.75" hidden="1" customHeight="1" x14ac:dyDescent="0.15">
      <c r="A921" s="360">
        <v>11</v>
      </c>
      <c r="B921" s="360">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105.75" hidden="1" customHeight="1" x14ac:dyDescent="0.15">
      <c r="A922" s="360">
        <v>12</v>
      </c>
      <c r="B922" s="360">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105.75" hidden="1" customHeight="1" x14ac:dyDescent="0.15">
      <c r="A923" s="360">
        <v>13</v>
      </c>
      <c r="B923" s="360">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105.75" hidden="1" customHeight="1" x14ac:dyDescent="0.15">
      <c r="A924" s="360">
        <v>14</v>
      </c>
      <c r="B924" s="360">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105.75" hidden="1" customHeight="1" x14ac:dyDescent="0.15">
      <c r="A925" s="360">
        <v>15</v>
      </c>
      <c r="B925" s="360">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105.75" hidden="1" customHeight="1" x14ac:dyDescent="0.15">
      <c r="A926" s="360">
        <v>16</v>
      </c>
      <c r="B926" s="360">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105.75" hidden="1" customHeight="1" x14ac:dyDescent="0.15">
      <c r="A927" s="360">
        <v>17</v>
      </c>
      <c r="B927" s="360">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105.75" hidden="1" customHeight="1" x14ac:dyDescent="0.15">
      <c r="A928" s="360">
        <v>18</v>
      </c>
      <c r="B928" s="360">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105.75" hidden="1" customHeight="1" x14ac:dyDescent="0.15">
      <c r="A929" s="360">
        <v>19</v>
      </c>
      <c r="B929" s="360">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105.75" hidden="1" customHeight="1" x14ac:dyDescent="0.15">
      <c r="A930" s="360">
        <v>20</v>
      </c>
      <c r="B930" s="360">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105.75" hidden="1" customHeight="1" x14ac:dyDescent="0.15">
      <c r="A931" s="360">
        <v>21</v>
      </c>
      <c r="B931" s="360">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105.75" hidden="1" customHeight="1" x14ac:dyDescent="0.15">
      <c r="A932" s="360">
        <v>22</v>
      </c>
      <c r="B932" s="360">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105.75" hidden="1" customHeight="1" x14ac:dyDescent="0.15">
      <c r="A933" s="360">
        <v>23</v>
      </c>
      <c r="B933" s="360">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105.75" hidden="1" customHeight="1" x14ac:dyDescent="0.15">
      <c r="A934" s="360">
        <v>24</v>
      </c>
      <c r="B934" s="360">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105.75" hidden="1" customHeight="1" x14ac:dyDescent="0.15">
      <c r="A935" s="360">
        <v>25</v>
      </c>
      <c r="B935" s="360">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105.75" hidden="1" customHeight="1" x14ac:dyDescent="0.15">
      <c r="A936" s="360">
        <v>26</v>
      </c>
      <c r="B936" s="360">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105.75" hidden="1" customHeight="1" x14ac:dyDescent="0.15">
      <c r="A937" s="360">
        <v>27</v>
      </c>
      <c r="B937" s="360">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105.75" hidden="1" customHeight="1" x14ac:dyDescent="0.15">
      <c r="A938" s="360">
        <v>28</v>
      </c>
      <c r="B938" s="360">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105.75" hidden="1" customHeight="1" x14ac:dyDescent="0.15">
      <c r="A939" s="360">
        <v>29</v>
      </c>
      <c r="B939" s="360">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60.75" hidden="1" customHeight="1" x14ac:dyDescent="0.15">
      <c r="A940" s="360">
        <v>30</v>
      </c>
      <c r="B940" s="360">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257</v>
      </c>
      <c r="AD943" s="137"/>
      <c r="AE943" s="137"/>
      <c r="AF943" s="137"/>
      <c r="AG943" s="137"/>
      <c r="AH943" s="348" t="s">
        <v>283</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30" customHeight="1" x14ac:dyDescent="0.15">
      <c r="A944" s="360">
        <v>1</v>
      </c>
      <c r="B944" s="360">
        <v>1</v>
      </c>
      <c r="C944" s="344" t="s">
        <v>713</v>
      </c>
      <c r="D944" s="329"/>
      <c r="E944" s="329"/>
      <c r="F944" s="329"/>
      <c r="G944" s="329"/>
      <c r="H944" s="329"/>
      <c r="I944" s="329"/>
      <c r="J944" s="330" t="s">
        <v>321</v>
      </c>
      <c r="K944" s="331"/>
      <c r="L944" s="331"/>
      <c r="M944" s="331"/>
      <c r="N944" s="331"/>
      <c r="O944" s="331"/>
      <c r="P944" s="354" t="s">
        <v>693</v>
      </c>
      <c r="Q944" s="355"/>
      <c r="R944" s="355"/>
      <c r="S944" s="355"/>
      <c r="T944" s="355"/>
      <c r="U944" s="355"/>
      <c r="V944" s="355"/>
      <c r="W944" s="355"/>
      <c r="X944" s="355"/>
      <c r="Y944" s="333">
        <v>0.1</v>
      </c>
      <c r="Z944" s="334"/>
      <c r="AA944" s="334"/>
      <c r="AB944" s="335"/>
      <c r="AC944" s="356" t="s">
        <v>79</v>
      </c>
      <c r="AD944" s="357"/>
      <c r="AE944" s="357"/>
      <c r="AF944" s="357"/>
      <c r="AG944" s="357"/>
      <c r="AH944" s="352" t="s">
        <v>321</v>
      </c>
      <c r="AI944" s="353"/>
      <c r="AJ944" s="353"/>
      <c r="AK944" s="353"/>
      <c r="AL944" s="340" t="s">
        <v>321</v>
      </c>
      <c r="AM944" s="341"/>
      <c r="AN944" s="341"/>
      <c r="AO944" s="342"/>
      <c r="AP944" s="343" t="s">
        <v>321</v>
      </c>
      <c r="AQ944" s="343"/>
      <c r="AR944" s="343"/>
      <c r="AS944" s="343"/>
      <c r="AT944" s="343"/>
      <c r="AU944" s="343"/>
      <c r="AV944" s="343"/>
      <c r="AW944" s="343"/>
      <c r="AX944" s="343"/>
      <c r="AY944">
        <f t="shared" si="120"/>
        <v>1</v>
      </c>
    </row>
    <row r="945" spans="1:51" ht="30" hidden="1" customHeight="1" x14ac:dyDescent="0.15">
      <c r="A945" s="360">
        <v>2</v>
      </c>
      <c r="B945" s="360">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60">
        <v>3</v>
      </c>
      <c r="B946" s="360">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60">
        <v>4</v>
      </c>
      <c r="B947" s="360">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60">
        <v>5</v>
      </c>
      <c r="B948" s="360">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60">
        <v>6</v>
      </c>
      <c r="B949" s="360">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60">
        <v>7</v>
      </c>
      <c r="B950" s="360">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60">
        <v>8</v>
      </c>
      <c r="B951" s="360">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60">
        <v>9</v>
      </c>
      <c r="B952" s="360">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60">
        <v>10</v>
      </c>
      <c r="B953" s="360">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60">
        <v>11</v>
      </c>
      <c r="B954" s="360">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60">
        <v>12</v>
      </c>
      <c r="B955" s="360">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60">
        <v>13</v>
      </c>
      <c r="B956" s="360">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60">
        <v>14</v>
      </c>
      <c r="B957" s="360">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60">
        <v>15</v>
      </c>
      <c r="B958" s="360">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60">
        <v>16</v>
      </c>
      <c r="B959" s="360">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60">
        <v>17</v>
      </c>
      <c r="B960" s="360">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60">
        <v>18</v>
      </c>
      <c r="B961" s="360">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60">
        <v>19</v>
      </c>
      <c r="B962" s="360">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60">
        <v>20</v>
      </c>
      <c r="B963" s="360">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60">
        <v>21</v>
      </c>
      <c r="B964" s="360">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60">
        <v>22</v>
      </c>
      <c r="B965" s="360">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60">
        <v>23</v>
      </c>
      <c r="B966" s="360">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60">
        <v>24</v>
      </c>
      <c r="B967" s="360">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60">
        <v>25</v>
      </c>
      <c r="B968" s="360">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60">
        <v>26</v>
      </c>
      <c r="B969" s="360">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60">
        <v>27</v>
      </c>
      <c r="B970" s="360">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60">
        <v>28</v>
      </c>
      <c r="B971" s="360">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60">
        <v>29</v>
      </c>
      <c r="B972" s="360">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60">
        <v>30</v>
      </c>
      <c r="B973" s="360">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257</v>
      </c>
      <c r="AD976" s="137"/>
      <c r="AE976" s="137"/>
      <c r="AF976" s="137"/>
      <c r="AG976" s="137"/>
      <c r="AH976" s="348" t="s">
        <v>283</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60">
        <v>1</v>
      </c>
      <c r="B977" s="360">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60">
        <v>2</v>
      </c>
      <c r="B978" s="360">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60">
        <v>3</v>
      </c>
      <c r="B979" s="360">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60">
        <v>4</v>
      </c>
      <c r="B980" s="360">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60">
        <v>5</v>
      </c>
      <c r="B981" s="360">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60">
        <v>6</v>
      </c>
      <c r="B982" s="360">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60">
        <v>7</v>
      </c>
      <c r="B983" s="360">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60">
        <v>8</v>
      </c>
      <c r="B984" s="360">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60">
        <v>9</v>
      </c>
      <c r="B985" s="360">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60">
        <v>10</v>
      </c>
      <c r="B986" s="360">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60">
        <v>11</v>
      </c>
      <c r="B987" s="360">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60">
        <v>12</v>
      </c>
      <c r="B988" s="360">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60">
        <v>13</v>
      </c>
      <c r="B989" s="360">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60">
        <v>14</v>
      </c>
      <c r="B990" s="360">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60">
        <v>15</v>
      </c>
      <c r="B991" s="360">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60">
        <v>16</v>
      </c>
      <c r="B992" s="360">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60">
        <v>17</v>
      </c>
      <c r="B993" s="360">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60">
        <v>18</v>
      </c>
      <c r="B994" s="360">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60">
        <v>19</v>
      </c>
      <c r="B995" s="360">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60">
        <v>20</v>
      </c>
      <c r="B996" s="360">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60">
        <v>21</v>
      </c>
      <c r="B997" s="360">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60">
        <v>22</v>
      </c>
      <c r="B998" s="360">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60">
        <v>23</v>
      </c>
      <c r="B999" s="360">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60">
        <v>24</v>
      </c>
      <c r="B1000" s="360">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60">
        <v>25</v>
      </c>
      <c r="B1001" s="360">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60">
        <v>26</v>
      </c>
      <c r="B1002" s="360">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60">
        <v>27</v>
      </c>
      <c r="B1003" s="360">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60">
        <v>28</v>
      </c>
      <c r="B1004" s="360">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60">
        <v>29</v>
      </c>
      <c r="B1005" s="360">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60">
        <v>30</v>
      </c>
      <c r="B1006" s="360">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257</v>
      </c>
      <c r="AD1009" s="137"/>
      <c r="AE1009" s="137"/>
      <c r="AF1009" s="137"/>
      <c r="AG1009" s="137"/>
      <c r="AH1009" s="348" t="s">
        <v>283</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60">
        <v>1</v>
      </c>
      <c r="B1010" s="360">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60">
        <v>2</v>
      </c>
      <c r="B1011" s="360">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60">
        <v>3</v>
      </c>
      <c r="B1012" s="360">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60">
        <v>4</v>
      </c>
      <c r="B1013" s="360">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60">
        <v>5</v>
      </c>
      <c r="B1014" s="360">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60">
        <v>6</v>
      </c>
      <c r="B1015" s="360">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60">
        <v>7</v>
      </c>
      <c r="B1016" s="360">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60">
        <v>8</v>
      </c>
      <c r="B1017" s="360">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60">
        <v>9</v>
      </c>
      <c r="B1018" s="360">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60">
        <v>10</v>
      </c>
      <c r="B1019" s="360">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60">
        <v>11</v>
      </c>
      <c r="B1020" s="360">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60">
        <v>12</v>
      </c>
      <c r="B1021" s="360">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60">
        <v>13</v>
      </c>
      <c r="B1022" s="360">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60">
        <v>14</v>
      </c>
      <c r="B1023" s="360">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60">
        <v>15</v>
      </c>
      <c r="B1024" s="360">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60">
        <v>16</v>
      </c>
      <c r="B1025" s="360">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60">
        <v>17</v>
      </c>
      <c r="B1026" s="360">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60">
        <v>18</v>
      </c>
      <c r="B1027" s="360">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60">
        <v>19</v>
      </c>
      <c r="B1028" s="360">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60">
        <v>20</v>
      </c>
      <c r="B1029" s="360">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60">
        <v>21</v>
      </c>
      <c r="B1030" s="360">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60">
        <v>22</v>
      </c>
      <c r="B1031" s="360">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60">
        <v>23</v>
      </c>
      <c r="B1032" s="360">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60">
        <v>24</v>
      </c>
      <c r="B1033" s="360">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60">
        <v>25</v>
      </c>
      <c r="B1034" s="360">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60">
        <v>26</v>
      </c>
      <c r="B1035" s="360">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60">
        <v>27</v>
      </c>
      <c r="B1036" s="360">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60">
        <v>28</v>
      </c>
      <c r="B1037" s="360">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60">
        <v>29</v>
      </c>
      <c r="B1038" s="360">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60">
        <v>30</v>
      </c>
      <c r="B1039" s="360">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257</v>
      </c>
      <c r="AD1042" s="137"/>
      <c r="AE1042" s="137"/>
      <c r="AF1042" s="137"/>
      <c r="AG1042" s="137"/>
      <c r="AH1042" s="348" t="s">
        <v>283</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60">
        <v>1</v>
      </c>
      <c r="B1043" s="360">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60">
        <v>2</v>
      </c>
      <c r="B1044" s="360">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60">
        <v>3</v>
      </c>
      <c r="B1045" s="360">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60">
        <v>4</v>
      </c>
      <c r="B1046" s="360">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60">
        <v>5</v>
      </c>
      <c r="B1047" s="360">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60">
        <v>6</v>
      </c>
      <c r="B1048" s="360">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60">
        <v>7</v>
      </c>
      <c r="B1049" s="360">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60">
        <v>8</v>
      </c>
      <c r="B1050" s="360">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60">
        <v>9</v>
      </c>
      <c r="B1051" s="360">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60">
        <v>10</v>
      </c>
      <c r="B1052" s="360">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60">
        <v>11</v>
      </c>
      <c r="B1053" s="360">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60">
        <v>12</v>
      </c>
      <c r="B1054" s="360">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60">
        <v>13</v>
      </c>
      <c r="B1055" s="360">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60">
        <v>14</v>
      </c>
      <c r="B1056" s="360">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60">
        <v>15</v>
      </c>
      <c r="B1057" s="360">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60">
        <v>16</v>
      </c>
      <c r="B1058" s="360">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60">
        <v>17</v>
      </c>
      <c r="B1059" s="360">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60">
        <v>18</v>
      </c>
      <c r="B1060" s="360">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60">
        <v>19</v>
      </c>
      <c r="B1061" s="360">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60">
        <v>20</v>
      </c>
      <c r="B1062" s="360">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60">
        <v>21</v>
      </c>
      <c r="B1063" s="360">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60">
        <v>22</v>
      </c>
      <c r="B1064" s="360">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60">
        <v>23</v>
      </c>
      <c r="B1065" s="360">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60">
        <v>24</v>
      </c>
      <c r="B1066" s="360">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60">
        <v>25</v>
      </c>
      <c r="B1067" s="360">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60">
        <v>26</v>
      </c>
      <c r="B1068" s="360">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60">
        <v>27</v>
      </c>
      <c r="B1069" s="360">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60">
        <v>28</v>
      </c>
      <c r="B1070" s="360">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60">
        <v>29</v>
      </c>
      <c r="B1071" s="360">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60">
        <v>30</v>
      </c>
      <c r="B1072" s="360">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257</v>
      </c>
      <c r="AD1075" s="137"/>
      <c r="AE1075" s="137"/>
      <c r="AF1075" s="137"/>
      <c r="AG1075" s="137"/>
      <c r="AH1075" s="348" t="s">
        <v>283</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60">
        <v>1</v>
      </c>
      <c r="B1076" s="360">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60">
        <v>2</v>
      </c>
      <c r="B1077" s="360">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60">
        <v>3</v>
      </c>
      <c r="B1078" s="360">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60">
        <v>4</v>
      </c>
      <c r="B1079" s="360">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60">
        <v>5</v>
      </c>
      <c r="B1080" s="360">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60">
        <v>6</v>
      </c>
      <c r="B1081" s="360">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60">
        <v>7</v>
      </c>
      <c r="B1082" s="360">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60">
        <v>8</v>
      </c>
      <c r="B1083" s="360">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60">
        <v>9</v>
      </c>
      <c r="B1084" s="360">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60">
        <v>10</v>
      </c>
      <c r="B1085" s="360">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60">
        <v>11</v>
      </c>
      <c r="B1086" s="360">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60">
        <v>12</v>
      </c>
      <c r="B1087" s="360">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60">
        <v>13</v>
      </c>
      <c r="B1088" s="360">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60">
        <v>14</v>
      </c>
      <c r="B1089" s="360">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60">
        <v>15</v>
      </c>
      <c r="B1090" s="360">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60">
        <v>16</v>
      </c>
      <c r="B1091" s="360">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60">
        <v>17</v>
      </c>
      <c r="B1092" s="360">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60">
        <v>18</v>
      </c>
      <c r="B1093" s="360">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60">
        <v>19</v>
      </c>
      <c r="B1094" s="360">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60">
        <v>20</v>
      </c>
      <c r="B1095" s="360">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60">
        <v>21</v>
      </c>
      <c r="B1096" s="360">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60">
        <v>22</v>
      </c>
      <c r="B1097" s="360">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60">
        <v>23</v>
      </c>
      <c r="B1098" s="360">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60">
        <v>24</v>
      </c>
      <c r="B1099" s="360">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60">
        <v>25</v>
      </c>
      <c r="B1100" s="360">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60">
        <v>26</v>
      </c>
      <c r="B1101" s="360">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60">
        <v>27</v>
      </c>
      <c r="B1102" s="360">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60">
        <v>28</v>
      </c>
      <c r="B1103" s="360">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60">
        <v>29</v>
      </c>
      <c r="B1104" s="360">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60">
        <v>30</v>
      </c>
      <c r="B1105" s="360">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1" t="s">
        <v>248</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263</v>
      </c>
      <c r="AM1106" s="263"/>
      <c r="AN1106" s="263"/>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7" t="s">
        <v>215</v>
      </c>
      <c r="D1109" s="364"/>
      <c r="E1109" s="137" t="s">
        <v>214</v>
      </c>
      <c r="F1109" s="364"/>
      <c r="G1109" s="364"/>
      <c r="H1109" s="364"/>
      <c r="I1109" s="364"/>
      <c r="J1109" s="137" t="s">
        <v>221</v>
      </c>
      <c r="K1109" s="137"/>
      <c r="L1109" s="137"/>
      <c r="M1109" s="137"/>
      <c r="N1109" s="137"/>
      <c r="O1109" s="137"/>
      <c r="P1109" s="348" t="s">
        <v>27</v>
      </c>
      <c r="Q1109" s="348"/>
      <c r="R1109" s="348"/>
      <c r="S1109" s="348"/>
      <c r="T1109" s="348"/>
      <c r="U1109" s="348"/>
      <c r="V1109" s="348"/>
      <c r="W1109" s="348"/>
      <c r="X1109" s="348"/>
      <c r="Y1109" s="137" t="s">
        <v>223</v>
      </c>
      <c r="Z1109" s="364"/>
      <c r="AA1109" s="364"/>
      <c r="AB1109" s="364"/>
      <c r="AC1109" s="137" t="s">
        <v>197</v>
      </c>
      <c r="AD1109" s="137"/>
      <c r="AE1109" s="137"/>
      <c r="AF1109" s="137"/>
      <c r="AG1109" s="137"/>
      <c r="AH1109" s="348" t="s">
        <v>210</v>
      </c>
      <c r="AI1109" s="349"/>
      <c r="AJ1109" s="349"/>
      <c r="AK1109" s="349"/>
      <c r="AL1109" s="349" t="s">
        <v>21</v>
      </c>
      <c r="AM1109" s="349"/>
      <c r="AN1109" s="349"/>
      <c r="AO1109" s="365"/>
      <c r="AP1109" s="351" t="s">
        <v>249</v>
      </c>
      <c r="AQ1109" s="351"/>
      <c r="AR1109" s="351"/>
      <c r="AS1109" s="351"/>
      <c r="AT1109" s="351"/>
      <c r="AU1109" s="351"/>
      <c r="AV1109" s="351"/>
      <c r="AW1109" s="351"/>
      <c r="AX1109" s="351"/>
    </row>
    <row r="1110" spans="1:51" ht="30" customHeight="1" x14ac:dyDescent="0.15">
      <c r="A1110" s="360">
        <v>1</v>
      </c>
      <c r="B1110" s="360">
        <v>1</v>
      </c>
      <c r="C1110" s="358"/>
      <c r="D1110" s="358"/>
      <c r="E1110" s="135" t="s">
        <v>655</v>
      </c>
      <c r="F1110" s="359"/>
      <c r="G1110" s="359"/>
      <c r="H1110" s="359"/>
      <c r="I1110" s="359"/>
      <c r="J1110" s="330" t="s">
        <v>655</v>
      </c>
      <c r="K1110" s="331"/>
      <c r="L1110" s="331"/>
      <c r="M1110" s="331"/>
      <c r="N1110" s="331"/>
      <c r="O1110" s="331"/>
      <c r="P1110" s="345" t="s">
        <v>655</v>
      </c>
      <c r="Q1110" s="332"/>
      <c r="R1110" s="332"/>
      <c r="S1110" s="332"/>
      <c r="T1110" s="332"/>
      <c r="U1110" s="332"/>
      <c r="V1110" s="332"/>
      <c r="W1110" s="332"/>
      <c r="X1110" s="332"/>
      <c r="Y1110" s="333" t="s">
        <v>655</v>
      </c>
      <c r="Z1110" s="334"/>
      <c r="AA1110" s="334"/>
      <c r="AB1110" s="335"/>
      <c r="AC1110" s="336"/>
      <c r="AD1110" s="337"/>
      <c r="AE1110" s="337"/>
      <c r="AF1110" s="337"/>
      <c r="AG1110" s="337"/>
      <c r="AH1110" s="338" t="s">
        <v>655</v>
      </c>
      <c r="AI1110" s="339"/>
      <c r="AJ1110" s="339"/>
      <c r="AK1110" s="339"/>
      <c r="AL1110" s="340" t="s">
        <v>655</v>
      </c>
      <c r="AM1110" s="341"/>
      <c r="AN1110" s="341"/>
      <c r="AO1110" s="342"/>
      <c r="AP1110" s="343" t="s">
        <v>655</v>
      </c>
      <c r="AQ1110" s="343"/>
      <c r="AR1110" s="343"/>
      <c r="AS1110" s="343"/>
      <c r="AT1110" s="343"/>
      <c r="AU1110" s="343"/>
      <c r="AV1110" s="343"/>
      <c r="AW1110" s="343"/>
      <c r="AX1110" s="343"/>
    </row>
    <row r="1111" spans="1:51" ht="30" hidden="1" customHeight="1" x14ac:dyDescent="0.15">
      <c r="A1111" s="360">
        <v>2</v>
      </c>
      <c r="B1111" s="360">
        <v>1</v>
      </c>
      <c r="C1111" s="358"/>
      <c r="D1111" s="358"/>
      <c r="E1111" s="359"/>
      <c r="F1111" s="359"/>
      <c r="G1111" s="359"/>
      <c r="H1111" s="359"/>
      <c r="I1111" s="35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60">
        <v>3</v>
      </c>
      <c r="B1112" s="360">
        <v>1</v>
      </c>
      <c r="C1112" s="358"/>
      <c r="D1112" s="358"/>
      <c r="E1112" s="359"/>
      <c r="F1112" s="359"/>
      <c r="G1112" s="359"/>
      <c r="H1112" s="359"/>
      <c r="I1112" s="35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60">
        <v>4</v>
      </c>
      <c r="B1113" s="360">
        <v>1</v>
      </c>
      <c r="C1113" s="358"/>
      <c r="D1113" s="358"/>
      <c r="E1113" s="359"/>
      <c r="F1113" s="359"/>
      <c r="G1113" s="359"/>
      <c r="H1113" s="359"/>
      <c r="I1113" s="35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60">
        <v>5</v>
      </c>
      <c r="B1114" s="360">
        <v>1</v>
      </c>
      <c r="C1114" s="358"/>
      <c r="D1114" s="358"/>
      <c r="E1114" s="359"/>
      <c r="F1114" s="359"/>
      <c r="G1114" s="359"/>
      <c r="H1114" s="359"/>
      <c r="I1114" s="35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60">
        <v>6</v>
      </c>
      <c r="B1115" s="360">
        <v>1</v>
      </c>
      <c r="C1115" s="358"/>
      <c r="D1115" s="358"/>
      <c r="E1115" s="359"/>
      <c r="F1115" s="359"/>
      <c r="G1115" s="359"/>
      <c r="H1115" s="359"/>
      <c r="I1115" s="35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60">
        <v>7</v>
      </c>
      <c r="B1116" s="360">
        <v>1</v>
      </c>
      <c r="C1116" s="358"/>
      <c r="D1116" s="358"/>
      <c r="E1116" s="359"/>
      <c r="F1116" s="359"/>
      <c r="G1116" s="359"/>
      <c r="H1116" s="359"/>
      <c r="I1116" s="35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60">
        <v>8</v>
      </c>
      <c r="B1117" s="360">
        <v>1</v>
      </c>
      <c r="C1117" s="358"/>
      <c r="D1117" s="358"/>
      <c r="E1117" s="359"/>
      <c r="F1117" s="359"/>
      <c r="G1117" s="359"/>
      <c r="H1117" s="359"/>
      <c r="I1117" s="35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60">
        <v>9</v>
      </c>
      <c r="B1118" s="360">
        <v>1</v>
      </c>
      <c r="C1118" s="358"/>
      <c r="D1118" s="358"/>
      <c r="E1118" s="359"/>
      <c r="F1118" s="359"/>
      <c r="G1118" s="359"/>
      <c r="H1118" s="359"/>
      <c r="I1118" s="35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60">
        <v>10</v>
      </c>
      <c r="B1119" s="360">
        <v>1</v>
      </c>
      <c r="C1119" s="358"/>
      <c r="D1119" s="358"/>
      <c r="E1119" s="359"/>
      <c r="F1119" s="359"/>
      <c r="G1119" s="359"/>
      <c r="H1119" s="359"/>
      <c r="I1119" s="35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60">
        <v>11</v>
      </c>
      <c r="B1120" s="360">
        <v>1</v>
      </c>
      <c r="C1120" s="358"/>
      <c r="D1120" s="358"/>
      <c r="E1120" s="359"/>
      <c r="F1120" s="359"/>
      <c r="G1120" s="359"/>
      <c r="H1120" s="359"/>
      <c r="I1120" s="35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60">
        <v>12</v>
      </c>
      <c r="B1121" s="360">
        <v>1</v>
      </c>
      <c r="C1121" s="358"/>
      <c r="D1121" s="358"/>
      <c r="E1121" s="359"/>
      <c r="F1121" s="359"/>
      <c r="G1121" s="359"/>
      <c r="H1121" s="359"/>
      <c r="I1121" s="35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60">
        <v>13</v>
      </c>
      <c r="B1122" s="360">
        <v>1</v>
      </c>
      <c r="C1122" s="358"/>
      <c r="D1122" s="358"/>
      <c r="E1122" s="359"/>
      <c r="F1122" s="359"/>
      <c r="G1122" s="359"/>
      <c r="H1122" s="359"/>
      <c r="I1122" s="35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60">
        <v>14</v>
      </c>
      <c r="B1123" s="360">
        <v>1</v>
      </c>
      <c r="C1123" s="358"/>
      <c r="D1123" s="358"/>
      <c r="E1123" s="359"/>
      <c r="F1123" s="359"/>
      <c r="G1123" s="359"/>
      <c r="H1123" s="359"/>
      <c r="I1123" s="359"/>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60">
        <v>15</v>
      </c>
      <c r="B1124" s="360">
        <v>1</v>
      </c>
      <c r="C1124" s="358"/>
      <c r="D1124" s="358"/>
      <c r="E1124" s="359"/>
      <c r="F1124" s="359"/>
      <c r="G1124" s="359"/>
      <c r="H1124" s="359"/>
      <c r="I1124" s="359"/>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60">
        <v>16</v>
      </c>
      <c r="B1125" s="360">
        <v>1</v>
      </c>
      <c r="C1125" s="358"/>
      <c r="D1125" s="358"/>
      <c r="E1125" s="359"/>
      <c r="F1125" s="359"/>
      <c r="G1125" s="359"/>
      <c r="H1125" s="359"/>
      <c r="I1125" s="359"/>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60">
        <v>17</v>
      </c>
      <c r="B1126" s="360">
        <v>1</v>
      </c>
      <c r="C1126" s="358"/>
      <c r="D1126" s="358"/>
      <c r="E1126" s="359"/>
      <c r="F1126" s="359"/>
      <c r="G1126" s="359"/>
      <c r="H1126" s="359"/>
      <c r="I1126" s="35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60">
        <v>18</v>
      </c>
      <c r="B1127" s="360">
        <v>1</v>
      </c>
      <c r="C1127" s="358"/>
      <c r="D1127" s="358"/>
      <c r="E1127" s="135"/>
      <c r="F1127" s="359"/>
      <c r="G1127" s="359"/>
      <c r="H1127" s="359"/>
      <c r="I1127" s="35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60">
        <v>19</v>
      </c>
      <c r="B1128" s="360">
        <v>1</v>
      </c>
      <c r="C1128" s="358"/>
      <c r="D1128" s="358"/>
      <c r="E1128" s="359"/>
      <c r="F1128" s="359"/>
      <c r="G1128" s="359"/>
      <c r="H1128" s="359"/>
      <c r="I1128" s="35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60">
        <v>20</v>
      </c>
      <c r="B1129" s="360">
        <v>1</v>
      </c>
      <c r="C1129" s="358"/>
      <c r="D1129" s="358"/>
      <c r="E1129" s="359"/>
      <c r="F1129" s="359"/>
      <c r="G1129" s="359"/>
      <c r="H1129" s="359"/>
      <c r="I1129" s="35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60">
        <v>21</v>
      </c>
      <c r="B1130" s="360">
        <v>1</v>
      </c>
      <c r="C1130" s="358"/>
      <c r="D1130" s="358"/>
      <c r="E1130" s="359"/>
      <c r="F1130" s="359"/>
      <c r="G1130" s="359"/>
      <c r="H1130" s="359"/>
      <c r="I1130" s="35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60">
        <v>22</v>
      </c>
      <c r="B1131" s="360">
        <v>1</v>
      </c>
      <c r="C1131" s="358"/>
      <c r="D1131" s="358"/>
      <c r="E1131" s="359"/>
      <c r="F1131" s="359"/>
      <c r="G1131" s="359"/>
      <c r="H1131" s="359"/>
      <c r="I1131" s="35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60">
        <v>23</v>
      </c>
      <c r="B1132" s="360">
        <v>1</v>
      </c>
      <c r="C1132" s="358"/>
      <c r="D1132" s="358"/>
      <c r="E1132" s="359"/>
      <c r="F1132" s="359"/>
      <c r="G1132" s="359"/>
      <c r="H1132" s="359"/>
      <c r="I1132" s="35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60">
        <v>24</v>
      </c>
      <c r="B1133" s="360">
        <v>1</v>
      </c>
      <c r="C1133" s="358"/>
      <c r="D1133" s="358"/>
      <c r="E1133" s="359"/>
      <c r="F1133" s="359"/>
      <c r="G1133" s="359"/>
      <c r="H1133" s="359"/>
      <c r="I1133" s="35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60">
        <v>25</v>
      </c>
      <c r="B1134" s="360">
        <v>1</v>
      </c>
      <c r="C1134" s="358"/>
      <c r="D1134" s="358"/>
      <c r="E1134" s="359"/>
      <c r="F1134" s="359"/>
      <c r="G1134" s="359"/>
      <c r="H1134" s="359"/>
      <c r="I1134" s="35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60">
        <v>26</v>
      </c>
      <c r="B1135" s="360">
        <v>1</v>
      </c>
      <c r="C1135" s="358"/>
      <c r="D1135" s="358"/>
      <c r="E1135" s="359"/>
      <c r="F1135" s="359"/>
      <c r="G1135" s="359"/>
      <c r="H1135" s="359"/>
      <c r="I1135" s="35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60">
        <v>27</v>
      </c>
      <c r="B1136" s="360">
        <v>1</v>
      </c>
      <c r="C1136" s="358"/>
      <c r="D1136" s="358"/>
      <c r="E1136" s="359"/>
      <c r="F1136" s="359"/>
      <c r="G1136" s="359"/>
      <c r="H1136" s="359"/>
      <c r="I1136" s="35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60">
        <v>28</v>
      </c>
      <c r="B1137" s="360">
        <v>1</v>
      </c>
      <c r="C1137" s="358"/>
      <c r="D1137" s="358"/>
      <c r="E1137" s="359"/>
      <c r="F1137" s="359"/>
      <c r="G1137" s="359"/>
      <c r="H1137" s="359"/>
      <c r="I1137" s="35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60">
        <v>29</v>
      </c>
      <c r="B1138" s="360">
        <v>1</v>
      </c>
      <c r="C1138" s="358"/>
      <c r="D1138" s="358"/>
      <c r="E1138" s="359"/>
      <c r="F1138" s="359"/>
      <c r="G1138" s="359"/>
      <c r="H1138" s="359"/>
      <c r="I1138" s="35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60">
        <v>30</v>
      </c>
      <c r="B1139" s="360">
        <v>1</v>
      </c>
      <c r="C1139" s="358"/>
      <c r="D1139" s="358"/>
      <c r="E1139" s="359"/>
      <c r="F1139" s="359"/>
      <c r="G1139" s="359"/>
      <c r="H1139" s="359"/>
      <c r="I1139" s="35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27">
      <formula>IF(RIGHT(TEXT(P14,"0.#"),1)=".",FALSE,TRUE)</formula>
    </cfRule>
    <cfRule type="expression" dxfId="2120" priority="14028">
      <formula>IF(RIGHT(TEXT(P14,"0.#"),1)=".",TRUE,FALSE)</formula>
    </cfRule>
  </conditionalFormatting>
  <conditionalFormatting sqref="AE32">
    <cfRule type="expression" dxfId="2119" priority="14017">
      <formula>IF(RIGHT(TEXT(AE32,"0.#"),1)=".",FALSE,TRUE)</formula>
    </cfRule>
    <cfRule type="expression" dxfId="2118" priority="14018">
      <formula>IF(RIGHT(TEXT(AE32,"0.#"),1)=".",TRUE,FALSE)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790">
    <cfRule type="expression" dxfId="2115" priority="13899">
      <formula>IF(RIGHT(TEXT(Y790,"0.#"),1)=".",FALSE,TRUE)</formula>
    </cfRule>
    <cfRule type="expression" dxfId="2114" priority="13900">
      <formula>IF(RIGHT(TEXT(Y790,"0.#"),1)=".",TRUE,FALSE)</formula>
    </cfRule>
  </conditionalFormatting>
  <conditionalFormatting sqref="Y799">
    <cfRule type="expression" dxfId="2113" priority="13895">
      <formula>IF(RIGHT(TEXT(Y799,"0.#"),1)=".",FALSE,TRUE)</formula>
    </cfRule>
    <cfRule type="expression" dxfId="2112" priority="13896">
      <formula>IF(RIGHT(TEXT(Y799,"0.#"),1)=".",TRUE,FALSE)</formula>
    </cfRule>
  </conditionalFormatting>
  <conditionalFormatting sqref="Y830:Y837 Y828 Y817:Y824 Y815 Y804:Y811 Y802">
    <cfRule type="expression" dxfId="2111" priority="13677">
      <formula>IF(RIGHT(TEXT(Y802,"0.#"),1)=".",FALSE,TRUE)</formula>
    </cfRule>
    <cfRule type="expression" dxfId="2110" priority="13678">
      <formula>IF(RIGHT(TEXT(Y802,"0.#"),1)=".",TRUE,FALSE)</formula>
    </cfRule>
  </conditionalFormatting>
  <conditionalFormatting sqref="P15:AX15 P13:AX13 P16:AQ17">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101 AQ101">
    <cfRule type="expression" dxfId="2105" priority="13715">
      <formula>IF(RIGHT(TEXT(AE101,"0.#"),1)=".",FALSE,TRUE)</formula>
    </cfRule>
    <cfRule type="expression" dxfId="2104" priority="13716">
      <formula>IF(RIGHT(TEXT(AE101,"0.#"),1)=".",TRUE,FALSE)</formula>
    </cfRule>
  </conditionalFormatting>
  <conditionalFormatting sqref="Y791:Y798 Y789">
    <cfRule type="expression" dxfId="2103" priority="13701">
      <formula>IF(RIGHT(TEXT(Y789,"0.#"),1)=".",FALSE,TRUE)</formula>
    </cfRule>
    <cfRule type="expression" dxfId="2102" priority="13702">
      <formula>IF(RIGHT(TEXT(Y789,"0.#"),1)=".",TRUE,FALSE)</formula>
    </cfRule>
  </conditionalFormatting>
  <conditionalFormatting sqref="AU790">
    <cfRule type="expression" dxfId="2101" priority="13699">
      <formula>IF(RIGHT(TEXT(AU790,"0.#"),1)=".",FALSE,TRUE)</formula>
    </cfRule>
    <cfRule type="expression" dxfId="2100" priority="13700">
      <formula>IF(RIGHT(TEXT(AU790,"0.#"),1)=".",TRUE,FALSE)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AU789">
    <cfRule type="expression" dxfId="2097" priority="13695">
      <formula>IF(RIGHT(TEXT(AU789,"0.#"),1)=".",FALSE,TRUE)</formula>
    </cfRule>
    <cfRule type="expression" dxfId="2096" priority="13696">
      <formula>IF(RIGHT(TEXT(AU789,"0.#"),1)=".",TRUE,FALSE)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AU802">
    <cfRule type="expression" dxfId="2087" priority="13671">
      <formula>IF(RIGHT(TEXT(AU802,"0.#"),1)=".",FALSE,TRUE)</formula>
    </cfRule>
    <cfRule type="expression" dxfId="2086" priority="13672">
      <formula>IF(RIGHT(TEXT(AU802,"0.#"),1)=".",TRUE,FALSE)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6">
    <cfRule type="expression" dxfId="1699" priority="2833">
      <formula>IF(RIGHT(TEXT(Y846,"0.#"),1)=".",FALSE,TRUE)</formula>
    </cfRule>
    <cfRule type="expression" dxfId="1698" priority="2834">
      <formula>IF(RIGHT(TEXT(Y846,"0.#"),1)=".",TRUE,FALSE)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9">
    <cfRule type="expression" dxfId="1379" priority="2087">
      <formula>IF(RIGHT(TEXT(Y879,"0.#"),1)=".",FALSE,TRUE)</formula>
    </cfRule>
    <cfRule type="expression" dxfId="1378" priority="2088">
      <formula>IF(RIGHT(TEXT(Y879,"0.#"),1)=".",TRUE,FALSE)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2">
    <cfRule type="expression" dxfId="1375" priority="2075">
      <formula>IF(RIGHT(TEXT(Y912,"0.#"),1)=".",FALSE,TRUE)</formula>
    </cfRule>
    <cfRule type="expression" dxfId="1374" priority="2076">
      <formula>IF(RIGHT(TEXT(Y912,"0.#"),1)=".",TRUE,FALSE)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5">
    <cfRule type="expression" dxfId="1371" priority="2063">
      <formula>IF(RIGHT(TEXT(Y945,"0.#"),1)=".",FALSE,TRUE)</formula>
    </cfRule>
    <cfRule type="expression" dxfId="1370" priority="2064">
      <formula>IF(RIGHT(TEXT(Y945,"0.#"),1)=".",TRUE,FALSE)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9:AO879">
    <cfRule type="expression" dxfId="1279" priority="2089">
      <formula>IF(AND(AL879&gt;=0, RIGHT(TEXT(AL879,"0.#"),1)&lt;&gt;"."),TRUE,FALSE)</formula>
    </cfRule>
    <cfRule type="expression" dxfId="1278" priority="2090">
      <formula>IF(AND(AL879&gt;=0, RIGHT(TEXT(AL879,"0.#"),1)="."),TRUE,FALSE)</formula>
    </cfRule>
    <cfRule type="expression" dxfId="1277" priority="2091">
      <formula>IF(AND(AL879&lt;0, RIGHT(TEXT(AL879,"0.#"),1)&lt;&gt;"."),TRUE,FALSE)</formula>
    </cfRule>
    <cfRule type="expression" dxfId="1276" priority="2092">
      <formula>IF(AND(AL879&lt;0, RIGHT(TEXT(AL879,"0.#"),1)="."),TRUE,FALSE)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5:AO945">
    <cfRule type="expression" dxfId="1263" priority="2065">
      <formula>IF(AND(AL945&gt;=0, RIGHT(TEXT(AL945,"0.#"),1)&lt;&gt;"."),TRUE,FALSE)</formula>
    </cfRule>
    <cfRule type="expression" dxfId="1262" priority="2066">
      <formula>IF(AND(AL945&gt;=0, RIGHT(TEXT(AL945,"0.#"),1)="."),TRUE,FALSE)</formula>
    </cfRule>
    <cfRule type="expression" dxfId="1261" priority="2067">
      <formula>IF(AND(AL945&lt;0, RIGHT(TEXT(AL945,"0.#"),1)&lt;&gt;"."),TRUE,FALSE)</formula>
    </cfRule>
    <cfRule type="expression" dxfId="1260" priority="2068">
      <formula>IF(AND(AL945&lt;0, RIGHT(TEXT(AL945,"0.#"),1)="."),TRUE,FALSE)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AM134">
    <cfRule type="expression" dxfId="21" priority="21">
      <formula>IF(RIGHT(TEXT(AM134,"0.#"),1)=".",FALSE,TRUE)</formula>
    </cfRule>
    <cfRule type="expression" dxfId="20" priority="22">
      <formula>IF(RIGHT(TEXT(AM134,"0.#"),1)=".",TRUE,FALSE)</formula>
    </cfRule>
  </conditionalFormatting>
  <conditionalFormatting sqref="AM139">
    <cfRule type="expression" dxfId="19" priority="19">
      <formula>IF(RIGHT(TEXT(AM139,"0.#"),1)=".",FALSE,TRUE)</formula>
    </cfRule>
    <cfRule type="expression" dxfId="18" priority="20">
      <formula>IF(RIGHT(TEXT(AM139,"0.#"),1)=".",TRUE,FALSE)</formula>
    </cfRule>
  </conditionalFormatting>
  <conditionalFormatting sqref="AM138">
    <cfRule type="expression" dxfId="17" priority="17">
      <formula>IF(RIGHT(TEXT(AM138,"0.#"),1)=".",FALSE,TRUE)</formula>
    </cfRule>
    <cfRule type="expression" dxfId="16" priority="18">
      <formula>IF(RIGHT(TEXT(AM138,"0.#"),1)=".",TRUE,FALSE)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Y944">
    <cfRule type="expression" dxfId="9" priority="5">
      <formula>IF(RIGHT(TEXT(Y944,"0.#"),1)=".",FALSE,TRUE)</formula>
    </cfRule>
    <cfRule type="expression" dxfId="8" priority="6">
      <formula>IF(RIGHT(TEXT(Y944,"0.#"),1)=".",TRUE,FALSE)</formula>
    </cfRule>
  </conditionalFormatting>
  <conditionalFormatting sqref="AL944:AO944">
    <cfRule type="expression" dxfId="7" priority="7">
      <formula>IF(AND(AL944&gt;=0, RIGHT(TEXT(AL944,"0.#"),1)&lt;&gt;"."),TRUE,FALSE)</formula>
    </cfRule>
    <cfRule type="expression" dxfId="6" priority="8">
      <formula>IF(AND(AL944&gt;=0, RIGHT(TEXT(AL944,"0.#"),1)="."),TRUE,FALSE)</formula>
    </cfRule>
    <cfRule type="expression" dxfId="5" priority="9">
      <formula>IF(AND(AL944&lt;0, RIGHT(TEXT(AL944,"0.#"),1)&lt;&gt;"."),TRUE,FALSE)</formula>
    </cfRule>
    <cfRule type="expression" dxfId="4" priority="10">
      <formula>IF(AND(AL944&lt;0, RIGHT(TEXT(AL944,"0.#"),1)="."),TRUE,FALSE)</formula>
    </cfRule>
  </conditionalFormatting>
  <conditionalFormatting sqref="AL878:AO878">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25"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t="s">
        <v>648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648</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社会保障</v>
      </c>
      <c r="O10" s="13"/>
      <c r="P10" s="13" t="str">
        <f>S8</f>
        <v>委託・請負</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t="s">
        <v>648</v>
      </c>
      <c r="H13" s="13" t="str">
        <f t="shared" si="1"/>
        <v>労働保険特別会計労災勘定</v>
      </c>
      <c r="I13" s="13" t="str">
        <f t="shared" si="5"/>
        <v>一般会計、労働保険特別会計労災勘定</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一般会計、労働保険特別会計労災勘定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一般会計、労働保険特別会計労災勘定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一般会計、労働保険特別会計労災勘定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一般会計、労働保険特別会計労災勘定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一般会計、労働保険特別会計労災勘定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一般会計、労働保険特別会計労災勘定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一般会計、労働保険特別会計労災勘定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一般会計、労働保険特別会計労災勘定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一般会計、労働保険特別会計労災勘定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一般会計、労働保険特別会計労災勘定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一般会計、労働保険特別会計労災勘定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一般会計、労働保険特別会計労災勘定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一般会計、労働保険特別会計労災勘定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一般会計、労働保険特別会計労災勘定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一般会計、労働保険特別会計労災勘定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一般会計、労働保険特別会計労災勘定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一般会計、労働保険特別会計労災勘定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一般会計、労働保険特別会計労災勘定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一般会計、労働保険特別会計労災勘定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一般会計、労働保険特別会計労災勘定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一般会計、労働保険特別会計労災勘定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一般会計、労働保険特別会計労災勘定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一般会計、労働保険特別会計労災勘定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一般会計、労働保険特別会計労災勘定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 篤史(akimoto-atsushi)</dc:creator>
  <cp:lastModifiedBy>青天目 隆司(nabatame-takashi)</cp:lastModifiedBy>
  <cp:lastPrinted>2021-05-21T07:53:05Z</cp:lastPrinted>
  <dcterms:created xsi:type="dcterms:W3CDTF">2012-03-13T00:50:25Z</dcterms:created>
  <dcterms:modified xsi:type="dcterms:W3CDTF">2021-06-09T02:53:26Z</dcterms:modified>
</cp:coreProperties>
</file>