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<sst xmlns="http://schemas.openxmlformats.org/spreadsheetml/2006/main" count="2410" uniqueCount="719">
  <si>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</si>
  <si>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</si>
  <si>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</si>
  <si>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</si>
  <si>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</si>
  <si>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</si>
  <si>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</si>
  <si>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</si>
  <si>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</si>
  <si>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</si>
  <si>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</si>
  <si>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</si>
  <si>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</si>
  <si>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</si>
  <si>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</si>
  <si>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</si>
  <si>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</si>
  <si>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</si>
  <si>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</si>
  <si>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</si>
  <si>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</si>
  <si>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</si>
  <si>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</si>
  <si>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</si>
  <si>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</si>
  <si>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</si>
  <si>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</si>
  <si>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</si>
  <si>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</si>
  <si>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</si>
  <si>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</si>
  <si>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</si>
  <si>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</si>
  <si>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</si>
  <si>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</si>
  <si>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</si>
  <si>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</si>
  <si>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</si>
  <si>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</si>
  <si>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</si>
  <si>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</si>
  <si>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</si>
  <si>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</si>
  <si>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</si>
  <si>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</si>
  <si>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</si>
  <si>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</si>
  <si>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</si>
  <si>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</si>
  <si>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</si>
  <si>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</si>
  <si>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</si>
  <si>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</si>
  <si>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</si>
  <si>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</si>
  <si>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</si>
  <si>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</si>
  <si>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</si>
  <si>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</si>
  <si>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</si>
  <si>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</si>
  <si>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</si>
  <si>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</si>
  <si>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</si>
  <si>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</si>
  <si>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</si>
  <si>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</si>
  <si>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</si>
  <si>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</si>
  <si>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</si>
  <si>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</si>
  <si>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</si>
  <si>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</si>
  <si>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</si>
  <si>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</si>
  <si>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</si>
  <si>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</si>
  <si>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</si>
  <si>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</si>
  <si>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</si>
  <si>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</si>
  <si>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</si>
  <si>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</si>
  <si>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</si>
  <si>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</si>
  <si>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</si>
  <si>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</si>
  <si>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</si>
  <si>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</si>
  <si>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</si>
  <si>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</si>
  <si>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</si>
  <si>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</si>
  <si>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</si>
  <si>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</si>
  <si>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</si>
  <si>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</si>
  <si>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</si>
  <si>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</si>
  <si>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</si>
  <si>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</si>
  <si>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</si>
  <si>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</si>
  <si>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</si>
  <si>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</si>
  <si>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</si>
  <si>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</si>
  <si>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</si>
  <si>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</si>
  <si>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</si>
  <si>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</si>
  <si>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</si>
  <si>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</si>
  <si>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</si>
  <si>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</si>
  <si>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</si>
  <si>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</si>
  <si>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</si>
  <si>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</si>
  <si>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</si>
  <si>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</si>
  <si>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</si>
  <si>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</si>
  <si>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</si>
  <si>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</si>
  <si>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</si>
  <si>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</si>
  <si>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</si>
  <si>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</si>
  <si>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</si>
  <si>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</si>
  <si>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</si>
  <si>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</si>
  <si>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</si>
  <si>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</si>
  <si>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</si>
  <si>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</si>
  <si>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</si>
  <si>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</si>
  <si>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</si>
  <si>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</si>
  <si>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</si>
  <si>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</si>
  <si>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</si>
  <si>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</si>
  <si>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</si>
  <si>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</si>
  <si>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</si>
  <si>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</si>
  <si>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</si>
  <si>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</si>
  <si>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</si>
  <si>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</si>
  <si>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</si>
  <si>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</si>
  <si>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</si>
  <si>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</si>
  <si>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</si>
  <si>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</si>
  <si>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</si>
  <si>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</si>
  <si>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</si>
  <si>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</si>
  <si>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</si>
  <si>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</si>
  <si>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</si>
  <si>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</si>
  <si>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</si>
  <si>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</si>
  <si>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</si>
  <si>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</si>
  <si>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</si>
  <si>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</si>
  <si>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</si>
  <si>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</si>
  <si>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</si>
  <si>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</si>
  <si>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</si>
  <si>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</si>
  <si>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</si>
  <si>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</si>
  <si>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</si>
  <si>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</si>
  <si>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</si>
  <si>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</si>
  <si>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</si>
  <si>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</si>
  <si>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</si>
  <si>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</si>
  <si>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</si>
  <si>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</si>
  <si>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</si>
  <si>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</si>
  <si>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</si>
  <si>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</si>
  <si>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</si>
  <si>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</si>
  <si>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</si>
  <si>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</si>
  <si>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</si>
  <si>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</si>
  <si>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</si>
  <si>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</si>
  <si>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</si>
  <si>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</si>
  <si>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</si>
  <si>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</si>
  <si>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</si>
  <si>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</si>
  <si>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</si>
  <si>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</si>
  <si>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</si>
  <si>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</si>
  <si>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</si>
  <si>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</si>
  <si>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</si>
  <si>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</si>
  <si>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</si>
  <si>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</si>
  <si>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</si>
  <si>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</si>
  <si>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</si>
  <si>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</si>
  <si>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</si>
  <si>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</si>
  <si>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</si>
  <si>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</si>
  <si>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</si>
  <si>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</si>
  <si>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</si>
  <si>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</si>
  <si>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</si>
  <si>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</si>
  <si>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</si>
  <si>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</si>
  <si>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</si>
  <si>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</si>
  <si>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</si>
  <si>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</si>
  <si>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</si>
  <si>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</si>
  <si>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</si>
  <si>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</si>
  <si>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</si>
  <si>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</si>
  <si>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</si>
  <si>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</si>
  <si>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</si>
  <si>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</si>
  <si>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</si>
  <si>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</si>
  <si>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</si>
  <si>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</si>
  <si>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</si>
  <si>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</si>
  <si>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</si>
  <si>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</si>
  <si>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</si>
  <si>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</si>
  <si>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</si>
  <si>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</si>
  <si>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</si>
  <si>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</si>
  <si>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</si>
  <si>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</si>
  <si>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</si>
  <si>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</si>
  <si>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</si>
  <si>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</si>
  <si>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</si>
  <si>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</si>
  <si>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</si>
  <si>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</si>
  <si>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</si>
  <si>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</si>
  <si>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</si>
  <si>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</si>
  <si>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</si>
  <si>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</si>
  <si>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</si>
  <si>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</si>
  <si>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</si>
  <si>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</si>
  <si>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</si>
  <si>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</si>
  <si>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</si>
  <si>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</si>
  <si>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</si>
  <si>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</si>
  <si>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</si>
  <si>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</si>
  <si>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</si>
  <si>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</si>
  <si>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</si>
  <si>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</si>
  <si>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</si>
  <si>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</si>
  <si>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</si>
  <si>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</si>
  <si>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</si>
  <si>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</si>
  <si>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</si>
  <si>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</si>
  <si>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</si>
  <si>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</si>
  <si>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</si>
  <si>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</si>
  <si>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</si>
  <si>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</si>
  <si>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</si>
  <si>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</si>
  <si>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</si>
  <si>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</si>
  <si>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</si>
  <si>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</si>
  <si>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</si>
  <si>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</si>
  <si>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</si>
  <si>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</si>
  <si>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</si>
  <si>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</si>
  <si>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</si>
  <si>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</si>
  <si>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</si>
  <si>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</si>
  <si>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</si>
  <si>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</si>
  <si>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</si>
  <si>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</si>
  <si>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</si>
  <si>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</si>
  <si>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</si>
  <si>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</si>
  <si>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</si>
  <si>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</si>
  <si>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</si>
  <si>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</si>
  <si>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</si>
  <si>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</si>
  <si>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</si>
  <si>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</si>
  <si>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</si>
  <si>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</si>
  <si>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</si>
  <si>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</si>
  <si>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</si>
  <si>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</si>
  <si>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</si>
  <si>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</si>
  <si>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</si>
  <si>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</si>
  <si>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</si>
  <si>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</si>
  <si>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</si>
  <si>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</si>
  <si>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</si>
  <si>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</si>
  <si>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</si>
  <si>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</si>
  <si>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</si>
  <si>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</si>
  <si>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</si>
  <si>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</si>
  <si>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</si>
  <si>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</si>
  <si>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</si>
  <si>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</si>
  <si>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</si>
  <si>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</si>
  <si>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</si>
  <si>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</si>
  <si>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</si>
  <si>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</si>
  <si>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</si>
  <si>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</si>
  <si>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</si>
  <si>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</si>
  <si>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</si>
  <si>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</si>
  <si>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</si>
  <si>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</si>
  <si>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</si>
  <si>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</si>
  <si>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</si>
  <si>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</si>
  <si>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</si>
  <si>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</si>
  <si>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</si>
  <si>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</si>
  <si>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</si>
  <si>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</si>
  <si>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</si>
  <si>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</si>
  <si>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</si>
  <si>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</si>
  <si>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</si>
  <si>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</si>
  <si>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</si>
  <si>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</si>
  <si>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</si>
  <si>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</si>
  <si>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</si>
  <si>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</si>
  <si>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</si>
  <si>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</si>
  <si>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</si>
  <si>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</si>
  <si>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</si>
  <si>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</si>
  <si>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</si>
  <si>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</si>
  <si>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</si>
  <si>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</si>
  <si>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</si>
  <si>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</si>
  <si>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</si>
  <si>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</si>
  <si>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</si>
  <si>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</si>
  <si>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</si>
  <si>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</si>
  <si>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</si>
  <si>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</si>
  <si>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</si>
  <si>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</si>
  <si>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</si>
  <si>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</si>
  <si>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</si>
  <si>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</si>
  <si>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</si>
  <si>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</si>
  <si>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</si>
  <si>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</si>
  <si>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</si>
  <si>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</si>
  <si>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</si>
  <si>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</si>
  <si>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</si>
  <si>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</si>
  <si>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</si>
  <si>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</si>
  <si>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</si>
  <si>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</si>
  <si>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</si>
  <si>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</si>
  <si>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</si>
  <si>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</si>
  <si>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</si>
  <si>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</si>
  <si>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</si>
  <si>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</si>
  <si>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</si>
  <si>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</si>
  <si>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</si>
  <si>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</si>
  <si>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</si>
  <si>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</si>
  <si>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</si>
  <si>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</si>
  <si>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</si>
  <si>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</si>
  <si>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</si>
  <si>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</si>
  <si>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</si>
  <si>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</si>
  <si>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</si>
  <si>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</si>
  <si>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</si>
  <si>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</si>
  <si>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</si>
  <si>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</si>
  <si>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</si>
  <si>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</si>
  <si>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</si>
  <si>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</si>
  <si>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</si>
  <si>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</si>
  <si>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</si>
  <si>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</si>
  <si>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</si>
  <si>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</si>
  <si>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</si>
  <si>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</si>
  <si>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</si>
  <si>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</si>
  <si>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</si>
  <si>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</si>
  <si>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</si>
  <si>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</si>
  <si>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</si>
  <si>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</si>
  <si>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</si>
  <si>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</si>
  <si>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</si>
  <si>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</si>
  <si>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</si>
  <si>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</si>
  <si>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</si>
  <si>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</si>
  <si>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</si>
  <si>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</si>
  <si>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</si>
  <si>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</si>
  <si>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</si>
  <si>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</si>
  <si>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</si>
  <si>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</si>
  <si>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</si>
  <si>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</si>
  <si>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</si>
  <si>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</si>
  <si>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</si>
  <si>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</si>
  <si>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</si>
  <si>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</si>
  <si>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</si>
  <si>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</si>
  <si>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</si>
  <si>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</si>
  <si>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</si>
  <si>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</si>
  <si>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</si>
  <si>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</si>
  <si>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</si>
  <si>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</si>
  <si>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</si>
  <si>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</si>
  <si>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</si>
  <si>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</si>
  <si>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</si>
  <si>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</si>
  <si>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</si>
  <si>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</si>
  <si>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</si>
  <si>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</si>
  <si>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</si>
  <si>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</si>
  <si>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</si>
  <si>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</si>
  <si>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</si>
  <si>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</si>
  <si>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</si>
  <si>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</si>
  <si>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</si>
  <si>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</si>
  <si>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</si>
  <si>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</si>
  <si>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</si>
  <si>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</si>
  <si>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</si>
  <si>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</si>
  <si>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</si>
  <si>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</si>
  <si>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</si>
  <si>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</si>
  <si>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</si>
  <si>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</si>
  <si>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</si>
  <si>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</si>
  <si>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</si>
  <si>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</si>
  <si>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</si>
  <si>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</si>
  <si>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</si>
  <si>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</si>
  <si>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</si>
  <si>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</si>
  <si>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</si>
  <si>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</si>
  <si>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</si>
  <si>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</si>
  <si>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</si>
  <si>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</si>
  <si>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</si>
  <si>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</si>
  <si>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</si>
  <si>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</si>
  <si>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</si>
  <si>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</si>
  <si>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</si>
  <si>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</si>
  <si>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</si>
  <si>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</si>
  <si>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</si>
  <si>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</si>
  <si>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</si>
  <si>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</si>
  <si>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</si>
  <si>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</si>
  <si>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</si>
  <si>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</si>
  <si>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</si>
  <si>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</si>
  <si>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</si>
  <si>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</si>
  <si>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</si>
  <si>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</si>
  <si>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</si>
  <si>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</si>
  <si>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</si>
  <si>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</si>
  <si>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</si>
  <si>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</si>
  <si>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</si>
  <si>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</si>
  <si>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</si>
  <si>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</si>
  <si>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</si>
  <si>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</si>
  <si>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</si>
  <si>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</si>
  <si>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</si>
  <si>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</si>
  <si>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</si>
  <si>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</si>
  <si>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</si>
  <si>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</si>
  <si>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</si>
  <si>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</si>
  <si>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</si>
  <si>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</si>
  <si>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</si>
  <si>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</si>
  <si>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</si>
  <si>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</si>
  <si>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</si>
  <si>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過労死等防止対策推進法の施行に要する経費</t>
  </si>
  <si>
    <t>労働基準局</t>
  </si>
  <si>
    <t>石垣　健彦</t>
  </si>
  <si>
    <t>平成27年度</t>
  </si>
  <si>
    <t>終了予定なし</t>
  </si>
  <si>
    <t>総務課過労死等防止対策推進室</t>
  </si>
  <si>
    <t>-</t>
  </si>
  <si>
    <t>過労死等防止対策推進シンポジウムの参加者満足度
（満足と回答した件数・アンケート回答件数）</t>
  </si>
  <si>
    <t>アンケート調査</t>
  </si>
  <si>
    <t>過労死等防止対策推進シンポジウム参加者の「理解・関心が深まった」と思う割合を85％以上とする
※令和２年度新規</t>
  </si>
  <si>
    <t>過労死等防止対策推進シンポジウム参加者の「理解・関心が深まった」と思う割合</t>
  </si>
  <si>
    <t>過労死等防止対策推進シンポジウムを全国48箇所で開催する</t>
  </si>
  <si>
    <t>箇所</t>
  </si>
  <si>
    <t>過労死等防止対策推進シンポジウムの参加者を計1,280人以上とする</t>
  </si>
  <si>
    <t>人</t>
  </si>
  <si>
    <t>円/箇所</t>
  </si>
  <si>
    <t>単位当たりコスト＝Ｘ／Ｙ
Ｘ：「執行額」
Ｙ：「過労死遺児交流会開催箇所数」</t>
    <phoneticPr fontId="5"/>
  </si>
  <si>
    <t>施策大目標２　労働者が安全で健康に働くことができる職場づくりを推進すること</t>
  </si>
  <si>
    <t>新27-0020</t>
  </si>
  <si>
    <t>429</t>
  </si>
  <si>
    <t>431</t>
  </si>
  <si>
    <t>432</t>
  </si>
  <si>
    <t>○</t>
  </si>
  <si>
    <t>過労死等防止対策推進法
労働者災害補償保険法第29条第１項第２号及び第３号</t>
    <phoneticPr fontId="5"/>
  </si>
  <si>
    <t>厚労</t>
  </si>
  <si>
    <t>過労死等の防止のための対策に関する大綱
（平成30年７月24日閣議決定）</t>
    <phoneticPr fontId="5"/>
  </si>
  <si>
    <t>「過労死等防止対策推進法」（平成26年６月27日法律第100号）及び同法に基づき策定した「過労死等の防止のための対策に関する大綱」（平成30年７月24日閣議決定）を踏まえ、過労死等防止対策の一層の推進を図る。</t>
    <phoneticPr fontId="5"/>
  </si>
  <si>
    <t>労働災害防止対策事業
委託費</t>
    <rPh sb="8" eb="10">
      <t>ジギョウ</t>
    </rPh>
    <phoneticPr fontId="5"/>
  </si>
  <si>
    <t>社会復帰促進等事業
委託費</t>
    <phoneticPr fontId="5"/>
  </si>
  <si>
    <t>-</t>
    <phoneticPr fontId="5"/>
  </si>
  <si>
    <t>過労死等防止対策推進シンポジウムの参加者満足度を80％以上とする
※令和元年度限り</t>
    <phoneticPr fontId="5"/>
  </si>
  <si>
    <t>職員旅費・諸謝金</t>
    <phoneticPr fontId="5"/>
  </si>
  <si>
    <t>91,627,632円（執行額）
/48箇所</t>
    <phoneticPr fontId="5"/>
  </si>
  <si>
    <t>88,461,824円（執行額）
/48箇所</t>
    <phoneticPr fontId="5"/>
  </si>
  <si>
    <t>　 X　/　Y 　</t>
    <phoneticPr fontId="5"/>
  </si>
  <si>
    <t>9,730,368円(執行額）
/１箇所</t>
    <phoneticPr fontId="5"/>
  </si>
  <si>
    <t>9,394,176円(執行額）
/１箇所</t>
    <phoneticPr fontId="5"/>
  </si>
  <si>
    <t>単価当たりコスト＝　X　／　Y
X：「執行額」
Y：「シンポジウム開催箇所数」</t>
    <rPh sb="2" eb="3">
      <t>ア</t>
    </rPh>
    <phoneticPr fontId="5"/>
  </si>
  <si>
    <t>施策目標Ⅲ－２－１　労働者が安全で健康に働くことができる職場づくりを推進すること</t>
    <rPh sb="0" eb="2">
      <t>シサク</t>
    </rPh>
    <rPh sb="2" eb="4">
      <t>モクヒョウ</t>
    </rPh>
    <phoneticPr fontId="5"/>
  </si>
  <si>
    <t>１　労働災害による死亡者数</t>
    <phoneticPr fontId="5"/>
  </si>
  <si>
    <t>２　労働災害による死傷者数（休業４日以上）</t>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</si>
  <si>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</si>
  <si>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</si>
  <si>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　「過労死等防止対策推進法」及び同法に基づき策定した「過労死等の防止のための対策に関する大綱」を踏まえ、過労死等の防止のための活動を行う民間団体の支援を行うため、被災労働者の遺族の援護の観点から、過労死として認定された労働者の遺児等を対象とした交流会を実施する事業であることから、施策目標に寄与する。</t>
    <phoneticPr fontId="5"/>
  </si>
  <si>
    <t>各事業の成果物（パンフレット、ポスター等）は、十分に活用されている。</t>
    <phoneticPr fontId="5"/>
  </si>
  <si>
    <t>パンフレットの作成、ポスターの掲示、新聞広告・インターネットへの掲載等は、広く国民に伝えるための手段であり、実効性の高い手段である。</t>
    <phoneticPr fontId="5"/>
  </si>
  <si>
    <t>‐</t>
  </si>
  <si>
    <t>本事業の実施にあたり真に必要な経費を支出している。</t>
  </si>
  <si>
    <t>事業実施に当たっては、一般競争入札により業者を選定する等、効率的な事業実施を図っており、妥当である。</t>
    <phoneticPr fontId="5"/>
  </si>
  <si>
    <t>本事業は過労死等の労働災害防止等のために行う事業であり、事業者から徴収した労災保険料から経費を支出していることから、受益者との負担関係は妥当である。</t>
    <rPh sb="15" eb="16">
      <t>トウ</t>
    </rPh>
    <phoneticPr fontId="5"/>
  </si>
  <si>
    <t>過労死等防止対策推進法第４条において、国は過労死等の防止を効果的に推進する責務を有すると規定されており、国が行わなければならない事業である。</t>
    <phoneticPr fontId="5"/>
  </si>
  <si>
    <t>近年、我が国において過労死等が多発し大きな社会問題になっていること等を踏まえ、過労死等防止対策の一層の推進を図るという国民や社会のニーズを的確に反映している。</t>
    <phoneticPr fontId="5"/>
  </si>
  <si>
    <t>過労死等防止対策推進法に基づき定められた過労死等の防止のための対策に関する大綱（平成30年７月24日閣議決定）において、取り組む対策が定められており、優先度の高い事業となっている。</t>
    <rPh sb="12" eb="13">
      <t>モト</t>
    </rPh>
    <rPh sb="15" eb="16">
      <t>サダ</t>
    </rPh>
    <rPh sb="20" eb="23">
      <t>カロウシ</t>
    </rPh>
    <rPh sb="23" eb="24">
      <t>トウ</t>
    </rPh>
    <rPh sb="25" eb="27">
      <t>ボウシ</t>
    </rPh>
    <rPh sb="31" eb="33">
      <t>タイサク</t>
    </rPh>
    <rPh sb="34" eb="35">
      <t>カン</t>
    </rPh>
    <rPh sb="37" eb="39">
      <t>タイコウ</t>
    </rPh>
    <rPh sb="40" eb="42">
      <t>ヘイセイ</t>
    </rPh>
    <rPh sb="44" eb="45">
      <t>ネン</t>
    </rPh>
    <rPh sb="46" eb="47">
      <t>ガツ</t>
    </rPh>
    <rPh sb="49" eb="50">
      <t>ニチ</t>
    </rPh>
    <rPh sb="50" eb="52">
      <t>カクギ</t>
    </rPh>
    <rPh sb="52" eb="54">
      <t>ケッテイ</t>
    </rPh>
    <rPh sb="60" eb="61">
      <t>ト</t>
    </rPh>
    <rPh sb="62" eb="63">
      <t>ク</t>
    </rPh>
    <rPh sb="64" eb="66">
      <t>タイサク</t>
    </rPh>
    <rPh sb="67" eb="68">
      <t>サダ</t>
    </rPh>
    <phoneticPr fontId="5"/>
  </si>
  <si>
    <t>点検対象外</t>
    <rPh sb="0" eb="2">
      <t>テンケン</t>
    </rPh>
    <rPh sb="2" eb="4">
      <t>タイショウ</t>
    </rPh>
    <rPh sb="4" eb="5">
      <t>ガイ</t>
    </rPh>
    <phoneticPr fontId="5"/>
  </si>
  <si>
    <t>A.みずほ情報総研株式会社</t>
    <rPh sb="5" eb="7">
      <t>ジョウホウ</t>
    </rPh>
    <rPh sb="7" eb="9">
      <t>ソウケン</t>
    </rPh>
    <rPh sb="9" eb="11">
      <t>カブシキ</t>
    </rPh>
    <rPh sb="11" eb="13">
      <t>カイシャ</t>
    </rPh>
    <phoneticPr fontId="5"/>
  </si>
  <si>
    <t>B.株式会社讀賣連合広告社</t>
    <rPh sb="2" eb="6">
      <t>カブシキガイシャ</t>
    </rPh>
    <rPh sb="6" eb="8">
      <t>ヨミウリ</t>
    </rPh>
    <rPh sb="8" eb="10">
      <t>レンゴウ</t>
    </rPh>
    <rPh sb="10" eb="13">
      <t>コウコクシャ</t>
    </rPh>
    <phoneticPr fontId="6"/>
  </si>
  <si>
    <t>事業費</t>
    <rPh sb="0" eb="3">
      <t>ジギョウヒ</t>
    </rPh>
    <phoneticPr fontId="5"/>
  </si>
  <si>
    <t>調査票の印刷発送、集計分析等に係る経費</t>
    <rPh sb="0" eb="3">
      <t>チョウサヒョウ</t>
    </rPh>
    <rPh sb="4" eb="6">
      <t>インサツ</t>
    </rPh>
    <rPh sb="6" eb="8">
      <t>ハッソウ</t>
    </rPh>
    <rPh sb="9" eb="11">
      <t>シュウケイ</t>
    </rPh>
    <rPh sb="11" eb="13">
      <t>ブンセキ</t>
    </rPh>
    <rPh sb="13" eb="14">
      <t>トウ</t>
    </rPh>
    <rPh sb="15" eb="16">
      <t>カカ</t>
    </rPh>
    <rPh sb="17" eb="19">
      <t>ケイヒ</t>
    </rPh>
    <phoneticPr fontId="5"/>
  </si>
  <si>
    <t>一般管理費</t>
    <rPh sb="0" eb="2">
      <t>イッパン</t>
    </rPh>
    <rPh sb="2" eb="5">
      <t>カンリヒ</t>
    </rPh>
    <phoneticPr fontId="5"/>
  </si>
  <si>
    <t>光熱費等</t>
    <rPh sb="0" eb="3">
      <t>コウネツヒ</t>
    </rPh>
    <rPh sb="3" eb="4">
      <t>トウ</t>
    </rPh>
    <phoneticPr fontId="5"/>
  </si>
  <si>
    <t>消費税</t>
    <rPh sb="0" eb="3">
      <t>ショウヒゼイ</t>
    </rPh>
    <phoneticPr fontId="5"/>
  </si>
  <si>
    <t>周知・啓発の実施に係るポスター等作成、新聞広告経費</t>
    <rPh sb="0" eb="2">
      <t>シュウチ</t>
    </rPh>
    <rPh sb="3" eb="5">
      <t>ケイハツ</t>
    </rPh>
    <rPh sb="6" eb="8">
      <t>ジッシ</t>
    </rPh>
    <rPh sb="9" eb="10">
      <t>カカ</t>
    </rPh>
    <rPh sb="15" eb="16">
      <t>トウ</t>
    </rPh>
    <rPh sb="16" eb="18">
      <t>サクセイ</t>
    </rPh>
    <rPh sb="19" eb="21">
      <t>シンブン</t>
    </rPh>
    <rPh sb="21" eb="23">
      <t>コウコク</t>
    </rPh>
    <rPh sb="23" eb="25">
      <t>ケイヒ</t>
    </rPh>
    <phoneticPr fontId="5"/>
  </si>
  <si>
    <t>一般管理費</t>
    <rPh sb="0" eb="5">
      <t>イッパンカンリヒ</t>
    </rPh>
    <phoneticPr fontId="5"/>
  </si>
  <si>
    <t>消費税</t>
    <rPh sb="0" eb="2">
      <t>ショウヒ</t>
    </rPh>
    <rPh sb="2" eb="3">
      <t>ゼイ</t>
    </rPh>
    <phoneticPr fontId="5"/>
  </si>
  <si>
    <t>C.株式会社プロセスユニーク</t>
    <rPh sb="2" eb="6">
      <t>カブシキガイシャ</t>
    </rPh>
    <phoneticPr fontId="5"/>
  </si>
  <si>
    <t>シンポジウム開催に係る会場費、広報費等経費、遺児交流会事業の実施に係る会場費および参加者宿泊等経費</t>
    <rPh sb="6" eb="8">
      <t>カイサイ</t>
    </rPh>
    <rPh sb="9" eb="10">
      <t>カカ</t>
    </rPh>
    <rPh sb="11" eb="13">
      <t>カイジョウ</t>
    </rPh>
    <rPh sb="13" eb="14">
      <t>ヒ</t>
    </rPh>
    <rPh sb="15" eb="18">
      <t>コウホウヒ</t>
    </rPh>
    <rPh sb="18" eb="19">
      <t>トウ</t>
    </rPh>
    <rPh sb="19" eb="21">
      <t>ケイヒ</t>
    </rPh>
    <rPh sb="22" eb="24">
      <t>イジ</t>
    </rPh>
    <rPh sb="24" eb="27">
      <t>コウリュウカイ</t>
    </rPh>
    <rPh sb="27" eb="29">
      <t>ジギョウ</t>
    </rPh>
    <rPh sb="30" eb="32">
      <t>ジッシ</t>
    </rPh>
    <rPh sb="33" eb="34">
      <t>カカ</t>
    </rPh>
    <rPh sb="35" eb="38">
      <t>カイジョウヒ</t>
    </rPh>
    <rPh sb="41" eb="44">
      <t>サンカシャ</t>
    </rPh>
    <rPh sb="44" eb="46">
      <t>シュクハク</t>
    </rPh>
    <rPh sb="46" eb="47">
      <t>ナド</t>
    </rPh>
    <rPh sb="47" eb="49">
      <t>ケイヒ</t>
    </rPh>
    <phoneticPr fontId="5"/>
  </si>
  <si>
    <t>諸謝金</t>
    <rPh sb="0" eb="1">
      <t>ショ</t>
    </rPh>
    <rPh sb="1" eb="3">
      <t>シャキン</t>
    </rPh>
    <phoneticPr fontId="5"/>
  </si>
  <si>
    <t>技術審査委員への謝金</t>
    <rPh sb="0" eb="2">
      <t>ギジュツ</t>
    </rPh>
    <rPh sb="2" eb="4">
      <t>シンサ</t>
    </rPh>
    <rPh sb="4" eb="6">
      <t>イイン</t>
    </rPh>
    <rPh sb="8" eb="10">
      <t>シャキン</t>
    </rPh>
    <phoneticPr fontId="5"/>
  </si>
  <si>
    <t>みずほ情報総研株式会社</t>
    <rPh sb="3" eb="5">
      <t>ジョウホウ</t>
    </rPh>
    <rPh sb="5" eb="7">
      <t>ソウケン</t>
    </rPh>
    <rPh sb="7" eb="11">
      <t>カブシキガイシャ</t>
    </rPh>
    <phoneticPr fontId="5"/>
  </si>
  <si>
    <t>企業、労働者へのアンケート調査、既存の統計資料等の収集、分析等によって、社会的側面から、過労死等の実態把握、背景要因の分析等を行うもの</t>
  </si>
  <si>
    <t>株式会社讀賣連合広告社</t>
    <rPh sb="0" eb="4">
      <t>カブシキガイシャ</t>
    </rPh>
    <rPh sb="4" eb="11">
      <t>ヨミウリレンゴウコウコクシャ</t>
    </rPh>
    <phoneticPr fontId="5"/>
  </si>
  <si>
    <t>周知広報内容等に係る検討の実施、周知用ポスター、パンフレット及びリーフレットの作成等、周知広報活動（新聞広告の作成及び掲載、Webによる広告の作成及び掲載、ポスター等の掲示）を実施するもの</t>
    <phoneticPr fontId="5"/>
  </si>
  <si>
    <t>株式会社プロセスユニーク</t>
    <rPh sb="0" eb="4">
      <t>カブシキガイシャ</t>
    </rPh>
    <phoneticPr fontId="5"/>
  </si>
  <si>
    <t>有</t>
  </si>
  <si>
    <t>無</t>
  </si>
  <si>
    <t>一般競争入札（総合評価落札方式）により調達を実施したことによる入札効果によるものであり、妥当である。</t>
    <rPh sb="0" eb="2">
      <t>イッパン</t>
    </rPh>
    <rPh sb="2" eb="4">
      <t>キョウソウ</t>
    </rPh>
    <rPh sb="4" eb="6">
      <t>ニュウサツ</t>
    </rPh>
    <rPh sb="7" eb="9">
      <t>ソウゴウ</t>
    </rPh>
    <rPh sb="9" eb="11">
      <t>ヒョウカ</t>
    </rPh>
    <rPh sb="11" eb="13">
      <t>ラクサツ</t>
    </rPh>
    <rPh sb="13" eb="15">
      <t>ホウシキ</t>
    </rPh>
    <rPh sb="19" eb="21">
      <t>チョウタツ</t>
    </rPh>
    <rPh sb="22" eb="24">
      <t>ジッシ</t>
    </rPh>
    <rPh sb="31" eb="33">
      <t>ニュウサツ</t>
    </rPh>
    <rPh sb="33" eb="35">
      <t>コウカ</t>
    </rPh>
    <rPh sb="44" eb="46">
      <t>ダトウ</t>
    </rPh>
    <phoneticPr fontId="5"/>
  </si>
  <si>
    <t>成果目標を達成している。</t>
  </si>
  <si>
    <t>シンポジウムの開催箇所数は当初見込みを達成し、参加者数は当初見込みを上回っている。</t>
    <phoneticPr fontId="5"/>
  </si>
  <si>
    <t>予算執行率は90％未満であるが、事業の目標を達成するとともに、一般競争入札による予算執行の効率化が進んでいる。今後、予算執行率を踏まえた、予算の見直し等の検討を行い、引き続き事業目標の達成を目指すとともに、効率的な予算執行をさらに進める。</t>
    <phoneticPr fontId="5"/>
  </si>
  <si>
    <t>97,102,546円（契約額）/48箇所</t>
    <rPh sb="10" eb="11">
      <t>エン</t>
    </rPh>
    <rPh sb="12" eb="14">
      <t>ケイヤク</t>
    </rPh>
    <rPh sb="14" eb="15">
      <t>ガク</t>
    </rPh>
    <rPh sb="19" eb="21">
      <t>カショ</t>
    </rPh>
    <phoneticPr fontId="5"/>
  </si>
  <si>
    <t>11,632,454円（契約額）/１箇所</t>
    <rPh sb="10" eb="11">
      <t>エン</t>
    </rPh>
    <rPh sb="12" eb="15">
      <t>ケイヤクガク</t>
    </rPh>
    <rPh sb="18" eb="20">
      <t>カショ</t>
    </rPh>
    <phoneticPr fontId="5"/>
  </si>
  <si>
    <t>本事業は一般競争入札(総合評価落札方式）により調達しているが、一者応札となった。一者応札を解消するために公示期間を長く確保し、提案書の作成に当たって参考となる前年度成果物の提供等により、応札しやすい環境を整えた。</t>
    <rPh sb="8" eb="10">
      <t>ニュウサツ</t>
    </rPh>
    <rPh sb="15" eb="17">
      <t>ラクサツ</t>
    </rPh>
    <rPh sb="17" eb="19">
      <t>ホウシキ</t>
    </rPh>
    <rPh sb="23" eb="25">
      <t>チョウタツ</t>
    </rPh>
    <rPh sb="31" eb="32">
      <t>イチ</t>
    </rPh>
    <rPh sb="65" eb="66">
      <t>ショ</t>
    </rPh>
    <rPh sb="67" eb="69">
      <t>サクセイ</t>
    </rPh>
    <rPh sb="70" eb="71">
      <t>ア</t>
    </rPh>
    <rPh sb="74" eb="76">
      <t>サンコウ</t>
    </rPh>
    <rPh sb="79" eb="82">
      <t>ゼンネンド</t>
    </rPh>
    <rPh sb="82" eb="85">
      <t>セイカブツ</t>
    </rPh>
    <rPh sb="86" eb="88">
      <t>テイキョウ</t>
    </rPh>
    <rPh sb="88" eb="89">
      <t>トウ</t>
    </rPh>
    <phoneticPr fontId="6"/>
  </si>
  <si>
    <t>96,279,000円（執行額）
/48箇所</t>
    <phoneticPr fontId="5"/>
  </si>
  <si>
    <t>12,896,000円(執行額）
/１箇所</t>
    <phoneticPr fontId="5"/>
  </si>
  <si>
    <t>「過労死等防止対策推進法」及び同法に基づき策定した「過労死等の防止のための対策に関する大綱」を踏まえ、①過労死等に関する調査研究、②過労死等を防止することの重要性について国民の自覚を促すための周知・啓発、③国民の過労死等防止対策の重要性に対する関心と理解を深めるための「過労死等防止対策推進シンポジウム」を実施することにより過労死等の件数を減少させ、労働者の健康確保を推進するものであることから、測定指標に寄与するものと見込んでいる。</t>
    <phoneticPr fontId="5"/>
  </si>
  <si>
    <t>予算執行率は90％未満であるが、一般競争入札により調達を実施したためであり、成果実績は目標を達成し、活動実績は見込みを上回っていることから、適切に事業が実施されていると考える。</t>
    <phoneticPr fontId="5"/>
  </si>
  <si>
    <t>-</t>
    <phoneticPr fontId="5"/>
  </si>
  <si>
    <t>委託先選定に係る
事務費</t>
    <rPh sb="0" eb="3">
      <t>イタクサキ</t>
    </rPh>
    <rPh sb="3" eb="5">
      <t>センテイ</t>
    </rPh>
    <rPh sb="6" eb="7">
      <t>カカ</t>
    </rPh>
    <rPh sb="9" eb="12">
      <t>ジムヒ</t>
    </rPh>
    <phoneticPr fontId="5"/>
  </si>
  <si>
    <t>D.委託先選定に係る事務費</t>
    <phoneticPr fontId="5"/>
  </si>
  <si>
    <t>-</t>
    <phoneticPr fontId="5"/>
  </si>
  <si>
    <t>国民の間に広く過労死等を防止することの重要性について自覚を促し、これに対する関心と理解を深めるため、過労死等防止啓発月間である11月を中心に、全国47都道府県48箇所において、「過労死等防止対策推進シンポジウム」を開催するもの。
あわせて、過労死等の防止のための活動を行う民間団体を支援するため、被災労働者の遺族の援護の観点から、過労死として認定された労働者の遺児等を対象とした交流会を行うもの。</t>
    <rPh sb="67" eb="69">
      <t>チュウシン</t>
    </rPh>
    <phoneticPr fontId="5"/>
  </si>
  <si>
    <t>「過労死等防止対策推進法」及び「過労死等の防止のための対策に関する大綱」を踏まえ、
①過労死等に関する調査研究、
②過労死等を防止することの重要性について国民の自覚を促すための周知・啓発、
③国民の過労死等防止対策の重要性に対する関心と理解を深めるための「過労死等防止対策推進シンポジウム」（毎年11月の「過労死等防止啓発月間」に開催）
④過労死で親を亡くした遺児等を招請し、イベントを通じて心身のリフレッシュを図るほか、遺児及びその保護者を対象とした相談等を行う過労死遺児交流会
を実施する。</t>
    <phoneticPr fontId="5"/>
  </si>
  <si>
    <t>令和３年度に、過労死等に関する調査研究を独立行政法人労働者健康安全機構による交付金事業としたことにより、減額となっている。</t>
    <rPh sb="0" eb="2">
      <t>レイワ</t>
    </rPh>
    <rPh sb="3" eb="5">
      <t>ネンド</t>
    </rPh>
    <rPh sb="7" eb="9">
      <t>カロウ</t>
    </rPh>
    <rPh sb="9" eb="10">
      <t>シ</t>
    </rPh>
    <rPh sb="10" eb="11">
      <t>トウ</t>
    </rPh>
    <rPh sb="12" eb="13">
      <t>カン</t>
    </rPh>
    <rPh sb="15" eb="17">
      <t>チョウサ</t>
    </rPh>
    <rPh sb="17" eb="19">
      <t>ケンキュウ</t>
    </rPh>
    <rPh sb="20" eb="22">
      <t>ドクリツ</t>
    </rPh>
    <rPh sb="22" eb="24">
      <t>ギョウセイ</t>
    </rPh>
    <rPh sb="24" eb="26">
      <t>ホウジン</t>
    </rPh>
    <rPh sb="26" eb="29">
      <t>ロウドウシャ</t>
    </rPh>
    <rPh sb="29" eb="31">
      <t>ケンコウ</t>
    </rPh>
    <rPh sb="31" eb="33">
      <t>アンゼン</t>
    </rPh>
    <rPh sb="33" eb="35">
      <t>キコウ</t>
    </rPh>
    <rPh sb="38" eb="41">
      <t>コウフキン</t>
    </rPh>
    <rPh sb="41" eb="43">
      <t>ジギョウ</t>
    </rPh>
    <rPh sb="52" eb="54">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</si>
</sst>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0" fillId="5" borderId="20"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90877</xdr:colOff>
      <xdr:row>748</xdr:row>
      <xdr:rowOff>244562</xdr:rowOff>
    </xdr:from>
    <xdr:to>
      <xdr:col>34</xdr:col>
      <xdr:colOff>61818</xdr:colOff>
      <xdr:row>750</xdr:row>
      <xdr:rowOff>300913</xdr:rowOff>
    </xdr:to>
    <xdr:sp macro="" textlink="">
      <xdr:nvSpPr>
        <xdr:cNvPr id="5" name="正方形/長方形 4"/>
        <xdr:cNvSpPr/>
      </xdr:nvSpPr>
      <xdr:spPr bwMode="auto">
        <a:xfrm>
          <a:off x="3867747" y="50437171"/>
          <a:ext cx="2952680" cy="76865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196472</xdr:colOff>
      <xdr:row>753</xdr:row>
      <xdr:rowOff>3505</xdr:rowOff>
    </xdr:from>
    <xdr:to>
      <xdr:col>26</xdr:col>
      <xdr:colOff>196472</xdr:colOff>
      <xdr:row>755</xdr:row>
      <xdr:rowOff>225305</xdr:rowOff>
    </xdr:to>
    <xdr:cxnSp macro="">
      <xdr:nvCxnSpPr>
        <xdr:cNvPr id="6" name="直線コネクタ 5"/>
        <xdr:cNvCxnSpPr>
          <a:stCxn id="12" idx="2"/>
        </xdr:cNvCxnSpPr>
      </xdr:nvCxnSpPr>
      <xdr:spPr bwMode="auto">
        <a:xfrm>
          <a:off x="5397122" y="47247505"/>
          <a:ext cx="0" cy="9266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12872</xdr:colOff>
      <xdr:row>755</xdr:row>
      <xdr:rowOff>236778</xdr:rowOff>
    </xdr:from>
    <xdr:to>
      <xdr:col>37</xdr:col>
      <xdr:colOff>124353</xdr:colOff>
      <xdr:row>755</xdr:row>
      <xdr:rowOff>247919</xdr:rowOff>
    </xdr:to>
    <xdr:cxnSp macro="">
      <xdr:nvCxnSpPr>
        <xdr:cNvPr id="7" name="直線コネクタ 6"/>
        <xdr:cNvCxnSpPr/>
      </xdr:nvCxnSpPr>
      <xdr:spPr bwMode="auto">
        <a:xfrm flipH="1">
          <a:off x="3213272" y="48185628"/>
          <a:ext cx="4312006" cy="1114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30903</xdr:colOff>
      <xdr:row>755</xdr:row>
      <xdr:rowOff>225305</xdr:rowOff>
    </xdr:from>
    <xdr:to>
      <xdr:col>16</xdr:col>
      <xdr:colOff>30903</xdr:colOff>
      <xdr:row>757</xdr:row>
      <xdr:rowOff>96183</xdr:rowOff>
    </xdr:to>
    <xdr:cxnSp macro="">
      <xdr:nvCxnSpPr>
        <xdr:cNvPr id="8" name="直線矢印コネクタ 7"/>
        <xdr:cNvCxnSpPr/>
      </xdr:nvCxnSpPr>
      <xdr:spPr bwMode="auto">
        <a:xfrm rot="5400000">
          <a:off x="2943439" y="48462019"/>
          <a:ext cx="57572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31753</xdr:colOff>
      <xdr:row>758</xdr:row>
      <xdr:rowOff>94321</xdr:rowOff>
    </xdr:from>
    <xdr:to>
      <xdr:col>19</xdr:col>
      <xdr:colOff>127003</xdr:colOff>
      <xdr:row>760</xdr:row>
      <xdr:rowOff>286082</xdr:rowOff>
    </xdr:to>
    <xdr:sp macro="" textlink="">
      <xdr:nvSpPr>
        <xdr:cNvPr id="9" name="正方形/長方形 8"/>
        <xdr:cNvSpPr/>
      </xdr:nvSpPr>
      <xdr:spPr bwMode="auto">
        <a:xfrm>
          <a:off x="2444753" y="54090488"/>
          <a:ext cx="1502833" cy="89026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　みずほ情報総研</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株式会社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38.1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37</xdr:col>
      <xdr:colOff>110463</xdr:colOff>
      <xdr:row>755</xdr:row>
      <xdr:rowOff>225304</xdr:rowOff>
    </xdr:from>
    <xdr:to>
      <xdr:col>37</xdr:col>
      <xdr:colOff>110463</xdr:colOff>
      <xdr:row>757</xdr:row>
      <xdr:rowOff>96182</xdr:rowOff>
    </xdr:to>
    <xdr:cxnSp macro="">
      <xdr:nvCxnSpPr>
        <xdr:cNvPr id="10" name="直線矢印コネクタ 9"/>
        <xdr:cNvCxnSpPr/>
      </xdr:nvCxnSpPr>
      <xdr:spPr bwMode="auto">
        <a:xfrm rot="5400000">
          <a:off x="7223524" y="48462018"/>
          <a:ext cx="57572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180204</xdr:colOff>
      <xdr:row>757</xdr:row>
      <xdr:rowOff>116207</xdr:rowOff>
    </xdr:from>
    <xdr:to>
      <xdr:col>20</xdr:col>
      <xdr:colOff>201846</xdr:colOff>
      <xdr:row>758</xdr:row>
      <xdr:rowOff>94321</xdr:rowOff>
    </xdr:to>
    <xdr:sp macro="" textlink="">
      <xdr:nvSpPr>
        <xdr:cNvPr id="11" name="正方形/長方形 10"/>
        <xdr:cNvSpPr/>
      </xdr:nvSpPr>
      <xdr:spPr bwMode="auto">
        <a:xfrm>
          <a:off x="2180454" y="48769907"/>
          <a:ext cx="2021892"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19</xdr:col>
      <xdr:colOff>199824</xdr:colOff>
      <xdr:row>751</xdr:row>
      <xdr:rowOff>67302</xdr:rowOff>
    </xdr:from>
    <xdr:to>
      <xdr:col>33</xdr:col>
      <xdr:colOff>182183</xdr:colOff>
      <xdr:row>753</xdr:row>
      <xdr:rowOff>3505</xdr:rowOff>
    </xdr:to>
    <xdr:sp macro="" textlink="">
      <xdr:nvSpPr>
        <xdr:cNvPr id="12" name="大かっこ 11"/>
        <xdr:cNvSpPr/>
      </xdr:nvSpPr>
      <xdr:spPr bwMode="auto">
        <a:xfrm>
          <a:off x="4000299" y="46606452"/>
          <a:ext cx="2782709" cy="641053"/>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事業管理、受託者への指導</a:t>
          </a:r>
          <a:endParaRPr kumimoji="1" lang="en-US" sz="1100">
            <a:solidFill>
              <a:schemeClr val="tx1"/>
            </a:solidFill>
            <a:latin typeface="+mn-lt"/>
            <a:ea typeface="+mn-ea"/>
            <a:cs typeface="+mn-cs"/>
          </a:endParaRPr>
        </a:p>
      </xdr:txBody>
    </xdr:sp>
    <xdr:clientData/>
  </xdr:twoCellAnchor>
  <xdr:twoCellAnchor>
    <xdr:from>
      <xdr:col>34</xdr:col>
      <xdr:colOff>189727</xdr:colOff>
      <xdr:row>758</xdr:row>
      <xdr:rowOff>106228</xdr:rowOff>
    </xdr:from>
    <xdr:to>
      <xdr:col>41</xdr:col>
      <xdr:colOff>100656</xdr:colOff>
      <xdr:row>760</xdr:row>
      <xdr:rowOff>261234</xdr:rowOff>
    </xdr:to>
    <xdr:sp macro="" textlink="">
      <xdr:nvSpPr>
        <xdr:cNvPr id="13" name="正方形/長方形 12"/>
        <xdr:cNvSpPr/>
      </xdr:nvSpPr>
      <xdr:spPr bwMode="auto">
        <a:xfrm>
          <a:off x="6990577" y="49112353"/>
          <a:ext cx="1311104" cy="85985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Ｃ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プロセスユニーク</a:t>
          </a:r>
          <a:endParaRPr lang="ja-JP" altLang="ja-JP">
            <a:solidFill>
              <a:sysClr val="windowText" lastClr="000000"/>
            </a:solidFill>
            <a:effectLst/>
            <a:latin typeface="+mn-ea"/>
            <a:ea typeface="+mn-ea"/>
          </a:endParaRPr>
        </a:p>
        <a:p>
          <a:pPr algn="ctr"/>
          <a:r>
            <a:rPr kumimoji="1" lang="en-US" altLang="ja-JP" sz="1100">
              <a:solidFill>
                <a:sysClr val="windowText" lastClr="000000"/>
              </a:solidFill>
              <a:effectLst/>
              <a:latin typeface="+mn-ea"/>
              <a:ea typeface="+mn-ea"/>
              <a:cs typeface="+mn-cs"/>
            </a:rPr>
            <a:t>109.1</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34</xdr:col>
      <xdr:colOff>154007</xdr:colOff>
      <xdr:row>761</xdr:row>
      <xdr:rowOff>65914</xdr:rowOff>
    </xdr:from>
    <xdr:to>
      <xdr:col>41</xdr:col>
      <xdr:colOff>198968</xdr:colOff>
      <xdr:row>763</xdr:row>
      <xdr:rowOff>112253</xdr:rowOff>
    </xdr:to>
    <xdr:sp macro="" textlink="">
      <xdr:nvSpPr>
        <xdr:cNvPr id="14" name="大かっこ 13"/>
        <xdr:cNvSpPr/>
      </xdr:nvSpPr>
      <xdr:spPr bwMode="auto">
        <a:xfrm>
          <a:off x="6954857" y="50129314"/>
          <a:ext cx="1445136" cy="75118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シンポジウムの開催</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遺児交流会事業</a:t>
          </a:r>
          <a:endParaRPr kumimoji="1" lang="en-US" sz="1100">
            <a:solidFill>
              <a:schemeClr val="tx1"/>
            </a:solidFill>
            <a:latin typeface="+mn-lt"/>
            <a:ea typeface="+mn-ea"/>
            <a:cs typeface="+mn-cs"/>
          </a:endParaRPr>
        </a:p>
      </xdr:txBody>
    </xdr:sp>
    <xdr:clientData/>
  </xdr:twoCellAnchor>
  <xdr:twoCellAnchor>
    <xdr:from>
      <xdr:col>23</xdr:col>
      <xdr:colOff>82967</xdr:colOff>
      <xdr:row>758</xdr:row>
      <xdr:rowOff>74774</xdr:rowOff>
    </xdr:from>
    <xdr:to>
      <xdr:col>30</xdr:col>
      <xdr:colOff>74726</xdr:colOff>
      <xdr:row>760</xdr:row>
      <xdr:rowOff>266535</xdr:rowOff>
    </xdr:to>
    <xdr:sp macro="" textlink="">
      <xdr:nvSpPr>
        <xdr:cNvPr id="15" name="正方形/長方形 14"/>
        <xdr:cNvSpPr/>
      </xdr:nvSpPr>
      <xdr:spPr bwMode="auto">
        <a:xfrm>
          <a:off x="4683542" y="49080899"/>
          <a:ext cx="1391934" cy="89661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讀賣連合広告社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85.7</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23</xdr:col>
      <xdr:colOff>151889</xdr:colOff>
      <xdr:row>761</xdr:row>
      <xdr:rowOff>125447</xdr:rowOff>
    </xdr:from>
    <xdr:to>
      <xdr:col>30</xdr:col>
      <xdr:colOff>39007</xdr:colOff>
      <xdr:row>763</xdr:row>
      <xdr:rowOff>161774</xdr:rowOff>
    </xdr:to>
    <xdr:sp macro="" textlink="">
      <xdr:nvSpPr>
        <xdr:cNvPr id="16" name="大かっこ 15"/>
        <xdr:cNvSpPr/>
      </xdr:nvSpPr>
      <xdr:spPr bwMode="auto">
        <a:xfrm>
          <a:off x="4752464" y="50188847"/>
          <a:ext cx="1287293" cy="741177"/>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周知・啓発事業</a:t>
          </a:r>
          <a:endParaRPr kumimoji="1" lang="en-US" sz="1100">
            <a:solidFill>
              <a:schemeClr val="tx1"/>
            </a:solidFill>
            <a:latin typeface="+mn-lt"/>
            <a:ea typeface="+mn-ea"/>
            <a:cs typeface="+mn-cs"/>
          </a:endParaRPr>
        </a:p>
      </xdr:txBody>
    </xdr:sp>
    <xdr:clientData/>
  </xdr:twoCellAnchor>
  <xdr:twoCellAnchor>
    <xdr:from>
      <xdr:col>26</xdr:col>
      <xdr:colOff>200904</xdr:colOff>
      <xdr:row>755</xdr:row>
      <xdr:rowOff>249650</xdr:rowOff>
    </xdr:from>
    <xdr:to>
      <xdr:col>26</xdr:col>
      <xdr:colOff>200904</xdr:colOff>
      <xdr:row>757</xdr:row>
      <xdr:rowOff>120528</xdr:rowOff>
    </xdr:to>
    <xdr:cxnSp macro="">
      <xdr:nvCxnSpPr>
        <xdr:cNvPr id="17" name="直線矢印コネクタ 16"/>
        <xdr:cNvCxnSpPr/>
      </xdr:nvCxnSpPr>
      <xdr:spPr bwMode="auto">
        <a:xfrm rot="5400000">
          <a:off x="5144382" y="54064839"/>
          <a:ext cx="56937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61152</xdr:colOff>
      <xdr:row>749</xdr:row>
      <xdr:rowOff>195524</xdr:rowOff>
    </xdr:from>
    <xdr:to>
      <xdr:col>43</xdr:col>
      <xdr:colOff>112638</xdr:colOff>
      <xdr:row>749</xdr:row>
      <xdr:rowOff>207430</xdr:rowOff>
    </xdr:to>
    <xdr:cxnSp macro="">
      <xdr:nvCxnSpPr>
        <xdr:cNvPr id="18" name="直線コネクタ 17"/>
        <xdr:cNvCxnSpPr/>
      </xdr:nvCxnSpPr>
      <xdr:spPr bwMode="auto">
        <a:xfrm flipH="1" flipV="1">
          <a:off x="6862002" y="46029824"/>
          <a:ext cx="1851711" cy="1190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112638</xdr:colOff>
      <xdr:row>749</xdr:row>
      <xdr:rowOff>207432</xdr:rowOff>
    </xdr:from>
    <xdr:to>
      <xdr:col>43</xdr:col>
      <xdr:colOff>112638</xdr:colOff>
      <xdr:row>750</xdr:row>
      <xdr:rowOff>271856</xdr:rowOff>
    </xdr:to>
    <xdr:cxnSp macro="">
      <xdr:nvCxnSpPr>
        <xdr:cNvPr id="19" name="直線矢印コネクタ 18"/>
        <xdr:cNvCxnSpPr/>
      </xdr:nvCxnSpPr>
      <xdr:spPr bwMode="auto">
        <a:xfrm>
          <a:off x="8713713" y="46041732"/>
          <a:ext cx="0" cy="4168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1813</xdr:colOff>
      <xdr:row>751</xdr:row>
      <xdr:rowOff>7663</xdr:rowOff>
    </xdr:from>
    <xdr:to>
      <xdr:col>46</xdr:col>
      <xdr:colOff>118687</xdr:colOff>
      <xdr:row>753</xdr:row>
      <xdr:rowOff>167432</xdr:rowOff>
    </xdr:to>
    <xdr:sp macro="" textlink="">
      <xdr:nvSpPr>
        <xdr:cNvPr id="20" name="正方形/長方形 19"/>
        <xdr:cNvSpPr/>
      </xdr:nvSpPr>
      <xdr:spPr bwMode="auto">
        <a:xfrm>
          <a:off x="8002813" y="46546813"/>
          <a:ext cx="1317024" cy="86461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Ｄ　委託先選定に係る事務費</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0.1</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33</xdr:col>
      <xdr:colOff>159931</xdr:colOff>
      <xdr:row>757</xdr:row>
      <xdr:rowOff>132262</xdr:rowOff>
    </xdr:from>
    <xdr:to>
      <xdr:col>42</xdr:col>
      <xdr:colOff>199379</xdr:colOff>
      <xdr:row>758</xdr:row>
      <xdr:rowOff>110376</xdr:rowOff>
    </xdr:to>
    <xdr:sp macro="" textlink="">
      <xdr:nvSpPr>
        <xdr:cNvPr id="21" name="正方形/長方形 20"/>
        <xdr:cNvSpPr/>
      </xdr:nvSpPr>
      <xdr:spPr bwMode="auto">
        <a:xfrm>
          <a:off x="6760756" y="48785962"/>
          <a:ext cx="1839673"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22</xdr:col>
      <xdr:colOff>62559</xdr:colOff>
      <xdr:row>757</xdr:row>
      <xdr:rowOff>117457</xdr:rowOff>
    </xdr:from>
    <xdr:to>
      <xdr:col>31</xdr:col>
      <xdr:colOff>92483</xdr:colOff>
      <xdr:row>758</xdr:row>
      <xdr:rowOff>95571</xdr:rowOff>
    </xdr:to>
    <xdr:sp macro="" textlink="">
      <xdr:nvSpPr>
        <xdr:cNvPr id="22" name="正方形/長方形 21"/>
        <xdr:cNvSpPr/>
      </xdr:nvSpPr>
      <xdr:spPr bwMode="auto">
        <a:xfrm>
          <a:off x="4463109" y="48771157"/>
          <a:ext cx="1830149"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12</xdr:col>
      <xdr:colOff>102973</xdr:colOff>
      <xdr:row>761</xdr:row>
      <xdr:rowOff>128716</xdr:rowOff>
    </xdr:from>
    <xdr:to>
      <xdr:col>18</xdr:col>
      <xdr:colOff>196036</xdr:colOff>
      <xdr:row>763</xdr:row>
      <xdr:rowOff>165043</xdr:rowOff>
    </xdr:to>
    <xdr:sp macro="" textlink="">
      <xdr:nvSpPr>
        <xdr:cNvPr id="23" name="大かっこ 22"/>
        <xdr:cNvSpPr/>
      </xdr:nvSpPr>
      <xdr:spPr bwMode="auto">
        <a:xfrm>
          <a:off x="2503273" y="50192116"/>
          <a:ext cx="1293213" cy="741177"/>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調査研究</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40" zoomScale="90" zoomScaleNormal="75" zoomScaleSheetLayoutView="9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321</v>
      </c>
      <c r="AJ2" s="931" t="s">
        <v>650</v>
      </c>
      <c r="AK2" s="931"/>
      <c r="AL2" s="931"/>
      <c r="AM2" s="931"/>
      <c r="AN2" s="83" t="s">
        <v>321</v>
      </c>
      <c r="AO2" s="931">
        <v>20</v>
      </c>
      <c r="AP2" s="931"/>
      <c r="AQ2" s="931"/>
      <c r="AR2" s="84" t="s">
        <v>624</v>
      </c>
      <c r="AS2" s="937">
        <v>504</v>
      </c>
      <c r="AT2" s="937"/>
      <c r="AU2" s="937"/>
      <c r="AV2" s="83" t="str">
        <f>IF(AW2="","","-")</f>
        <v/>
      </c>
      <c r="AW2" s="897"/>
      <c r="AX2" s="897"/>
    </row>
    <row r="3" spans="1:50" ht="21" customHeight="1" thickBot="1" x14ac:dyDescent="0.2">
      <c r="A3" s="853" t="s">
        <v>617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625</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626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629</v>
      </c>
      <c r="H5" s="826"/>
      <c r="I5" s="826"/>
      <c r="J5" s="826"/>
      <c r="K5" s="826"/>
      <c r="L5" s="826"/>
      <c r="M5" s="827" t="s">
        <v>65</v>
      </c>
      <c r="N5" s="828"/>
      <c r="O5" s="828"/>
      <c r="P5" s="828"/>
      <c r="Q5" s="828"/>
      <c r="R5" s="829"/>
      <c r="S5" s="830" t="s">
        <v>630</v>
      </c>
      <c r="T5" s="826"/>
      <c r="U5" s="826"/>
      <c r="V5" s="826"/>
      <c r="W5" s="826"/>
      <c r="X5" s="831"/>
      <c r="Y5" s="687" t="s">
        <v>3</v>
      </c>
      <c r="Z5" s="532"/>
      <c r="AA5" s="532"/>
      <c r="AB5" s="532"/>
      <c r="AC5" s="532"/>
      <c r="AD5" s="533"/>
      <c r="AE5" s="688" t="s">
        <v>631</v>
      </c>
      <c r="AF5" s="688"/>
      <c r="AG5" s="688"/>
      <c r="AH5" s="688"/>
      <c r="AI5" s="688"/>
      <c r="AJ5" s="688"/>
      <c r="AK5" s="688"/>
      <c r="AL5" s="688"/>
      <c r="AM5" s="688"/>
      <c r="AN5" s="688"/>
      <c r="AO5" s="688"/>
      <c r="AP5" s="689"/>
      <c r="AQ5" s="690" t="s">
        <v>628</v>
      </c>
      <c r="AR5" s="691"/>
      <c r="AS5" s="691"/>
      <c r="AT5" s="691"/>
      <c r="AU5" s="691"/>
      <c r="AV5" s="691"/>
      <c r="AW5" s="691"/>
      <c r="AX5" s="692"/>
    </row>
    <row r="6" spans="1:50" ht="39" customHeight="1" x14ac:dyDescent="0.15">
      <c r="A6" s="695" t="s">
        <v>4</v>
      </c>
      <c r="B6" s="696"/>
      <c r="C6" s="696"/>
      <c r="D6" s="696"/>
      <c r="E6" s="696"/>
      <c r="F6" s="696"/>
      <c r="G6" s="379" t="str">
        <f>入力規則等!F39</f>
        <v>一般会計、労働保険特別会計労災勘定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649</v>
      </c>
      <c r="H7" s="488"/>
      <c r="I7" s="488"/>
      <c r="J7" s="488"/>
      <c r="K7" s="488"/>
      <c r="L7" s="488"/>
      <c r="M7" s="488"/>
      <c r="N7" s="488"/>
      <c r="O7" s="488"/>
      <c r="P7" s="488"/>
      <c r="Q7" s="488"/>
      <c r="R7" s="488"/>
      <c r="S7" s="488"/>
      <c r="T7" s="488"/>
      <c r="U7" s="488"/>
      <c r="V7" s="488"/>
      <c r="W7" s="488"/>
      <c r="X7" s="489"/>
      <c r="Y7" s="909" t="s">
        <v>304</v>
      </c>
      <c r="Z7" s="429"/>
      <c r="AA7" s="429"/>
      <c r="AB7" s="429"/>
      <c r="AC7" s="429"/>
      <c r="AD7" s="910"/>
      <c r="AE7" s="898" t="s">
        <v>651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208</v>
      </c>
      <c r="B8" s="485"/>
      <c r="C8" s="485"/>
      <c r="D8" s="485"/>
      <c r="E8" s="485"/>
      <c r="F8" s="486"/>
      <c r="G8" s="932" t="str">
        <f>入力規則等!A27</f>
        <v>-</v>
      </c>
      <c r="H8" s="709"/>
      <c r="I8" s="709"/>
      <c r="J8" s="709"/>
      <c r="K8" s="709"/>
      <c r="L8" s="709"/>
      <c r="M8" s="709"/>
      <c r="N8" s="709"/>
      <c r="O8" s="709"/>
      <c r="P8" s="709"/>
      <c r="Q8" s="709"/>
      <c r="R8" s="709"/>
      <c r="S8" s="709"/>
      <c r="T8" s="709"/>
      <c r="U8" s="709"/>
      <c r="V8" s="709"/>
      <c r="W8" s="709"/>
      <c r="X8" s="933"/>
      <c r="Y8" s="832" t="s">
        <v>209</v>
      </c>
      <c r="Z8" s="833"/>
      <c r="AA8" s="833"/>
      <c r="AB8" s="833"/>
      <c r="AC8" s="833"/>
      <c r="AD8" s="834"/>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652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96.75" customHeight="1" x14ac:dyDescent="0.15">
      <c r="A10" s="649" t="s">
        <v>29</v>
      </c>
      <c r="B10" s="650"/>
      <c r="C10" s="650"/>
      <c r="D10" s="650"/>
      <c r="E10" s="650"/>
      <c r="F10" s="650"/>
      <c r="G10" s="743" t="s">
        <v>717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0" t="s">
        <v>24</v>
      </c>
      <c r="B12" s="951"/>
      <c r="C12" s="951"/>
      <c r="D12" s="951"/>
      <c r="E12" s="951"/>
      <c r="F12" s="952"/>
      <c r="G12" s="749"/>
      <c r="H12" s="750"/>
      <c r="I12" s="750"/>
      <c r="J12" s="750"/>
      <c r="K12" s="750"/>
      <c r="L12" s="750"/>
      <c r="M12" s="750"/>
      <c r="N12" s="750"/>
      <c r="O12" s="750"/>
      <c r="P12" s="436" t="s">
        <v>305</v>
      </c>
      <c r="Q12" s="431"/>
      <c r="R12" s="431"/>
      <c r="S12" s="431"/>
      <c r="T12" s="431"/>
      <c r="U12" s="431"/>
      <c r="V12" s="432"/>
      <c r="W12" s="436" t="s">
        <v>327</v>
      </c>
      <c r="X12" s="431"/>
      <c r="Y12" s="431"/>
      <c r="Z12" s="431"/>
      <c r="AA12" s="431"/>
      <c r="AB12" s="431"/>
      <c r="AC12" s="432"/>
      <c r="AD12" s="436" t="s">
        <v>614</v>
      </c>
      <c r="AE12" s="431"/>
      <c r="AF12" s="431"/>
      <c r="AG12" s="431"/>
      <c r="AH12" s="431"/>
      <c r="AI12" s="431"/>
      <c r="AJ12" s="432"/>
      <c r="AK12" s="436" t="s">
        <v>618</v>
      </c>
      <c r="AL12" s="431"/>
      <c r="AM12" s="431"/>
      <c r="AN12" s="431"/>
      <c r="AO12" s="431"/>
      <c r="AP12" s="431"/>
      <c r="AQ12" s="432"/>
      <c r="AR12" s="436" t="s">
        <v>619</v>
      </c>
      <c r="AS12" s="431"/>
      <c r="AT12" s="431"/>
      <c r="AU12" s="431"/>
      <c r="AV12" s="431"/>
      <c r="AW12" s="431"/>
      <c r="AX12" s="711"/>
    </row>
    <row r="13" spans="1:50" ht="20.25" customHeight="1" x14ac:dyDescent="0.15">
      <c r="A13" s="603"/>
      <c r="B13" s="604"/>
      <c r="C13" s="604"/>
      <c r="D13" s="604"/>
      <c r="E13" s="604"/>
      <c r="F13" s="605"/>
      <c r="G13" s="712" t="s">
        <v>6</v>
      </c>
      <c r="H13" s="713"/>
      <c r="I13" s="753" t="s">
        <v>7</v>
      </c>
      <c r="J13" s="754"/>
      <c r="K13" s="754"/>
      <c r="L13" s="754"/>
      <c r="M13" s="754"/>
      <c r="N13" s="754"/>
      <c r="O13" s="755"/>
      <c r="P13" s="646">
        <v>287</v>
      </c>
      <c r="Q13" s="647"/>
      <c r="R13" s="647"/>
      <c r="S13" s="647"/>
      <c r="T13" s="647"/>
      <c r="U13" s="647"/>
      <c r="V13" s="648"/>
      <c r="W13" s="646">
        <v>277</v>
      </c>
      <c r="X13" s="647"/>
      <c r="Y13" s="647"/>
      <c r="Z13" s="647"/>
      <c r="AA13" s="647"/>
      <c r="AB13" s="647"/>
      <c r="AC13" s="648"/>
      <c r="AD13" s="646">
        <v>279</v>
      </c>
      <c r="AE13" s="647"/>
      <c r="AF13" s="647"/>
      <c r="AG13" s="647"/>
      <c r="AH13" s="647"/>
      <c r="AI13" s="647"/>
      <c r="AJ13" s="648"/>
      <c r="AK13" s="646">
        <v>197</v>
      </c>
      <c r="AL13" s="647"/>
      <c r="AM13" s="647"/>
      <c r="AN13" s="647"/>
      <c r="AO13" s="647"/>
      <c r="AP13" s="647"/>
      <c r="AQ13" s="648"/>
      <c r="AR13" s="906"/>
      <c r="AS13" s="907"/>
      <c r="AT13" s="907"/>
      <c r="AU13" s="907"/>
      <c r="AV13" s="907"/>
      <c r="AW13" s="907"/>
      <c r="AX13" s="908"/>
    </row>
    <row r="14" spans="1:50" ht="20.25" customHeight="1" x14ac:dyDescent="0.15">
      <c r="A14" s="603"/>
      <c r="B14" s="604"/>
      <c r="C14" s="604"/>
      <c r="D14" s="604"/>
      <c r="E14" s="604"/>
      <c r="F14" s="605"/>
      <c r="G14" s="714"/>
      <c r="H14" s="715"/>
      <c r="I14" s="700" t="s">
        <v>8</v>
      </c>
      <c r="J14" s="751"/>
      <c r="K14" s="751"/>
      <c r="L14" s="751"/>
      <c r="M14" s="751"/>
      <c r="N14" s="751"/>
      <c r="O14" s="752"/>
      <c r="P14" s="646" t="s">
        <v>632</v>
      </c>
      <c r="Q14" s="647"/>
      <c r="R14" s="647"/>
      <c r="S14" s="647"/>
      <c r="T14" s="647"/>
      <c r="U14" s="647"/>
      <c r="V14" s="648"/>
      <c r="W14" s="646" t="s">
        <v>632</v>
      </c>
      <c r="X14" s="647"/>
      <c r="Y14" s="647"/>
      <c r="Z14" s="647"/>
      <c r="AA14" s="647"/>
      <c r="AB14" s="647"/>
      <c r="AC14" s="648"/>
      <c r="AD14" s="646" t="s">
        <v>632</v>
      </c>
      <c r="AE14" s="647"/>
      <c r="AF14" s="647"/>
      <c r="AG14" s="647"/>
      <c r="AH14" s="647"/>
      <c r="AI14" s="647"/>
      <c r="AJ14" s="648"/>
      <c r="AK14" s="646" t="s">
        <v>632</v>
      </c>
      <c r="AL14" s="647"/>
      <c r="AM14" s="647"/>
      <c r="AN14" s="647"/>
      <c r="AO14" s="647"/>
      <c r="AP14" s="647"/>
      <c r="AQ14" s="648"/>
      <c r="AR14" s="777"/>
      <c r="AS14" s="777"/>
      <c r="AT14" s="777"/>
      <c r="AU14" s="777"/>
      <c r="AV14" s="777"/>
      <c r="AW14" s="777"/>
      <c r="AX14" s="778"/>
    </row>
    <row r="15" spans="1:50" ht="20.25" customHeight="1" x14ac:dyDescent="0.15">
      <c r="A15" s="603"/>
      <c r="B15" s="604"/>
      <c r="C15" s="604"/>
      <c r="D15" s="604"/>
      <c r="E15" s="604"/>
      <c r="F15" s="605"/>
      <c r="G15" s="714"/>
      <c r="H15" s="715"/>
      <c r="I15" s="700" t="s">
        <v>50</v>
      </c>
      <c r="J15" s="701"/>
      <c r="K15" s="701"/>
      <c r="L15" s="701"/>
      <c r="M15" s="701"/>
      <c r="N15" s="701"/>
      <c r="O15" s="702"/>
      <c r="P15" s="646" t="s">
        <v>632</v>
      </c>
      <c r="Q15" s="647"/>
      <c r="R15" s="647"/>
      <c r="S15" s="647"/>
      <c r="T15" s="647"/>
      <c r="U15" s="647"/>
      <c r="V15" s="648"/>
      <c r="W15" s="646" t="s">
        <v>632</v>
      </c>
      <c r="X15" s="647"/>
      <c r="Y15" s="647"/>
      <c r="Z15" s="647"/>
      <c r="AA15" s="647"/>
      <c r="AB15" s="647"/>
      <c r="AC15" s="648"/>
      <c r="AD15" s="646" t="s">
        <v>632</v>
      </c>
      <c r="AE15" s="647"/>
      <c r="AF15" s="647"/>
      <c r="AG15" s="647"/>
      <c r="AH15" s="647"/>
      <c r="AI15" s="647"/>
      <c r="AJ15" s="648"/>
      <c r="AK15" s="646" t="s">
        <v>655</v>
      </c>
      <c r="AL15" s="647"/>
      <c r="AM15" s="647"/>
      <c r="AN15" s="647"/>
      <c r="AO15" s="647"/>
      <c r="AP15" s="647"/>
      <c r="AQ15" s="648"/>
      <c r="AR15" s="646"/>
      <c r="AS15" s="647"/>
      <c r="AT15" s="647"/>
      <c r="AU15" s="647"/>
      <c r="AV15" s="647"/>
      <c r="AW15" s="647"/>
      <c r="AX15" s="792"/>
    </row>
    <row r="16" spans="1:50" ht="20.25" customHeight="1" x14ac:dyDescent="0.15">
      <c r="A16" s="603"/>
      <c r="B16" s="604"/>
      <c r="C16" s="604"/>
      <c r="D16" s="604"/>
      <c r="E16" s="604"/>
      <c r="F16" s="605"/>
      <c r="G16" s="714"/>
      <c r="H16" s="715"/>
      <c r="I16" s="700" t="s">
        <v>51</v>
      </c>
      <c r="J16" s="701"/>
      <c r="K16" s="701"/>
      <c r="L16" s="701"/>
      <c r="M16" s="701"/>
      <c r="N16" s="701"/>
      <c r="O16" s="702"/>
      <c r="P16" s="646" t="s">
        <v>632</v>
      </c>
      <c r="Q16" s="647"/>
      <c r="R16" s="647"/>
      <c r="S16" s="647"/>
      <c r="T16" s="647"/>
      <c r="U16" s="647"/>
      <c r="V16" s="648"/>
      <c r="W16" s="646" t="s">
        <v>632</v>
      </c>
      <c r="X16" s="647"/>
      <c r="Y16" s="647"/>
      <c r="Z16" s="647"/>
      <c r="AA16" s="647"/>
      <c r="AB16" s="647"/>
      <c r="AC16" s="648"/>
      <c r="AD16" s="646" t="s">
        <v>632</v>
      </c>
      <c r="AE16" s="647"/>
      <c r="AF16" s="647"/>
      <c r="AG16" s="647"/>
      <c r="AH16" s="647"/>
      <c r="AI16" s="647"/>
      <c r="AJ16" s="648"/>
      <c r="AK16" s="646" t="s">
        <v>632</v>
      </c>
      <c r="AL16" s="647"/>
      <c r="AM16" s="647"/>
      <c r="AN16" s="647"/>
      <c r="AO16" s="647"/>
      <c r="AP16" s="647"/>
      <c r="AQ16" s="648"/>
      <c r="AR16" s="746"/>
      <c r="AS16" s="747"/>
      <c r="AT16" s="747"/>
      <c r="AU16" s="747"/>
      <c r="AV16" s="747"/>
      <c r="AW16" s="747"/>
      <c r="AX16" s="748"/>
    </row>
    <row r="17" spans="1:50" ht="20.25" customHeight="1" x14ac:dyDescent="0.15">
      <c r="A17" s="603"/>
      <c r="B17" s="604"/>
      <c r="C17" s="604"/>
      <c r="D17" s="604"/>
      <c r="E17" s="604"/>
      <c r="F17" s="605"/>
      <c r="G17" s="714"/>
      <c r="H17" s="715"/>
      <c r="I17" s="700" t="s">
        <v>49</v>
      </c>
      <c r="J17" s="751"/>
      <c r="K17" s="751"/>
      <c r="L17" s="751"/>
      <c r="M17" s="751"/>
      <c r="N17" s="751"/>
      <c r="O17" s="752"/>
      <c r="P17" s="646" t="s">
        <v>632</v>
      </c>
      <c r="Q17" s="647"/>
      <c r="R17" s="647"/>
      <c r="S17" s="647"/>
      <c r="T17" s="647"/>
      <c r="U17" s="647"/>
      <c r="V17" s="648"/>
      <c r="W17" s="646" t="s">
        <v>632</v>
      </c>
      <c r="X17" s="647"/>
      <c r="Y17" s="647"/>
      <c r="Z17" s="647"/>
      <c r="AA17" s="647"/>
      <c r="AB17" s="647"/>
      <c r="AC17" s="648"/>
      <c r="AD17" s="646" t="s">
        <v>632</v>
      </c>
      <c r="AE17" s="647"/>
      <c r="AF17" s="647"/>
      <c r="AG17" s="647"/>
      <c r="AH17" s="647"/>
      <c r="AI17" s="647"/>
      <c r="AJ17" s="648"/>
      <c r="AK17" s="646" t="s">
        <v>632</v>
      </c>
      <c r="AL17" s="647"/>
      <c r="AM17" s="647"/>
      <c r="AN17" s="647"/>
      <c r="AO17" s="647"/>
      <c r="AP17" s="647"/>
      <c r="AQ17" s="648"/>
      <c r="AR17" s="904"/>
      <c r="AS17" s="904"/>
      <c r="AT17" s="904"/>
      <c r="AU17" s="904"/>
      <c r="AV17" s="904"/>
      <c r="AW17" s="904"/>
      <c r="AX17" s="905"/>
    </row>
    <row r="18" spans="1:50" ht="20.25" customHeight="1" x14ac:dyDescent="0.15">
      <c r="A18" s="603"/>
      <c r="B18" s="604"/>
      <c r="C18" s="604"/>
      <c r="D18" s="604"/>
      <c r="E18" s="604"/>
      <c r="F18" s="605"/>
      <c r="G18" s="716"/>
      <c r="H18" s="717"/>
      <c r="I18" s="705" t="s">
        <v>20</v>
      </c>
      <c r="J18" s="706"/>
      <c r="K18" s="706"/>
      <c r="L18" s="706"/>
      <c r="M18" s="706"/>
      <c r="N18" s="706"/>
      <c r="O18" s="707"/>
      <c r="P18" s="864">
        <f>SUM(P13:V17)</f>
        <v>287</v>
      </c>
      <c r="Q18" s="865"/>
      <c r="R18" s="865"/>
      <c r="S18" s="865"/>
      <c r="T18" s="865"/>
      <c r="U18" s="865"/>
      <c r="V18" s="866"/>
      <c r="W18" s="864">
        <f>SUM(W13:AC17)</f>
        <v>277</v>
      </c>
      <c r="X18" s="865"/>
      <c r="Y18" s="865"/>
      <c r="Z18" s="865"/>
      <c r="AA18" s="865"/>
      <c r="AB18" s="865"/>
      <c r="AC18" s="866"/>
      <c r="AD18" s="864">
        <f>SUM(AD13:AJ17)</f>
        <v>279</v>
      </c>
      <c r="AE18" s="865"/>
      <c r="AF18" s="865"/>
      <c r="AG18" s="865"/>
      <c r="AH18" s="865"/>
      <c r="AI18" s="865"/>
      <c r="AJ18" s="866"/>
      <c r="AK18" s="864">
        <f>SUM(AK13:AQ17)</f>
        <v>197</v>
      </c>
      <c r="AL18" s="865"/>
      <c r="AM18" s="865"/>
      <c r="AN18" s="865"/>
      <c r="AO18" s="865"/>
      <c r="AP18" s="865"/>
      <c r="AQ18" s="866"/>
      <c r="AR18" s="864">
        <f>SUM(AR13:AX17)</f>
        <v>0</v>
      </c>
      <c r="AS18" s="865"/>
      <c r="AT18" s="865"/>
      <c r="AU18" s="865"/>
      <c r="AV18" s="865"/>
      <c r="AW18" s="865"/>
      <c r="AX18" s="867"/>
    </row>
    <row r="19" spans="1:50" ht="24.75" customHeight="1" x14ac:dyDescent="0.15">
      <c r="A19" s="603"/>
      <c r="B19" s="604"/>
      <c r="C19" s="604"/>
      <c r="D19" s="604"/>
      <c r="E19" s="604"/>
      <c r="F19" s="605"/>
      <c r="G19" s="862" t="s">
        <v>9</v>
      </c>
      <c r="H19" s="863"/>
      <c r="I19" s="863"/>
      <c r="J19" s="863"/>
      <c r="K19" s="863"/>
      <c r="L19" s="863"/>
      <c r="M19" s="863"/>
      <c r="N19" s="863"/>
      <c r="O19" s="863"/>
      <c r="P19" s="646">
        <v>251</v>
      </c>
      <c r="Q19" s="647"/>
      <c r="R19" s="647"/>
      <c r="S19" s="647"/>
      <c r="T19" s="647"/>
      <c r="U19" s="647"/>
      <c r="V19" s="648"/>
      <c r="W19" s="646">
        <v>221</v>
      </c>
      <c r="X19" s="647"/>
      <c r="Y19" s="647"/>
      <c r="Z19" s="647"/>
      <c r="AA19" s="647"/>
      <c r="AB19" s="647"/>
      <c r="AC19" s="648"/>
      <c r="AD19" s="646">
        <v>233</v>
      </c>
      <c r="AE19" s="647"/>
      <c r="AF19" s="647"/>
      <c r="AG19" s="647"/>
      <c r="AH19" s="647"/>
      <c r="AI19" s="647"/>
      <c r="AJ19" s="648"/>
      <c r="AK19" s="310"/>
      <c r="AL19" s="310"/>
      <c r="AM19" s="310"/>
      <c r="AN19" s="310"/>
      <c r="AO19" s="310"/>
      <c r="AP19" s="310"/>
      <c r="AQ19" s="310"/>
      <c r="AR19" s="310"/>
      <c r="AS19" s="310"/>
      <c r="AT19" s="310"/>
      <c r="AU19" s="310"/>
      <c r="AV19" s="310"/>
      <c r="AW19" s="310"/>
      <c r="AX19" s="312"/>
    </row>
    <row r="20" spans="1:50" ht="24.75" customHeight="1" x14ac:dyDescent="0.15">
      <c r="A20" s="603"/>
      <c r="B20" s="604"/>
      <c r="C20" s="604"/>
      <c r="D20" s="604"/>
      <c r="E20" s="604"/>
      <c r="F20" s="605"/>
      <c r="G20" s="862" t="s">
        <v>10</v>
      </c>
      <c r="H20" s="863"/>
      <c r="I20" s="863"/>
      <c r="J20" s="863"/>
      <c r="K20" s="863"/>
      <c r="L20" s="863"/>
      <c r="M20" s="863"/>
      <c r="N20" s="863"/>
      <c r="O20" s="863"/>
      <c r="P20" s="302">
        <f>IF(P18=0, "-", SUM(P19)/P18)</f>
        <v>0.87456445993031362</v>
      </c>
      <c r="Q20" s="302"/>
      <c r="R20" s="302"/>
      <c r="S20" s="302"/>
      <c r="T20" s="302"/>
      <c r="U20" s="302"/>
      <c r="V20" s="302"/>
      <c r="W20" s="302">
        <f t="shared" ref="W20" si="0">IF(W18=0, "-", SUM(W19)/W18)</f>
        <v>0.79783393501805056</v>
      </c>
      <c r="X20" s="302"/>
      <c r="Y20" s="302"/>
      <c r="Z20" s="302"/>
      <c r="AA20" s="302"/>
      <c r="AB20" s="302"/>
      <c r="AC20" s="302"/>
      <c r="AD20" s="302">
        <f t="shared" ref="AD20" si="1">IF(AD18=0, "-", SUM(AD19)/AD18)</f>
        <v>0.83512544802867383</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5"/>
      <c r="B21" s="836"/>
      <c r="C21" s="836"/>
      <c r="D21" s="836"/>
      <c r="E21" s="836"/>
      <c r="F21" s="953"/>
      <c r="G21" s="300" t="s">
        <v>272</v>
      </c>
      <c r="H21" s="301"/>
      <c r="I21" s="301"/>
      <c r="J21" s="301"/>
      <c r="K21" s="301"/>
      <c r="L21" s="301"/>
      <c r="M21" s="301"/>
      <c r="N21" s="301"/>
      <c r="O21" s="301"/>
      <c r="P21" s="302">
        <f>IF(P19=0, "-", SUM(P19)/SUM(P13,P14))</f>
        <v>0.87456445993031362</v>
      </c>
      <c r="Q21" s="302"/>
      <c r="R21" s="302"/>
      <c r="S21" s="302"/>
      <c r="T21" s="302"/>
      <c r="U21" s="302"/>
      <c r="V21" s="302"/>
      <c r="W21" s="302">
        <f t="shared" ref="W21" si="2">IF(W19=0, "-", SUM(W19)/SUM(W13,W14))</f>
        <v>0.79783393501805056</v>
      </c>
      <c r="X21" s="302"/>
      <c r="Y21" s="302"/>
      <c r="Z21" s="302"/>
      <c r="AA21" s="302"/>
      <c r="AB21" s="302"/>
      <c r="AC21" s="302"/>
      <c r="AD21" s="302">
        <f t="shared" ref="AD21" si="3">IF(AD19=0, "-", SUM(AD19)/SUM(AD13,AD14))</f>
        <v>0.83512544802867383</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9" t="s">
        <v>622</v>
      </c>
      <c r="B22" s="960"/>
      <c r="C22" s="960"/>
      <c r="D22" s="960"/>
      <c r="E22" s="960"/>
      <c r="F22" s="961"/>
      <c r="G22" s="955" t="s">
        <v>252</v>
      </c>
      <c r="H22" s="207"/>
      <c r="I22" s="207"/>
      <c r="J22" s="207"/>
      <c r="K22" s="207"/>
      <c r="L22" s="207"/>
      <c r="M22" s="207"/>
      <c r="N22" s="207"/>
      <c r="O22" s="208"/>
      <c r="P22" s="920" t="s">
        <v>620</v>
      </c>
      <c r="Q22" s="207"/>
      <c r="R22" s="207"/>
      <c r="S22" s="207"/>
      <c r="T22" s="207"/>
      <c r="U22" s="207"/>
      <c r="V22" s="208"/>
      <c r="W22" s="920" t="s">
        <v>621</v>
      </c>
      <c r="X22" s="207"/>
      <c r="Y22" s="207"/>
      <c r="Z22" s="207"/>
      <c r="AA22" s="207"/>
      <c r="AB22" s="207"/>
      <c r="AC22" s="208"/>
      <c r="AD22" s="920" t="s">
        <v>251</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7.75" customHeight="1" x14ac:dyDescent="0.15">
      <c r="A23" s="962"/>
      <c r="B23" s="963"/>
      <c r="C23" s="963"/>
      <c r="D23" s="963"/>
      <c r="E23" s="963"/>
      <c r="F23" s="964"/>
      <c r="G23" s="956" t="s">
        <v>653</v>
      </c>
      <c r="H23" s="957"/>
      <c r="I23" s="957"/>
      <c r="J23" s="957"/>
      <c r="K23" s="957"/>
      <c r="L23" s="957"/>
      <c r="M23" s="957"/>
      <c r="N23" s="957"/>
      <c r="O23" s="958"/>
      <c r="P23" s="906">
        <v>184</v>
      </c>
      <c r="Q23" s="907"/>
      <c r="R23" s="907"/>
      <c r="S23" s="907"/>
      <c r="T23" s="907"/>
      <c r="U23" s="907"/>
      <c r="V23" s="921"/>
      <c r="W23" s="906"/>
      <c r="X23" s="907"/>
      <c r="Y23" s="907"/>
      <c r="Z23" s="907"/>
      <c r="AA23" s="907"/>
      <c r="AB23" s="907"/>
      <c r="AC23" s="921"/>
      <c r="AD23" s="969" t="s">
        <v>718</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7.75" customHeight="1" x14ac:dyDescent="0.15">
      <c r="A24" s="962"/>
      <c r="B24" s="963"/>
      <c r="C24" s="963"/>
      <c r="D24" s="963"/>
      <c r="E24" s="963"/>
      <c r="F24" s="964"/>
      <c r="G24" s="922" t="s">
        <v>654</v>
      </c>
      <c r="H24" s="923"/>
      <c r="I24" s="923"/>
      <c r="J24" s="923"/>
      <c r="K24" s="923"/>
      <c r="L24" s="923"/>
      <c r="M24" s="923"/>
      <c r="N24" s="923"/>
      <c r="O24" s="924"/>
      <c r="P24" s="646">
        <v>12</v>
      </c>
      <c r="Q24" s="647"/>
      <c r="R24" s="647"/>
      <c r="S24" s="647"/>
      <c r="T24" s="647"/>
      <c r="U24" s="647"/>
      <c r="V24" s="648"/>
      <c r="W24" s="646"/>
      <c r="X24" s="647"/>
      <c r="Y24" s="647"/>
      <c r="Z24" s="647"/>
      <c r="AA24" s="647"/>
      <c r="AB24" s="647"/>
      <c r="AC24" s="64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7.75" customHeight="1" x14ac:dyDescent="0.15">
      <c r="A25" s="962"/>
      <c r="B25" s="963"/>
      <c r="C25" s="963"/>
      <c r="D25" s="963"/>
      <c r="E25" s="963"/>
      <c r="F25" s="964"/>
      <c r="G25" s="922" t="s">
        <v>657</v>
      </c>
      <c r="H25" s="923"/>
      <c r="I25" s="923"/>
      <c r="J25" s="923"/>
      <c r="K25" s="923"/>
      <c r="L25" s="923"/>
      <c r="M25" s="923"/>
      <c r="N25" s="923"/>
      <c r="O25" s="924"/>
      <c r="P25" s="646">
        <v>1</v>
      </c>
      <c r="Q25" s="647"/>
      <c r="R25" s="647"/>
      <c r="S25" s="647"/>
      <c r="T25" s="647"/>
      <c r="U25" s="647"/>
      <c r="V25" s="648"/>
      <c r="W25" s="646"/>
      <c r="X25" s="647"/>
      <c r="Y25" s="647"/>
      <c r="Z25" s="647"/>
      <c r="AA25" s="647"/>
      <c r="AB25" s="647"/>
      <c r="AC25" s="64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7.75" hidden="1" customHeight="1" x14ac:dyDescent="0.15">
      <c r="A26" s="962"/>
      <c r="B26" s="963"/>
      <c r="C26" s="963"/>
      <c r="D26" s="963"/>
      <c r="E26" s="963"/>
      <c r="F26" s="964"/>
      <c r="G26" s="922"/>
      <c r="H26" s="923"/>
      <c r="I26" s="923"/>
      <c r="J26" s="923"/>
      <c r="K26" s="923"/>
      <c r="L26" s="923"/>
      <c r="M26" s="923"/>
      <c r="N26" s="923"/>
      <c r="O26" s="924"/>
      <c r="P26" s="646"/>
      <c r="Q26" s="647"/>
      <c r="R26" s="647"/>
      <c r="S26" s="647"/>
      <c r="T26" s="647"/>
      <c r="U26" s="647"/>
      <c r="V26" s="648"/>
      <c r="W26" s="646"/>
      <c r="X26" s="647"/>
      <c r="Y26" s="647"/>
      <c r="Z26" s="647"/>
      <c r="AA26" s="647"/>
      <c r="AB26" s="647"/>
      <c r="AC26" s="64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7.75" hidden="1" customHeight="1" x14ac:dyDescent="0.15">
      <c r="A27" s="962"/>
      <c r="B27" s="963"/>
      <c r="C27" s="963"/>
      <c r="D27" s="963"/>
      <c r="E27" s="963"/>
      <c r="F27" s="964"/>
      <c r="G27" s="922"/>
      <c r="H27" s="923"/>
      <c r="I27" s="923"/>
      <c r="J27" s="923"/>
      <c r="K27" s="923"/>
      <c r="L27" s="923"/>
      <c r="M27" s="923"/>
      <c r="N27" s="923"/>
      <c r="O27" s="924"/>
      <c r="P27" s="646"/>
      <c r="Q27" s="647"/>
      <c r="R27" s="647"/>
      <c r="S27" s="647"/>
      <c r="T27" s="647"/>
      <c r="U27" s="647"/>
      <c r="V27" s="648"/>
      <c r="W27" s="646"/>
      <c r="X27" s="647"/>
      <c r="Y27" s="647"/>
      <c r="Z27" s="647"/>
      <c r="AA27" s="647"/>
      <c r="AB27" s="647"/>
      <c r="AC27" s="64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7.75" hidden="1" customHeight="1" x14ac:dyDescent="0.15">
      <c r="A28" s="962"/>
      <c r="B28" s="963"/>
      <c r="C28" s="963"/>
      <c r="D28" s="963"/>
      <c r="E28" s="963"/>
      <c r="F28" s="964"/>
      <c r="G28" s="925" t="s">
        <v>256</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7.75" customHeight="1" thickBot="1" x14ac:dyDescent="0.2">
      <c r="A29" s="965"/>
      <c r="B29" s="966"/>
      <c r="C29" s="966"/>
      <c r="D29" s="966"/>
      <c r="E29" s="966"/>
      <c r="F29" s="967"/>
      <c r="G29" s="928" t="s">
        <v>253</v>
      </c>
      <c r="H29" s="929"/>
      <c r="I29" s="929"/>
      <c r="J29" s="929"/>
      <c r="K29" s="929"/>
      <c r="L29" s="929"/>
      <c r="M29" s="929"/>
      <c r="N29" s="929"/>
      <c r="O29" s="930"/>
      <c r="P29" s="646">
        <f>AK13</f>
        <v>197</v>
      </c>
      <c r="Q29" s="647"/>
      <c r="R29" s="647"/>
      <c r="S29" s="647"/>
      <c r="T29" s="647"/>
      <c r="U29" s="647"/>
      <c r="V29" s="648"/>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268</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305</v>
      </c>
      <c r="AF30" s="845"/>
      <c r="AG30" s="845"/>
      <c r="AH30" s="846"/>
      <c r="AI30" s="901" t="s">
        <v>327</v>
      </c>
      <c r="AJ30" s="901"/>
      <c r="AK30" s="901"/>
      <c r="AL30" s="844"/>
      <c r="AM30" s="901" t="s">
        <v>424</v>
      </c>
      <c r="AN30" s="901"/>
      <c r="AO30" s="901"/>
      <c r="AP30" s="844"/>
      <c r="AQ30" s="756" t="s">
        <v>184</v>
      </c>
      <c r="AR30" s="757"/>
      <c r="AS30" s="757"/>
      <c r="AT30" s="758"/>
      <c r="AU30" s="763" t="s">
        <v>133</v>
      </c>
      <c r="AV30" s="763"/>
      <c r="AW30" s="763"/>
      <c r="AX30" s="903"/>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2"/>
      <c r="AJ31" s="902"/>
      <c r="AK31" s="902"/>
      <c r="AL31" s="397"/>
      <c r="AM31" s="902"/>
      <c r="AN31" s="902"/>
      <c r="AO31" s="902"/>
      <c r="AP31" s="397"/>
      <c r="AQ31" s="235" t="s">
        <v>632</v>
      </c>
      <c r="AR31" s="186"/>
      <c r="AS31" s="121" t="s">
        <v>185</v>
      </c>
      <c r="AT31" s="122"/>
      <c r="AU31" s="185" t="s">
        <v>655</v>
      </c>
      <c r="AV31" s="185"/>
      <c r="AW31" s="382" t="s">
        <v>175</v>
      </c>
      <c r="AX31" s="383"/>
    </row>
    <row r="32" spans="1:50" ht="23.25" customHeight="1" x14ac:dyDescent="0.15">
      <c r="A32" s="387"/>
      <c r="B32" s="385"/>
      <c r="C32" s="385"/>
      <c r="D32" s="385"/>
      <c r="E32" s="385"/>
      <c r="F32" s="386"/>
      <c r="G32" s="553" t="s">
        <v>656</v>
      </c>
      <c r="H32" s="554"/>
      <c r="I32" s="554"/>
      <c r="J32" s="554"/>
      <c r="K32" s="554"/>
      <c r="L32" s="554"/>
      <c r="M32" s="554"/>
      <c r="N32" s="554"/>
      <c r="O32" s="555"/>
      <c r="P32" s="93" t="s">
        <v>633</v>
      </c>
      <c r="Q32" s="93"/>
      <c r="R32" s="93"/>
      <c r="S32" s="93"/>
      <c r="T32" s="93"/>
      <c r="U32" s="93"/>
      <c r="V32" s="93"/>
      <c r="W32" s="93"/>
      <c r="X32" s="94"/>
      <c r="Y32" s="460" t="s">
        <v>12</v>
      </c>
      <c r="Z32" s="520"/>
      <c r="AA32" s="521"/>
      <c r="AB32" s="450" t="s">
        <v>286</v>
      </c>
      <c r="AC32" s="450"/>
      <c r="AD32" s="450"/>
      <c r="AE32" s="203">
        <v>89.6</v>
      </c>
      <c r="AF32" s="204"/>
      <c r="AG32" s="204"/>
      <c r="AH32" s="204"/>
      <c r="AI32" s="203">
        <v>88.6</v>
      </c>
      <c r="AJ32" s="204"/>
      <c r="AK32" s="204"/>
      <c r="AL32" s="204"/>
      <c r="AM32" s="203" t="s">
        <v>655</v>
      </c>
      <c r="AN32" s="204"/>
      <c r="AO32" s="204"/>
      <c r="AP32" s="204"/>
      <c r="AQ32" s="322" t="s">
        <v>632</v>
      </c>
      <c r="AR32" s="193"/>
      <c r="AS32" s="193"/>
      <c r="AT32" s="323"/>
      <c r="AU32" s="204" t="s">
        <v>655</v>
      </c>
      <c r="AV32" s="204"/>
      <c r="AW32" s="204"/>
      <c r="AX32" s="206"/>
    </row>
    <row r="33" spans="1:51" ht="23.2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286</v>
      </c>
      <c r="AC33" s="512"/>
      <c r="AD33" s="512"/>
      <c r="AE33" s="203">
        <v>80</v>
      </c>
      <c r="AF33" s="204"/>
      <c r="AG33" s="204"/>
      <c r="AH33" s="204"/>
      <c r="AI33" s="203">
        <v>80</v>
      </c>
      <c r="AJ33" s="204"/>
      <c r="AK33" s="204"/>
      <c r="AL33" s="204"/>
      <c r="AM33" s="203" t="s">
        <v>655</v>
      </c>
      <c r="AN33" s="204"/>
      <c r="AO33" s="204"/>
      <c r="AP33" s="204"/>
      <c r="AQ33" s="322" t="s">
        <v>632</v>
      </c>
      <c r="AR33" s="193"/>
      <c r="AS33" s="193"/>
      <c r="AT33" s="323"/>
      <c r="AU33" s="204" t="s">
        <v>655</v>
      </c>
      <c r="AV33" s="204"/>
      <c r="AW33" s="204"/>
      <c r="AX33" s="206"/>
    </row>
    <row r="34" spans="1:51" ht="23.2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v>112</v>
      </c>
      <c r="AF34" s="204"/>
      <c r="AG34" s="204"/>
      <c r="AH34" s="204"/>
      <c r="AI34" s="203">
        <v>110.8</v>
      </c>
      <c r="AJ34" s="204"/>
      <c r="AK34" s="204"/>
      <c r="AL34" s="204"/>
      <c r="AM34" s="203" t="s">
        <v>655</v>
      </c>
      <c r="AN34" s="204"/>
      <c r="AO34" s="204"/>
      <c r="AP34" s="204"/>
      <c r="AQ34" s="322" t="s">
        <v>632</v>
      </c>
      <c r="AR34" s="193"/>
      <c r="AS34" s="193"/>
      <c r="AT34" s="323"/>
      <c r="AU34" s="204" t="s">
        <v>655</v>
      </c>
      <c r="AV34" s="204"/>
      <c r="AW34" s="204"/>
      <c r="AX34" s="206"/>
    </row>
    <row r="35" spans="1:51" ht="23.25" customHeight="1" x14ac:dyDescent="0.15">
      <c r="A35" s="213" t="s">
        <v>295</v>
      </c>
      <c r="B35" s="214"/>
      <c r="C35" s="214"/>
      <c r="D35" s="214"/>
      <c r="E35" s="214"/>
      <c r="F35" s="215"/>
      <c r="G35" s="219" t="s">
        <v>634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9" t="s">
        <v>268</v>
      </c>
      <c r="B37" s="760"/>
      <c r="C37" s="760"/>
      <c r="D37" s="760"/>
      <c r="E37" s="760"/>
      <c r="F37" s="761"/>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305</v>
      </c>
      <c r="AF37" s="232"/>
      <c r="AG37" s="232"/>
      <c r="AH37" s="232"/>
      <c r="AI37" s="232" t="s">
        <v>327</v>
      </c>
      <c r="AJ37" s="232"/>
      <c r="AK37" s="232"/>
      <c r="AL37" s="232"/>
      <c r="AM37" s="232" t="s">
        <v>424</v>
      </c>
      <c r="AN37" s="232"/>
      <c r="AO37" s="232"/>
      <c r="AP37" s="232"/>
      <c r="AQ37" s="139" t="s">
        <v>184</v>
      </c>
      <c r="AR37" s="140"/>
      <c r="AS37" s="140"/>
      <c r="AT37" s="141"/>
      <c r="AU37" s="401" t="s">
        <v>133</v>
      </c>
      <c r="AV37" s="401"/>
      <c r="AW37" s="401"/>
      <c r="AX37" s="896"/>
      <c r="AY37">
        <f>COUNTA($G$39)</f>
        <v>1</v>
      </c>
    </row>
    <row r="38" spans="1:51" ht="18.75"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t="s">
        <v>632</v>
      </c>
      <c r="AR38" s="186"/>
      <c r="AS38" s="121" t="s">
        <v>185</v>
      </c>
      <c r="AT38" s="122"/>
      <c r="AU38" s="185">
        <v>6</v>
      </c>
      <c r="AV38" s="185"/>
      <c r="AW38" s="382" t="s">
        <v>175</v>
      </c>
      <c r="AX38" s="383"/>
      <c r="AY38">
        <f>$AY$37</f>
        <v>1</v>
      </c>
    </row>
    <row r="39" spans="1:51" ht="26.25" customHeight="1" x14ac:dyDescent="0.15">
      <c r="A39" s="387"/>
      <c r="B39" s="385"/>
      <c r="C39" s="385"/>
      <c r="D39" s="385"/>
      <c r="E39" s="385"/>
      <c r="F39" s="386"/>
      <c r="G39" s="553" t="s">
        <v>635</v>
      </c>
      <c r="H39" s="554"/>
      <c r="I39" s="554"/>
      <c r="J39" s="554"/>
      <c r="K39" s="554"/>
      <c r="L39" s="554"/>
      <c r="M39" s="554"/>
      <c r="N39" s="554"/>
      <c r="O39" s="555"/>
      <c r="P39" s="93" t="s">
        <v>636</v>
      </c>
      <c r="Q39" s="93"/>
      <c r="R39" s="93"/>
      <c r="S39" s="93"/>
      <c r="T39" s="93"/>
      <c r="U39" s="93"/>
      <c r="V39" s="93"/>
      <c r="W39" s="93"/>
      <c r="X39" s="94"/>
      <c r="Y39" s="460" t="s">
        <v>12</v>
      </c>
      <c r="Z39" s="520"/>
      <c r="AA39" s="521"/>
      <c r="AB39" s="450" t="s">
        <v>286</v>
      </c>
      <c r="AC39" s="450"/>
      <c r="AD39" s="450"/>
      <c r="AE39" s="203" t="s">
        <v>632</v>
      </c>
      <c r="AF39" s="204"/>
      <c r="AG39" s="204"/>
      <c r="AH39" s="204"/>
      <c r="AI39" s="203" t="s">
        <v>632</v>
      </c>
      <c r="AJ39" s="204"/>
      <c r="AK39" s="204"/>
      <c r="AL39" s="204"/>
      <c r="AM39" s="203">
        <v>93.9</v>
      </c>
      <c r="AN39" s="204"/>
      <c r="AO39" s="204"/>
      <c r="AP39" s="204"/>
      <c r="AQ39" s="322" t="s">
        <v>632</v>
      </c>
      <c r="AR39" s="193"/>
      <c r="AS39" s="193"/>
      <c r="AT39" s="323"/>
      <c r="AU39" s="204" t="s">
        <v>632</v>
      </c>
      <c r="AV39" s="204"/>
      <c r="AW39" s="204"/>
      <c r="AX39" s="206"/>
      <c r="AY39">
        <f t="shared" ref="AY39:AY43" si="4">$AY$37</f>
        <v>1</v>
      </c>
    </row>
    <row r="40" spans="1:51" ht="26.25"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t="s">
        <v>286</v>
      </c>
      <c r="AC40" s="512"/>
      <c r="AD40" s="512"/>
      <c r="AE40" s="203" t="s">
        <v>632</v>
      </c>
      <c r="AF40" s="204"/>
      <c r="AG40" s="204"/>
      <c r="AH40" s="204"/>
      <c r="AI40" s="203" t="s">
        <v>632</v>
      </c>
      <c r="AJ40" s="204"/>
      <c r="AK40" s="204"/>
      <c r="AL40" s="204"/>
      <c r="AM40" s="203">
        <v>85</v>
      </c>
      <c r="AN40" s="204"/>
      <c r="AO40" s="204"/>
      <c r="AP40" s="204"/>
      <c r="AQ40" s="322" t="s">
        <v>632</v>
      </c>
      <c r="AR40" s="193"/>
      <c r="AS40" s="193"/>
      <c r="AT40" s="323"/>
      <c r="AU40" s="204">
        <v>85</v>
      </c>
      <c r="AV40" s="204"/>
      <c r="AW40" s="204"/>
      <c r="AX40" s="206"/>
      <c r="AY40">
        <f t="shared" si="4"/>
        <v>1</v>
      </c>
    </row>
    <row r="41" spans="1:51" ht="26.25"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t="s">
        <v>632</v>
      </c>
      <c r="AF41" s="204"/>
      <c r="AG41" s="204"/>
      <c r="AH41" s="204"/>
      <c r="AI41" s="203" t="s">
        <v>632</v>
      </c>
      <c r="AJ41" s="204"/>
      <c r="AK41" s="204"/>
      <c r="AL41" s="204"/>
      <c r="AM41" s="203">
        <v>110.5</v>
      </c>
      <c r="AN41" s="204"/>
      <c r="AO41" s="204"/>
      <c r="AP41" s="204"/>
      <c r="AQ41" s="322" t="s">
        <v>632</v>
      </c>
      <c r="AR41" s="193"/>
      <c r="AS41" s="193"/>
      <c r="AT41" s="323"/>
      <c r="AU41" s="204" t="s">
        <v>632</v>
      </c>
      <c r="AV41" s="204"/>
      <c r="AW41" s="204"/>
      <c r="AX41" s="206"/>
      <c r="AY41">
        <f t="shared" si="4"/>
        <v>1</v>
      </c>
    </row>
    <row r="42" spans="1:51" ht="23.25" customHeight="1" x14ac:dyDescent="0.15">
      <c r="A42" s="213" t="s">
        <v>295</v>
      </c>
      <c r="B42" s="214"/>
      <c r="C42" s="214"/>
      <c r="D42" s="214"/>
      <c r="E42" s="214"/>
      <c r="F42" s="215"/>
      <c r="G42" s="219" t="s">
        <v>634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9" t="s">
        <v>268</v>
      </c>
      <c r="B44" s="760"/>
      <c r="C44" s="760"/>
      <c r="D44" s="760"/>
      <c r="E44" s="760"/>
      <c r="F44" s="761"/>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305</v>
      </c>
      <c r="AF44" s="232"/>
      <c r="AG44" s="232"/>
      <c r="AH44" s="232"/>
      <c r="AI44" s="232" t="s">
        <v>327</v>
      </c>
      <c r="AJ44" s="232"/>
      <c r="AK44" s="232"/>
      <c r="AL44" s="232"/>
      <c r="AM44" s="232" t="s">
        <v>424</v>
      </c>
      <c r="AN44" s="232"/>
      <c r="AO44" s="232"/>
      <c r="AP44" s="232"/>
      <c r="AQ44" s="139" t="s">
        <v>184</v>
      </c>
      <c r="AR44" s="140"/>
      <c r="AS44" s="140"/>
      <c r="AT44" s="141"/>
      <c r="AU44" s="401" t="s">
        <v>133</v>
      </c>
      <c r="AV44" s="401"/>
      <c r="AW44" s="401"/>
      <c r="AX44" s="896"/>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2"/>
      <c r="AR46" s="193"/>
      <c r="AS46" s="193"/>
      <c r="AT46" s="323"/>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2"/>
      <c r="AR47" s="193"/>
      <c r="AS47" s="193"/>
      <c r="AT47" s="323"/>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2"/>
      <c r="AR48" s="193"/>
      <c r="AS48" s="193"/>
      <c r="AT48" s="323"/>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268</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305</v>
      </c>
      <c r="AF51" s="232"/>
      <c r="AG51" s="232"/>
      <c r="AH51" s="232"/>
      <c r="AI51" s="232" t="s">
        <v>327</v>
      </c>
      <c r="AJ51" s="232"/>
      <c r="AK51" s="232"/>
      <c r="AL51" s="232"/>
      <c r="AM51" s="232" t="s">
        <v>424</v>
      </c>
      <c r="AN51" s="232"/>
      <c r="AO51" s="232"/>
      <c r="AP51" s="232"/>
      <c r="AQ51" s="139" t="s">
        <v>184</v>
      </c>
      <c r="AR51" s="140"/>
      <c r="AS51" s="140"/>
      <c r="AT51" s="141"/>
      <c r="AU51" s="911" t="s">
        <v>133</v>
      </c>
      <c r="AV51" s="911"/>
      <c r="AW51" s="911"/>
      <c r="AX51" s="912"/>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2"/>
      <c r="AR53" s="193"/>
      <c r="AS53" s="193"/>
      <c r="AT53" s="323"/>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2"/>
      <c r="AR54" s="193"/>
      <c r="AS54" s="193"/>
      <c r="AT54" s="323"/>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3" t="s">
        <v>14</v>
      </c>
      <c r="AC55" s="583"/>
      <c r="AD55" s="583"/>
      <c r="AE55" s="203"/>
      <c r="AF55" s="204"/>
      <c r="AG55" s="204"/>
      <c r="AH55" s="204"/>
      <c r="AI55" s="203"/>
      <c r="AJ55" s="204"/>
      <c r="AK55" s="204"/>
      <c r="AL55" s="204"/>
      <c r="AM55" s="203"/>
      <c r="AN55" s="204"/>
      <c r="AO55" s="204"/>
      <c r="AP55" s="204"/>
      <c r="AQ55" s="322"/>
      <c r="AR55" s="193"/>
      <c r="AS55" s="193"/>
      <c r="AT55" s="323"/>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268</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305</v>
      </c>
      <c r="AF58" s="232"/>
      <c r="AG58" s="232"/>
      <c r="AH58" s="232"/>
      <c r="AI58" s="232" t="s">
        <v>327</v>
      </c>
      <c r="AJ58" s="232"/>
      <c r="AK58" s="232"/>
      <c r="AL58" s="232"/>
      <c r="AM58" s="232" t="s">
        <v>424</v>
      </c>
      <c r="AN58" s="232"/>
      <c r="AO58" s="232"/>
      <c r="AP58" s="232"/>
      <c r="AQ58" s="139" t="s">
        <v>184</v>
      </c>
      <c r="AR58" s="140"/>
      <c r="AS58" s="140"/>
      <c r="AT58" s="141"/>
      <c r="AU58" s="911" t="s">
        <v>133</v>
      </c>
      <c r="AV58" s="911"/>
      <c r="AW58" s="911"/>
      <c r="AX58" s="912"/>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2"/>
      <c r="AR60" s="193"/>
      <c r="AS60" s="193"/>
      <c r="AT60" s="323"/>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2"/>
      <c r="AR61" s="193"/>
      <c r="AS61" s="193"/>
      <c r="AT61" s="323"/>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2"/>
      <c r="AR62" s="193"/>
      <c r="AS62" s="193"/>
      <c r="AT62" s="323"/>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269</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264</v>
      </c>
      <c r="X65" s="477"/>
      <c r="Y65" s="480"/>
      <c r="Z65" s="480"/>
      <c r="AA65" s="481"/>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273</v>
      </c>
      <c r="B70" s="465"/>
      <c r="C70" s="465"/>
      <c r="D70" s="465"/>
      <c r="E70" s="465"/>
      <c r="F70" s="466"/>
      <c r="G70" s="238" t="s">
        <v>187</v>
      </c>
      <c r="H70" s="291"/>
      <c r="I70" s="291"/>
      <c r="J70" s="291"/>
      <c r="K70" s="291"/>
      <c r="L70" s="291"/>
      <c r="M70" s="291"/>
      <c r="N70" s="291"/>
      <c r="O70" s="291"/>
      <c r="P70" s="291"/>
      <c r="Q70" s="291"/>
      <c r="R70" s="291"/>
      <c r="S70" s="291"/>
      <c r="T70" s="291"/>
      <c r="U70" s="291"/>
      <c r="V70" s="291"/>
      <c r="W70" s="294" t="s">
        <v>284</v>
      </c>
      <c r="X70" s="295"/>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2"/>
      <c r="I71" s="292"/>
      <c r="J71" s="292"/>
      <c r="K71" s="292"/>
      <c r="L71" s="292"/>
      <c r="M71" s="292"/>
      <c r="N71" s="292"/>
      <c r="O71" s="292"/>
      <c r="P71" s="292"/>
      <c r="Q71" s="292"/>
      <c r="R71" s="292"/>
      <c r="S71" s="292"/>
      <c r="T71" s="292"/>
      <c r="U71" s="292"/>
      <c r="V71" s="292"/>
      <c r="W71" s="296"/>
      <c r="X71" s="297"/>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3"/>
      <c r="I72" s="293"/>
      <c r="J72" s="293"/>
      <c r="K72" s="293"/>
      <c r="L72" s="293"/>
      <c r="M72" s="293"/>
      <c r="N72" s="293"/>
      <c r="O72" s="293"/>
      <c r="P72" s="293"/>
      <c r="Q72" s="293"/>
      <c r="R72" s="293"/>
      <c r="S72" s="293"/>
      <c r="T72" s="293"/>
      <c r="U72" s="293"/>
      <c r="V72" s="293"/>
      <c r="W72" s="298"/>
      <c r="X72" s="299"/>
      <c r="Y72" s="207" t="s">
        <v>13</v>
      </c>
      <c r="Z72" s="207"/>
      <c r="AA72" s="208"/>
      <c r="AB72" s="212" t="s">
        <v>286</v>
      </c>
      <c r="AC72" s="212"/>
      <c r="AD72" s="212"/>
      <c r="AE72" s="210"/>
      <c r="AF72" s="211"/>
      <c r="AG72" s="211"/>
      <c r="AH72" s="211"/>
      <c r="AI72" s="210"/>
      <c r="AJ72" s="211"/>
      <c r="AK72" s="211"/>
      <c r="AL72" s="211"/>
      <c r="AM72" s="210"/>
      <c r="AN72" s="211"/>
      <c r="AO72" s="211"/>
      <c r="AP72" s="290"/>
      <c r="AQ72" s="203"/>
      <c r="AR72" s="204"/>
      <c r="AS72" s="204"/>
      <c r="AT72" s="205"/>
      <c r="AU72" s="204"/>
      <c r="AV72" s="204"/>
      <c r="AW72" s="204"/>
      <c r="AX72" s="206"/>
      <c r="AY72">
        <f t="shared" si="8"/>
        <v>0</v>
      </c>
    </row>
    <row r="73" spans="1:51" ht="18.75" hidden="1" customHeight="1" x14ac:dyDescent="0.15">
      <c r="A73" s="495" t="s">
        <v>269</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2"/>
      <c r="AF75" s="193"/>
      <c r="AG75" s="193"/>
      <c r="AH75" s="193"/>
      <c r="AI75" s="322"/>
      <c r="AJ75" s="193"/>
      <c r="AK75" s="193"/>
      <c r="AL75" s="193"/>
      <c r="AM75" s="322"/>
      <c r="AN75" s="193"/>
      <c r="AO75" s="193"/>
      <c r="AP75" s="193"/>
      <c r="AQ75" s="322"/>
      <c r="AR75" s="193"/>
      <c r="AS75" s="193"/>
      <c r="AT75" s="323"/>
      <c r="AU75" s="204"/>
      <c r="AV75" s="204"/>
      <c r="AW75" s="204"/>
      <c r="AX75" s="206"/>
      <c r="AY75">
        <f t="shared" ref="AY75:AY78" si="9">$AY$73</f>
        <v>0</v>
      </c>
    </row>
    <row r="76" spans="1:51" ht="23.25" hidden="1" customHeight="1" x14ac:dyDescent="0.15">
      <c r="A76" s="498"/>
      <c r="B76" s="499"/>
      <c r="C76" s="499"/>
      <c r="D76" s="499"/>
      <c r="E76" s="499"/>
      <c r="F76" s="500"/>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2"/>
      <c r="AF76" s="193"/>
      <c r="AG76" s="193"/>
      <c r="AH76" s="193"/>
      <c r="AI76" s="322"/>
      <c r="AJ76" s="193"/>
      <c r="AK76" s="193"/>
      <c r="AL76" s="193"/>
      <c r="AM76" s="322"/>
      <c r="AN76" s="193"/>
      <c r="AO76" s="193"/>
      <c r="AP76" s="193"/>
      <c r="AQ76" s="322"/>
      <c r="AR76" s="193"/>
      <c r="AS76" s="193"/>
      <c r="AT76" s="323"/>
      <c r="AU76" s="204"/>
      <c r="AV76" s="204"/>
      <c r="AW76" s="204"/>
      <c r="AX76" s="206"/>
      <c r="AY76">
        <f t="shared" si="9"/>
        <v>0</v>
      </c>
    </row>
    <row r="77" spans="1:51" ht="23.25" hidden="1" customHeight="1" x14ac:dyDescent="0.15">
      <c r="A77" s="498"/>
      <c r="B77" s="499"/>
      <c r="C77" s="499"/>
      <c r="D77" s="499"/>
      <c r="E77" s="499"/>
      <c r="F77" s="500"/>
      <c r="G77" s="600"/>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6"/>
      <c r="AF77" s="877"/>
      <c r="AG77" s="877"/>
      <c r="AH77" s="877"/>
      <c r="AI77" s="876"/>
      <c r="AJ77" s="877"/>
      <c r="AK77" s="877"/>
      <c r="AL77" s="877"/>
      <c r="AM77" s="876"/>
      <c r="AN77" s="877"/>
      <c r="AO77" s="877"/>
      <c r="AP77" s="877"/>
      <c r="AQ77" s="322"/>
      <c r="AR77" s="193"/>
      <c r="AS77" s="193"/>
      <c r="AT77" s="323"/>
      <c r="AU77" s="204"/>
      <c r="AV77" s="204"/>
      <c r="AW77" s="204"/>
      <c r="AX77" s="206"/>
      <c r="AY77">
        <f t="shared" si="9"/>
        <v>0</v>
      </c>
    </row>
    <row r="78" spans="1:51" ht="69.75" hidden="1" customHeight="1" x14ac:dyDescent="0.15">
      <c r="A78" s="315" t="s">
        <v>298</v>
      </c>
      <c r="B78" s="316"/>
      <c r="C78" s="316"/>
      <c r="D78" s="316"/>
      <c r="E78" s="313" t="s">
        <v>247</v>
      </c>
      <c r="F78" s="314"/>
      <c r="G78" s="45" t="s">
        <v>187</v>
      </c>
      <c r="H78" s="576"/>
      <c r="I78" s="577"/>
      <c r="J78" s="577"/>
      <c r="K78" s="577"/>
      <c r="L78" s="577"/>
      <c r="M78" s="577"/>
      <c r="N78" s="577"/>
      <c r="O78" s="578"/>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263</v>
      </c>
      <c r="AP79" s="259"/>
      <c r="AQ79" s="259"/>
      <c r="AR79" s="62" t="s">
        <v>261</v>
      </c>
      <c r="AS79" s="258"/>
      <c r="AT79" s="259"/>
      <c r="AU79" s="259"/>
      <c r="AV79" s="259"/>
      <c r="AW79" s="259"/>
      <c r="AX79" s="954"/>
      <c r="AY79">
        <f>COUNTIF($AR$79,"☑")</f>
        <v>0</v>
      </c>
    </row>
    <row r="80" spans="1:51" ht="18.75" hidden="1" customHeight="1" x14ac:dyDescent="0.15">
      <c r="A80" s="850" t="s">
        <v>146</v>
      </c>
      <c r="B80" s="513" t="s">
        <v>260</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615</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1"/>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1"/>
      <c r="B82" s="516"/>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c r="AY82">
        <f t="shared" ref="AY82:AY89" si="10">$AY$80</f>
        <v>0</v>
      </c>
    </row>
    <row r="83" spans="1:60" ht="22.5" hidden="1" customHeight="1" x14ac:dyDescent="0.15">
      <c r="A83" s="851"/>
      <c r="B83" s="516"/>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c r="AY83">
        <f t="shared" si="10"/>
        <v>0</v>
      </c>
    </row>
    <row r="84" spans="1:60" ht="19.5" hidden="1" customHeight="1" x14ac:dyDescent="0.15">
      <c r="A84" s="851"/>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5"/>
      <c r="AY84">
        <f t="shared" si="10"/>
        <v>0</v>
      </c>
    </row>
    <row r="85" spans="1:60" ht="18.75" hidden="1" customHeight="1" x14ac:dyDescent="0.15">
      <c r="A85" s="851"/>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305</v>
      </c>
      <c r="AF85" s="232"/>
      <c r="AG85" s="232"/>
      <c r="AH85" s="232"/>
      <c r="AI85" s="232" t="s">
        <v>327</v>
      </c>
      <c r="AJ85" s="232"/>
      <c r="AK85" s="232"/>
      <c r="AL85" s="232"/>
      <c r="AM85" s="232" t="s">
        <v>424</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1"/>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1"/>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2"/>
      <c r="AR87" s="193"/>
      <c r="AS87" s="193"/>
      <c r="AT87" s="323"/>
      <c r="AU87" s="204"/>
      <c r="AV87" s="204"/>
      <c r="AW87" s="204"/>
      <c r="AX87" s="206"/>
      <c r="AY87">
        <f t="shared" si="10"/>
        <v>0</v>
      </c>
    </row>
    <row r="88" spans="1:60" ht="23.25" hidden="1" customHeight="1" x14ac:dyDescent="0.15">
      <c r="A88" s="851"/>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2"/>
      <c r="AR88" s="193"/>
      <c r="AS88" s="193"/>
      <c r="AT88" s="323"/>
      <c r="AU88" s="204"/>
      <c r="AV88" s="204"/>
      <c r="AW88" s="204"/>
      <c r="AX88" s="206"/>
      <c r="AY88">
        <f t="shared" si="10"/>
        <v>0</v>
      </c>
      <c r="AZ88" s="10"/>
      <c r="BA88" s="10"/>
      <c r="BB88" s="10"/>
      <c r="BC88" s="10"/>
    </row>
    <row r="89" spans="1:60" ht="23.25" hidden="1" customHeight="1" x14ac:dyDescent="0.15">
      <c r="A89" s="851"/>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3" t="s">
        <v>14</v>
      </c>
      <c r="AC89" s="583"/>
      <c r="AD89" s="583"/>
      <c r="AE89" s="210"/>
      <c r="AF89" s="211"/>
      <c r="AG89" s="211"/>
      <c r="AH89" s="211"/>
      <c r="AI89" s="210"/>
      <c r="AJ89" s="211"/>
      <c r="AK89" s="211"/>
      <c r="AL89" s="211"/>
      <c r="AM89" s="210"/>
      <c r="AN89" s="211"/>
      <c r="AO89" s="211"/>
      <c r="AP89" s="211"/>
      <c r="AQ89" s="322"/>
      <c r="AR89" s="193"/>
      <c r="AS89" s="193"/>
      <c r="AT89" s="323"/>
      <c r="AU89" s="204"/>
      <c r="AV89" s="204"/>
      <c r="AW89" s="204"/>
      <c r="AX89" s="206"/>
      <c r="AY89">
        <f t="shared" si="10"/>
        <v>0</v>
      </c>
      <c r="AZ89" s="10"/>
      <c r="BA89" s="10"/>
      <c r="BB89" s="10"/>
      <c r="BC89" s="10"/>
      <c r="BD89" s="10"/>
      <c r="BE89" s="10"/>
      <c r="BF89" s="10"/>
      <c r="BG89" s="10"/>
      <c r="BH89" s="10"/>
    </row>
    <row r="90" spans="1:60" ht="18.75" hidden="1" customHeight="1" x14ac:dyDescent="0.15">
      <c r="A90" s="851"/>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305</v>
      </c>
      <c r="AF90" s="232"/>
      <c r="AG90" s="232"/>
      <c r="AH90" s="232"/>
      <c r="AI90" s="232" t="s">
        <v>327</v>
      </c>
      <c r="AJ90" s="232"/>
      <c r="AK90" s="232"/>
      <c r="AL90" s="232"/>
      <c r="AM90" s="232" t="s">
        <v>424</v>
      </c>
      <c r="AN90" s="232"/>
      <c r="AO90" s="232"/>
      <c r="AP90" s="232"/>
      <c r="AQ90" s="143" t="s">
        <v>184</v>
      </c>
      <c r="AR90" s="118"/>
      <c r="AS90" s="118"/>
      <c r="AT90" s="119"/>
      <c r="AU90" s="522" t="s">
        <v>133</v>
      </c>
      <c r="AV90" s="522"/>
      <c r="AW90" s="522"/>
      <c r="AX90" s="523"/>
      <c r="AY90">
        <f>COUNTA($G$92)</f>
        <v>0</v>
      </c>
    </row>
    <row r="91" spans="1:60" ht="18.75" hidden="1" customHeight="1" x14ac:dyDescent="0.15">
      <c r="A91" s="851"/>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1"/>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2"/>
      <c r="AR92" s="193"/>
      <c r="AS92" s="193"/>
      <c r="AT92" s="323"/>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2"/>
      <c r="AR93" s="193"/>
      <c r="AS93" s="193"/>
      <c r="AT93" s="323"/>
      <c r="AU93" s="204"/>
      <c r="AV93" s="204"/>
      <c r="AW93" s="204"/>
      <c r="AX93" s="206"/>
      <c r="AY93">
        <f t="shared" si="11"/>
        <v>0</v>
      </c>
    </row>
    <row r="94" spans="1:60" ht="23.25" hidden="1" customHeight="1" x14ac:dyDescent="0.15">
      <c r="A94" s="851"/>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3" t="s">
        <v>14</v>
      </c>
      <c r="AC94" s="583"/>
      <c r="AD94" s="583"/>
      <c r="AE94" s="210"/>
      <c r="AF94" s="211"/>
      <c r="AG94" s="211"/>
      <c r="AH94" s="211"/>
      <c r="AI94" s="210"/>
      <c r="AJ94" s="211"/>
      <c r="AK94" s="211"/>
      <c r="AL94" s="211"/>
      <c r="AM94" s="210"/>
      <c r="AN94" s="211"/>
      <c r="AO94" s="211"/>
      <c r="AP94" s="211"/>
      <c r="AQ94" s="322"/>
      <c r="AR94" s="193"/>
      <c r="AS94" s="193"/>
      <c r="AT94" s="323"/>
      <c r="AU94" s="204"/>
      <c r="AV94" s="204"/>
      <c r="AW94" s="204"/>
      <c r="AX94" s="206"/>
      <c r="AY94">
        <f t="shared" si="11"/>
        <v>0</v>
      </c>
      <c r="AZ94" s="10"/>
      <c r="BA94" s="10"/>
      <c r="BB94" s="10"/>
      <c r="BC94" s="10"/>
    </row>
    <row r="95" spans="1:60" ht="18.75" hidden="1" customHeight="1" x14ac:dyDescent="0.15">
      <c r="A95" s="851"/>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305</v>
      </c>
      <c r="AF95" s="232"/>
      <c r="AG95" s="232"/>
      <c r="AH95" s="232"/>
      <c r="AI95" s="232" t="s">
        <v>327</v>
      </c>
      <c r="AJ95" s="232"/>
      <c r="AK95" s="232"/>
      <c r="AL95" s="232"/>
      <c r="AM95" s="232" t="s">
        <v>424</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1"/>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1"/>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2"/>
      <c r="AR97" s="193"/>
      <c r="AS97" s="193"/>
      <c r="AT97" s="323"/>
      <c r="AU97" s="204"/>
      <c r="AV97" s="204"/>
      <c r="AW97" s="204"/>
      <c r="AX97" s="206"/>
      <c r="AY97">
        <f t="shared" ref="AY97:AY99" si="12">$AY$95</f>
        <v>0</v>
      </c>
      <c r="AZ97" s="10"/>
      <c r="BA97" s="10"/>
      <c r="BB97" s="10"/>
      <c r="BC97" s="10"/>
    </row>
    <row r="98" spans="1:60" ht="23.25" hidden="1" customHeight="1" x14ac:dyDescent="0.15">
      <c r="A98" s="851"/>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2"/>
      <c r="AR98" s="193"/>
      <c r="AS98" s="193"/>
      <c r="AT98" s="323"/>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270</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305</v>
      </c>
      <c r="AF100" s="529"/>
      <c r="AG100" s="529"/>
      <c r="AH100" s="530"/>
      <c r="AI100" s="528" t="s">
        <v>327</v>
      </c>
      <c r="AJ100" s="529"/>
      <c r="AK100" s="529"/>
      <c r="AL100" s="530"/>
      <c r="AM100" s="528" t="s">
        <v>424</v>
      </c>
      <c r="AN100" s="529"/>
      <c r="AO100" s="529"/>
      <c r="AP100" s="530"/>
      <c r="AQ100" s="303" t="s">
        <v>332</v>
      </c>
      <c r="AR100" s="304"/>
      <c r="AS100" s="304"/>
      <c r="AT100" s="305"/>
      <c r="AU100" s="303" t="s">
        <v>456</v>
      </c>
      <c r="AV100" s="304"/>
      <c r="AW100" s="304"/>
      <c r="AX100" s="306"/>
    </row>
    <row r="101" spans="1:60" ht="23.25" customHeight="1" x14ac:dyDescent="0.15">
      <c r="A101" s="408"/>
      <c r="B101" s="409"/>
      <c r="C101" s="409"/>
      <c r="D101" s="409"/>
      <c r="E101" s="409"/>
      <c r="F101" s="410"/>
      <c r="G101" s="93" t="s">
        <v>637</v>
      </c>
      <c r="H101" s="93"/>
      <c r="I101" s="93"/>
      <c r="J101" s="93"/>
      <c r="K101" s="93"/>
      <c r="L101" s="93"/>
      <c r="M101" s="93"/>
      <c r="N101" s="93"/>
      <c r="O101" s="93"/>
      <c r="P101" s="93"/>
      <c r="Q101" s="93"/>
      <c r="R101" s="93"/>
      <c r="S101" s="93"/>
      <c r="T101" s="93"/>
      <c r="U101" s="93"/>
      <c r="V101" s="93"/>
      <c r="W101" s="93"/>
      <c r="X101" s="94"/>
      <c r="Y101" s="531" t="s">
        <v>54</v>
      </c>
      <c r="Z101" s="532"/>
      <c r="AA101" s="533"/>
      <c r="AB101" s="450" t="s">
        <v>638</v>
      </c>
      <c r="AC101" s="450"/>
      <c r="AD101" s="450"/>
      <c r="AE101" s="267">
        <v>48</v>
      </c>
      <c r="AF101" s="267"/>
      <c r="AG101" s="267"/>
      <c r="AH101" s="267"/>
      <c r="AI101" s="267">
        <v>48</v>
      </c>
      <c r="AJ101" s="267"/>
      <c r="AK101" s="267"/>
      <c r="AL101" s="267"/>
      <c r="AM101" s="267">
        <v>48</v>
      </c>
      <c r="AN101" s="267"/>
      <c r="AO101" s="267"/>
      <c r="AP101" s="267"/>
      <c r="AQ101" s="267" t="s">
        <v>715</v>
      </c>
      <c r="AR101" s="267"/>
      <c r="AS101" s="267"/>
      <c r="AT101" s="267"/>
      <c r="AU101" s="203"/>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638</v>
      </c>
      <c r="AC102" s="450"/>
      <c r="AD102" s="450"/>
      <c r="AE102" s="267">
        <v>48</v>
      </c>
      <c r="AF102" s="267"/>
      <c r="AG102" s="267"/>
      <c r="AH102" s="267"/>
      <c r="AI102" s="267">
        <v>48</v>
      </c>
      <c r="AJ102" s="267"/>
      <c r="AK102" s="267"/>
      <c r="AL102" s="267"/>
      <c r="AM102" s="267">
        <v>48</v>
      </c>
      <c r="AN102" s="267"/>
      <c r="AO102" s="267"/>
      <c r="AP102" s="267"/>
      <c r="AQ102" s="267">
        <v>48</v>
      </c>
      <c r="AR102" s="267"/>
      <c r="AS102" s="267"/>
      <c r="AT102" s="267"/>
      <c r="AU102" s="210"/>
      <c r="AV102" s="211"/>
      <c r="AW102" s="211"/>
      <c r="AX102" s="307"/>
    </row>
    <row r="103" spans="1:60" ht="31.5" customHeight="1" x14ac:dyDescent="0.15">
      <c r="A103" s="405" t="s">
        <v>270</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1</v>
      </c>
    </row>
    <row r="104" spans="1:60" ht="23.25" customHeight="1" x14ac:dyDescent="0.15">
      <c r="A104" s="408"/>
      <c r="B104" s="409"/>
      <c r="C104" s="409"/>
      <c r="D104" s="409"/>
      <c r="E104" s="409"/>
      <c r="F104" s="410"/>
      <c r="G104" s="93" t="s">
        <v>639</v>
      </c>
      <c r="H104" s="93"/>
      <c r="I104" s="93"/>
      <c r="J104" s="93"/>
      <c r="K104" s="93"/>
      <c r="L104" s="93"/>
      <c r="M104" s="93"/>
      <c r="N104" s="93"/>
      <c r="O104" s="93"/>
      <c r="P104" s="93"/>
      <c r="Q104" s="93"/>
      <c r="R104" s="93"/>
      <c r="S104" s="93"/>
      <c r="T104" s="93"/>
      <c r="U104" s="93"/>
      <c r="V104" s="93"/>
      <c r="W104" s="93"/>
      <c r="X104" s="94"/>
      <c r="Y104" s="454" t="s">
        <v>54</v>
      </c>
      <c r="Z104" s="455"/>
      <c r="AA104" s="456"/>
      <c r="AB104" s="534" t="s">
        <v>640</v>
      </c>
      <c r="AC104" s="535"/>
      <c r="AD104" s="536"/>
      <c r="AE104" s="267">
        <v>5646</v>
      </c>
      <c r="AF104" s="267"/>
      <c r="AG104" s="267"/>
      <c r="AH104" s="267"/>
      <c r="AI104" s="267">
        <v>5753</v>
      </c>
      <c r="AJ104" s="267"/>
      <c r="AK104" s="267"/>
      <c r="AL104" s="267"/>
      <c r="AM104" s="267">
        <v>3780</v>
      </c>
      <c r="AN104" s="267"/>
      <c r="AO104" s="267"/>
      <c r="AP104" s="267"/>
      <c r="AQ104" s="267" t="s">
        <v>715</v>
      </c>
      <c r="AR104" s="267"/>
      <c r="AS104" s="267"/>
      <c r="AT104" s="267"/>
      <c r="AU104" s="267"/>
      <c r="AV104" s="267"/>
      <c r="AW104" s="267"/>
      <c r="AX104" s="268"/>
      <c r="AY104">
        <f>$AY$103</f>
        <v>1</v>
      </c>
    </row>
    <row r="105" spans="1:60" ht="23.25"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t="s">
        <v>640</v>
      </c>
      <c r="AC105" s="458"/>
      <c r="AD105" s="459"/>
      <c r="AE105" s="267">
        <v>5120</v>
      </c>
      <c r="AF105" s="267"/>
      <c r="AG105" s="267"/>
      <c r="AH105" s="267"/>
      <c r="AI105" s="267">
        <v>5120</v>
      </c>
      <c r="AJ105" s="267"/>
      <c r="AK105" s="267"/>
      <c r="AL105" s="267"/>
      <c r="AM105" s="267">
        <v>1280</v>
      </c>
      <c r="AN105" s="267"/>
      <c r="AO105" s="267"/>
      <c r="AP105" s="267"/>
      <c r="AQ105" s="267">
        <v>1280</v>
      </c>
      <c r="AR105" s="267"/>
      <c r="AS105" s="267"/>
      <c r="AT105" s="267"/>
      <c r="AU105" s="267"/>
      <c r="AV105" s="267"/>
      <c r="AW105" s="267"/>
      <c r="AX105" s="268"/>
      <c r="AY105">
        <f>$AY$103</f>
        <v>1</v>
      </c>
    </row>
    <row r="106" spans="1:60" ht="31.5" hidden="1" customHeight="1" x14ac:dyDescent="0.15">
      <c r="A106" s="405" t="s">
        <v>270</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270</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270</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305</v>
      </c>
      <c r="AF115" s="232"/>
      <c r="AG115" s="232"/>
      <c r="AH115" s="232"/>
      <c r="AI115" s="232" t="s">
        <v>327</v>
      </c>
      <c r="AJ115" s="232"/>
      <c r="AK115" s="232"/>
      <c r="AL115" s="232"/>
      <c r="AM115" s="232" t="s">
        <v>424</v>
      </c>
      <c r="AN115" s="232"/>
      <c r="AO115" s="232"/>
      <c r="AP115" s="232"/>
      <c r="AQ115" s="580" t="s">
        <v>457</v>
      </c>
      <c r="AR115" s="581"/>
      <c r="AS115" s="581"/>
      <c r="AT115" s="581"/>
      <c r="AU115" s="581"/>
      <c r="AV115" s="581"/>
      <c r="AW115" s="581"/>
      <c r="AX115" s="582"/>
    </row>
    <row r="116" spans="1:51" ht="23.25" customHeight="1" x14ac:dyDescent="0.15">
      <c r="A116" s="425"/>
      <c r="B116" s="426"/>
      <c r="C116" s="426"/>
      <c r="D116" s="426"/>
      <c r="E116" s="426"/>
      <c r="F116" s="427"/>
      <c r="G116" s="377" t="s">
        <v>663</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641</v>
      </c>
      <c r="AC116" s="452"/>
      <c r="AD116" s="453"/>
      <c r="AE116" s="267">
        <v>1908909</v>
      </c>
      <c r="AF116" s="267"/>
      <c r="AG116" s="267"/>
      <c r="AH116" s="267"/>
      <c r="AI116" s="267">
        <v>1842955</v>
      </c>
      <c r="AJ116" s="267"/>
      <c r="AK116" s="267"/>
      <c r="AL116" s="267"/>
      <c r="AM116" s="267">
        <v>2005813</v>
      </c>
      <c r="AN116" s="267"/>
      <c r="AO116" s="267"/>
      <c r="AP116" s="267"/>
      <c r="AQ116" s="203">
        <v>2022970</v>
      </c>
      <c r="AR116" s="204"/>
      <c r="AS116" s="204"/>
      <c r="AT116" s="204"/>
      <c r="AU116" s="204"/>
      <c r="AV116" s="204"/>
      <c r="AW116" s="204"/>
      <c r="AX116" s="206"/>
    </row>
    <row r="117" spans="1:51" ht="61.5" customHeight="1" x14ac:dyDescent="0.15">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660</v>
      </c>
      <c r="AC117" s="462"/>
      <c r="AD117" s="463"/>
      <c r="AE117" s="579" t="s">
        <v>658</v>
      </c>
      <c r="AF117" s="540"/>
      <c r="AG117" s="540"/>
      <c r="AH117" s="540"/>
      <c r="AI117" s="579" t="s">
        <v>659</v>
      </c>
      <c r="AJ117" s="540"/>
      <c r="AK117" s="540"/>
      <c r="AL117" s="540"/>
      <c r="AM117" s="579" t="s">
        <v>708</v>
      </c>
      <c r="AN117" s="540"/>
      <c r="AO117" s="540"/>
      <c r="AP117" s="540"/>
      <c r="AQ117" s="540" t="s">
        <v>705</v>
      </c>
      <c r="AR117" s="540"/>
      <c r="AS117" s="540"/>
      <c r="AT117" s="540"/>
      <c r="AU117" s="540"/>
      <c r="AV117" s="540"/>
      <c r="AW117" s="540"/>
      <c r="AX117" s="541"/>
    </row>
    <row r="118" spans="1:51" ht="23.25"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305</v>
      </c>
      <c r="AF118" s="232"/>
      <c r="AG118" s="232"/>
      <c r="AH118" s="232"/>
      <c r="AI118" s="232" t="s">
        <v>327</v>
      </c>
      <c r="AJ118" s="232"/>
      <c r="AK118" s="232"/>
      <c r="AL118" s="232"/>
      <c r="AM118" s="232" t="s">
        <v>424</v>
      </c>
      <c r="AN118" s="232"/>
      <c r="AO118" s="232"/>
      <c r="AP118" s="232"/>
      <c r="AQ118" s="580" t="s">
        <v>457</v>
      </c>
      <c r="AR118" s="581"/>
      <c r="AS118" s="581"/>
      <c r="AT118" s="581"/>
      <c r="AU118" s="581"/>
      <c r="AV118" s="581"/>
      <c r="AW118" s="581"/>
      <c r="AX118" s="582"/>
      <c r="AY118" s="77">
        <f>IF(SUBSTITUTE(SUBSTITUTE($G$119,"／",""),"　","")="",0,1)</f>
        <v>1</v>
      </c>
    </row>
    <row r="119" spans="1:51" ht="23.25" customHeight="1" x14ac:dyDescent="0.15">
      <c r="A119" s="425"/>
      <c r="B119" s="426"/>
      <c r="C119" s="426"/>
      <c r="D119" s="426"/>
      <c r="E119" s="426"/>
      <c r="F119" s="427"/>
      <c r="G119" s="377" t="s">
        <v>642</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t="s">
        <v>641</v>
      </c>
      <c r="AC119" s="452"/>
      <c r="AD119" s="453"/>
      <c r="AE119" s="267">
        <v>9730368</v>
      </c>
      <c r="AF119" s="267"/>
      <c r="AG119" s="267"/>
      <c r="AH119" s="267"/>
      <c r="AI119" s="267">
        <v>9394176</v>
      </c>
      <c r="AJ119" s="267"/>
      <c r="AK119" s="267"/>
      <c r="AL119" s="267"/>
      <c r="AM119" s="267">
        <v>12896000</v>
      </c>
      <c r="AN119" s="267"/>
      <c r="AO119" s="267"/>
      <c r="AP119" s="267"/>
      <c r="AQ119" s="267">
        <v>11632454</v>
      </c>
      <c r="AR119" s="267"/>
      <c r="AS119" s="267"/>
      <c r="AT119" s="267"/>
      <c r="AU119" s="267"/>
      <c r="AV119" s="267"/>
      <c r="AW119" s="267"/>
      <c r="AX119" s="268"/>
      <c r="AY119">
        <f>$AY$118</f>
        <v>1</v>
      </c>
    </row>
    <row r="120" spans="1:51" ht="46.5" customHeight="1" thickBot="1" x14ac:dyDescent="0.2">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660</v>
      </c>
      <c r="AC120" s="462"/>
      <c r="AD120" s="463"/>
      <c r="AE120" s="579" t="s">
        <v>661</v>
      </c>
      <c r="AF120" s="540"/>
      <c r="AG120" s="540"/>
      <c r="AH120" s="540"/>
      <c r="AI120" s="579" t="s">
        <v>662</v>
      </c>
      <c r="AJ120" s="540"/>
      <c r="AK120" s="540"/>
      <c r="AL120" s="540"/>
      <c r="AM120" s="579" t="s">
        <v>709</v>
      </c>
      <c r="AN120" s="540"/>
      <c r="AO120" s="540"/>
      <c r="AP120" s="540"/>
      <c r="AQ120" s="540" t="s">
        <v>706</v>
      </c>
      <c r="AR120" s="540"/>
      <c r="AS120" s="540"/>
      <c r="AT120" s="540"/>
      <c r="AU120" s="540"/>
      <c r="AV120" s="540"/>
      <c r="AW120" s="540"/>
      <c r="AX120" s="541"/>
      <c r="AY120">
        <f>$AY$118</f>
        <v>1</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305</v>
      </c>
      <c r="AF121" s="232"/>
      <c r="AG121" s="232"/>
      <c r="AH121" s="232"/>
      <c r="AI121" s="232" t="s">
        <v>327</v>
      </c>
      <c r="AJ121" s="232"/>
      <c r="AK121" s="232"/>
      <c r="AL121" s="232"/>
      <c r="AM121" s="232" t="s">
        <v>424</v>
      </c>
      <c r="AN121" s="232"/>
      <c r="AO121" s="232"/>
      <c r="AP121" s="232"/>
      <c r="AQ121" s="580" t="s">
        <v>457</v>
      </c>
      <c r="AR121" s="581"/>
      <c r="AS121" s="581"/>
      <c r="AT121" s="581"/>
      <c r="AU121" s="581"/>
      <c r="AV121" s="581"/>
      <c r="AW121" s="581"/>
      <c r="AX121" s="582"/>
      <c r="AY121" s="77">
        <f>IF(SUBSTITUTE(SUBSTITUTE($G$122,"／",""),"　","")="",0,1)</f>
        <v>0</v>
      </c>
    </row>
    <row r="122" spans="1:51" ht="23.25" hidden="1" customHeight="1" x14ac:dyDescent="0.15">
      <c r="A122" s="425"/>
      <c r="B122" s="426"/>
      <c r="C122" s="426"/>
      <c r="D122" s="426"/>
      <c r="E122" s="426"/>
      <c r="F122" s="427"/>
      <c r="G122" s="377" t="s">
        <v>277</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276</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305</v>
      </c>
      <c r="AF124" s="232"/>
      <c r="AG124" s="232"/>
      <c r="AH124" s="232"/>
      <c r="AI124" s="232" t="s">
        <v>327</v>
      </c>
      <c r="AJ124" s="232"/>
      <c r="AK124" s="232"/>
      <c r="AL124" s="232"/>
      <c r="AM124" s="232" t="s">
        <v>424</v>
      </c>
      <c r="AN124" s="232"/>
      <c r="AO124" s="232"/>
      <c r="AP124" s="232"/>
      <c r="AQ124" s="580" t="s">
        <v>457</v>
      </c>
      <c r="AR124" s="581"/>
      <c r="AS124" s="581"/>
      <c r="AT124" s="581"/>
      <c r="AU124" s="581"/>
      <c r="AV124" s="581"/>
      <c r="AW124" s="581"/>
      <c r="AX124" s="582"/>
      <c r="AY124" s="77">
        <f>IF(SUBSTITUTE(SUBSTITUTE($G$125,"／",""),"　","")="",0,1)</f>
        <v>0</v>
      </c>
    </row>
    <row r="125" spans="1:51" ht="23.25" hidden="1" customHeight="1" x14ac:dyDescent="0.15">
      <c r="A125" s="425"/>
      <c r="B125" s="426"/>
      <c r="C125" s="426"/>
      <c r="D125" s="426"/>
      <c r="E125" s="426"/>
      <c r="F125" s="427"/>
      <c r="G125" s="377" t="s">
        <v>277</v>
      </c>
      <c r="H125" s="377"/>
      <c r="I125" s="377"/>
      <c r="J125" s="377"/>
      <c r="K125" s="377"/>
      <c r="L125" s="377"/>
      <c r="M125" s="377"/>
      <c r="N125" s="377"/>
      <c r="O125" s="377"/>
      <c r="P125" s="377"/>
      <c r="Q125" s="377"/>
      <c r="R125" s="377"/>
      <c r="S125" s="377"/>
      <c r="T125" s="377"/>
      <c r="U125" s="377"/>
      <c r="V125" s="377"/>
      <c r="W125" s="377"/>
      <c r="X125" s="916"/>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7"/>
      <c r="Y126" s="460" t="s">
        <v>48</v>
      </c>
      <c r="Z126" s="434"/>
      <c r="AA126" s="435"/>
      <c r="AB126" s="461" t="s">
        <v>276</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20"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3"/>
      <c r="Z127" s="914"/>
      <c r="AA127" s="915"/>
      <c r="AB127" s="397" t="s">
        <v>11</v>
      </c>
      <c r="AC127" s="398"/>
      <c r="AD127" s="399"/>
      <c r="AE127" s="232" t="s">
        <v>305</v>
      </c>
      <c r="AF127" s="232"/>
      <c r="AG127" s="232"/>
      <c r="AH127" s="232"/>
      <c r="AI127" s="232" t="s">
        <v>327</v>
      </c>
      <c r="AJ127" s="232"/>
      <c r="AK127" s="232"/>
      <c r="AL127" s="232"/>
      <c r="AM127" s="232" t="s">
        <v>424</v>
      </c>
      <c r="AN127" s="232"/>
      <c r="AO127" s="232"/>
      <c r="AP127" s="232"/>
      <c r="AQ127" s="580" t="s">
        <v>457</v>
      </c>
      <c r="AR127" s="581"/>
      <c r="AS127" s="581"/>
      <c r="AT127" s="581"/>
      <c r="AU127" s="581"/>
      <c r="AV127" s="581"/>
      <c r="AW127" s="581"/>
      <c r="AX127" s="582"/>
      <c r="AY127" s="77">
        <f>IF(SUBSTITUTE(SUBSTITUTE($G$128,"／",""),"　","")="",0,1)</f>
        <v>0</v>
      </c>
    </row>
    <row r="128" spans="1:51" ht="23.25" hidden="1" customHeight="1" x14ac:dyDescent="0.15">
      <c r="A128" s="425"/>
      <c r="B128" s="426"/>
      <c r="C128" s="426"/>
      <c r="D128" s="426"/>
      <c r="E128" s="426"/>
      <c r="F128" s="427"/>
      <c r="G128" s="377" t="s">
        <v>277</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276</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320</v>
      </c>
      <c r="B130" s="171"/>
      <c r="C130" s="170" t="s">
        <v>188</v>
      </c>
      <c r="D130" s="171"/>
      <c r="E130" s="155" t="s">
        <v>217</v>
      </c>
      <c r="F130" s="156"/>
      <c r="G130" s="157" t="s">
        <v>643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665</v>
      </c>
      <c r="H134" s="93"/>
      <c r="I134" s="93"/>
      <c r="J134" s="93"/>
      <c r="K134" s="93"/>
      <c r="L134" s="93"/>
      <c r="M134" s="93"/>
      <c r="N134" s="93"/>
      <c r="O134" s="93"/>
      <c r="P134" s="93"/>
      <c r="Q134" s="93"/>
      <c r="R134" s="93"/>
      <c r="S134" s="93"/>
      <c r="T134" s="93"/>
      <c r="U134" s="93"/>
      <c r="V134" s="93"/>
      <c r="W134" s="93"/>
      <c r="X134" s="94"/>
      <c r="Y134" s="187" t="s">
        <v>199</v>
      </c>
      <c r="Z134" s="188"/>
      <c r="AA134" s="189"/>
      <c r="AB134" s="190" t="s">
        <v>640</v>
      </c>
      <c r="AC134" s="191"/>
      <c r="AD134" s="191"/>
      <c r="AE134" s="192">
        <v>909</v>
      </c>
      <c r="AF134" s="193"/>
      <c r="AG134" s="193"/>
      <c r="AH134" s="193"/>
      <c r="AI134" s="192">
        <v>845</v>
      </c>
      <c r="AJ134" s="193"/>
      <c r="AK134" s="193"/>
      <c r="AL134" s="193"/>
      <c r="AM134" s="192">
        <v>802</v>
      </c>
      <c r="AN134" s="193"/>
      <c r="AO134" s="193"/>
      <c r="AP134" s="193"/>
      <c r="AQ134" s="192" t="s">
        <v>632</v>
      </c>
      <c r="AR134" s="193"/>
      <c r="AS134" s="193"/>
      <c r="AT134" s="193"/>
      <c r="AU134" s="192" t="s">
        <v>632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v>948</v>
      </c>
      <c r="AF135" s="193"/>
      <c r="AG135" s="193"/>
      <c r="AH135" s="193"/>
      <c r="AI135" s="192">
        <v>919</v>
      </c>
      <c r="AJ135" s="193"/>
      <c r="AK135" s="193"/>
      <c r="AL135" s="193"/>
      <c r="AM135" s="192">
        <v>889</v>
      </c>
      <c r="AN135" s="193"/>
      <c r="AO135" s="193"/>
      <c r="AP135" s="193"/>
      <c r="AQ135" s="192" t="s">
        <v>632</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632</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666</v>
      </c>
      <c r="H138" s="93"/>
      <c r="I138" s="93"/>
      <c r="J138" s="93"/>
      <c r="K138" s="93"/>
      <c r="L138" s="93"/>
      <c r="M138" s="93"/>
      <c r="N138" s="93"/>
      <c r="O138" s="93"/>
      <c r="P138" s="93"/>
      <c r="Q138" s="93"/>
      <c r="R138" s="93"/>
      <c r="S138" s="93"/>
      <c r="T138" s="93"/>
      <c r="U138" s="93"/>
      <c r="V138" s="93"/>
      <c r="W138" s="93"/>
      <c r="X138" s="94"/>
      <c r="Y138" s="187" t="s">
        <v>199</v>
      </c>
      <c r="Z138" s="188"/>
      <c r="AA138" s="189"/>
      <c r="AB138" s="190" t="s">
        <v>640</v>
      </c>
      <c r="AC138" s="191"/>
      <c r="AD138" s="191"/>
      <c r="AE138" s="192">
        <v>127329</v>
      </c>
      <c r="AF138" s="193"/>
      <c r="AG138" s="193"/>
      <c r="AH138" s="193"/>
      <c r="AI138" s="192">
        <v>125611</v>
      </c>
      <c r="AJ138" s="193"/>
      <c r="AK138" s="193"/>
      <c r="AL138" s="193"/>
      <c r="AM138" s="192">
        <v>131156</v>
      </c>
      <c r="AN138" s="193"/>
      <c r="AO138" s="193"/>
      <c r="AP138" s="193"/>
      <c r="AQ138" s="192" t="s">
        <v>632</v>
      </c>
      <c r="AR138" s="193"/>
      <c r="AS138" s="193"/>
      <c r="AT138" s="193"/>
      <c r="AU138" s="192" t="s">
        <v>632</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640</v>
      </c>
      <c r="AC139" s="199"/>
      <c r="AD139" s="199"/>
      <c r="AE139" s="192">
        <v>119255</v>
      </c>
      <c r="AF139" s="193"/>
      <c r="AG139" s="193"/>
      <c r="AH139" s="193"/>
      <c r="AI139" s="192">
        <v>118050</v>
      </c>
      <c r="AJ139" s="193"/>
      <c r="AK139" s="193"/>
      <c r="AL139" s="193"/>
      <c r="AM139" s="192">
        <v>116846</v>
      </c>
      <c r="AN139" s="193"/>
      <c r="AO139" s="193"/>
      <c r="AP139" s="193"/>
      <c r="AQ139" s="192" t="s">
        <v>632</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6"/>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7"/>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7"/>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7"/>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8"/>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6"/>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7"/>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7"/>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7"/>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8"/>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6"/>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7"/>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7"/>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7"/>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8"/>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6"/>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7"/>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7"/>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7"/>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8"/>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6"/>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7"/>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7"/>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7"/>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8"/>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1.5" customHeight="1" x14ac:dyDescent="0.15">
      <c r="A188" s="175"/>
      <c r="B188" s="172"/>
      <c r="C188" s="166"/>
      <c r="D188" s="172"/>
      <c r="E188" s="113" t="s">
        <v>710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1.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customHeight="1" x14ac:dyDescent="0.15">
      <c r="A190" s="175"/>
      <c r="B190" s="172"/>
      <c r="C190" s="166"/>
      <c r="D190" s="172"/>
      <c r="E190" s="155" t="s">
        <v>217</v>
      </c>
      <c r="F190" s="156"/>
      <c r="G190" s="157" t="s">
        <v>667</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216</v>
      </c>
      <c r="F191" s="161"/>
      <c r="G191" s="98" t="s">
        <v>668</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655</v>
      </c>
      <c r="AR193" s="185"/>
      <c r="AS193" s="121" t="s">
        <v>185</v>
      </c>
      <c r="AT193" s="122"/>
      <c r="AU193" s="186" t="s">
        <v>655</v>
      </c>
      <c r="AV193" s="186"/>
      <c r="AW193" s="121" t="s">
        <v>175</v>
      </c>
      <c r="AX193" s="181"/>
      <c r="AY193">
        <f>$AY$192</f>
        <v>1</v>
      </c>
    </row>
    <row r="194" spans="1:51" ht="39.75" customHeight="1" x14ac:dyDescent="0.15">
      <c r="A194" s="175"/>
      <c r="B194" s="172"/>
      <c r="C194" s="166"/>
      <c r="D194" s="172"/>
      <c r="E194" s="166"/>
      <c r="F194" s="167"/>
      <c r="G194" s="92" t="s">
        <v>655</v>
      </c>
      <c r="H194" s="93"/>
      <c r="I194" s="93"/>
      <c r="J194" s="93"/>
      <c r="K194" s="93"/>
      <c r="L194" s="93"/>
      <c r="M194" s="93"/>
      <c r="N194" s="93"/>
      <c r="O194" s="93"/>
      <c r="P194" s="93"/>
      <c r="Q194" s="93"/>
      <c r="R194" s="93"/>
      <c r="S194" s="93"/>
      <c r="T194" s="93"/>
      <c r="U194" s="93"/>
      <c r="V194" s="93"/>
      <c r="W194" s="93"/>
      <c r="X194" s="94"/>
      <c r="Y194" s="187" t="s">
        <v>199</v>
      </c>
      <c r="Z194" s="188"/>
      <c r="AA194" s="189"/>
      <c r="AB194" s="190" t="s">
        <v>655</v>
      </c>
      <c r="AC194" s="191"/>
      <c r="AD194" s="191"/>
      <c r="AE194" s="192" t="s">
        <v>655</v>
      </c>
      <c r="AF194" s="193"/>
      <c r="AG194" s="193"/>
      <c r="AH194" s="193"/>
      <c r="AI194" s="192" t="s">
        <v>655</v>
      </c>
      <c r="AJ194" s="193"/>
      <c r="AK194" s="193"/>
      <c r="AL194" s="193"/>
      <c r="AM194" s="192" t="s">
        <v>655</v>
      </c>
      <c r="AN194" s="193"/>
      <c r="AO194" s="193"/>
      <c r="AP194" s="193"/>
      <c r="AQ194" s="192" t="s">
        <v>655</v>
      </c>
      <c r="AR194" s="193"/>
      <c r="AS194" s="193"/>
      <c r="AT194" s="193"/>
      <c r="AU194" s="192" t="s">
        <v>655</v>
      </c>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655</v>
      </c>
      <c r="AC195" s="199"/>
      <c r="AD195" s="199"/>
      <c r="AE195" s="192" t="s">
        <v>655</v>
      </c>
      <c r="AF195" s="193"/>
      <c r="AG195" s="193"/>
      <c r="AH195" s="193"/>
      <c r="AI195" s="192" t="s">
        <v>655</v>
      </c>
      <c r="AJ195" s="193"/>
      <c r="AK195" s="193"/>
      <c r="AL195" s="193"/>
      <c r="AM195" s="192" t="s">
        <v>655</v>
      </c>
      <c r="AN195" s="193"/>
      <c r="AO195" s="193"/>
      <c r="AP195" s="193"/>
      <c r="AQ195" s="192" t="s">
        <v>655</v>
      </c>
      <c r="AR195" s="193"/>
      <c r="AS195" s="193"/>
      <c r="AT195" s="193"/>
      <c r="AU195" s="192" t="s">
        <v>655</v>
      </c>
      <c r="AV195" s="193"/>
      <c r="AW195" s="193"/>
      <c r="AX195" s="194"/>
      <c r="AY195">
        <f t="shared" si="23"/>
        <v>1</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31.5" customHeight="1" x14ac:dyDescent="0.15">
      <c r="A248" s="175"/>
      <c r="B248" s="172"/>
      <c r="C248" s="166"/>
      <c r="D248" s="172"/>
      <c r="E248" s="113" t="s">
        <v>669</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31.5"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18"/>
      <c r="E430" s="160" t="s">
        <v>314</v>
      </c>
      <c r="F430" s="884"/>
      <c r="G430" s="885" t="s">
        <v>204</v>
      </c>
      <c r="H430" s="111"/>
      <c r="I430" s="111"/>
      <c r="J430" s="886" t="s">
        <v>632</v>
      </c>
      <c r="K430" s="887"/>
      <c r="L430" s="887"/>
      <c r="M430" s="887"/>
      <c r="N430" s="887"/>
      <c r="O430" s="887"/>
      <c r="P430" s="887"/>
      <c r="Q430" s="887"/>
      <c r="R430" s="887"/>
      <c r="S430" s="887"/>
      <c r="T430" s="888"/>
      <c r="U430" s="577" t="s">
        <v>655</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9"/>
      <c r="AY430" s="78" t="str">
        <f>IF(SUBSTITUTE($J$430,"-","")="","0","1")</f>
        <v>0</v>
      </c>
    </row>
    <row r="431" spans="1:51" ht="18.75" customHeight="1" x14ac:dyDescent="0.15">
      <c r="A431" s="175"/>
      <c r="B431" s="172"/>
      <c r="C431" s="166"/>
      <c r="D431" s="172"/>
      <c r="E431" s="324" t="s">
        <v>193</v>
      </c>
      <c r="F431" s="325"/>
      <c r="G431" s="326"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458</v>
      </c>
      <c r="AJ431" s="320"/>
      <c r="AK431" s="320"/>
      <c r="AL431" s="143"/>
      <c r="AM431" s="320" t="s">
        <v>459</v>
      </c>
      <c r="AN431" s="320"/>
      <c r="AO431" s="320"/>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4"/>
      <c r="F432" s="325"/>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655</v>
      </c>
      <c r="AF432" s="186"/>
      <c r="AG432" s="121" t="s">
        <v>185</v>
      </c>
      <c r="AH432" s="122"/>
      <c r="AI432" s="321"/>
      <c r="AJ432" s="321"/>
      <c r="AK432" s="321"/>
      <c r="AL432" s="142"/>
      <c r="AM432" s="321"/>
      <c r="AN432" s="321"/>
      <c r="AO432" s="321"/>
      <c r="AP432" s="142"/>
      <c r="AQ432" s="235" t="s">
        <v>655</v>
      </c>
      <c r="AR432" s="186"/>
      <c r="AS432" s="121" t="s">
        <v>185</v>
      </c>
      <c r="AT432" s="122"/>
      <c r="AU432" s="186" t="s">
        <v>655</v>
      </c>
      <c r="AV432" s="186"/>
      <c r="AW432" s="121" t="s">
        <v>175</v>
      </c>
      <c r="AX432" s="181"/>
      <c r="AY432">
        <f>$AY$431</f>
        <v>1</v>
      </c>
    </row>
    <row r="433" spans="1:51" ht="23.25" customHeight="1" x14ac:dyDescent="0.15">
      <c r="A433" s="175"/>
      <c r="B433" s="172"/>
      <c r="C433" s="166"/>
      <c r="D433" s="172"/>
      <c r="E433" s="324"/>
      <c r="F433" s="325"/>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2" t="s">
        <v>632</v>
      </c>
      <c r="AF433" s="193"/>
      <c r="AG433" s="193"/>
      <c r="AH433" s="193"/>
      <c r="AI433" s="322" t="s">
        <v>632</v>
      </c>
      <c r="AJ433" s="193"/>
      <c r="AK433" s="193"/>
      <c r="AL433" s="193"/>
      <c r="AM433" s="322" t="s">
        <v>655</v>
      </c>
      <c r="AN433" s="193"/>
      <c r="AO433" s="193"/>
      <c r="AP433" s="323"/>
      <c r="AQ433" s="322" t="s">
        <v>632</v>
      </c>
      <c r="AR433" s="193"/>
      <c r="AS433" s="193"/>
      <c r="AT433" s="323"/>
      <c r="AU433" s="193" t="s">
        <v>632</v>
      </c>
      <c r="AV433" s="193"/>
      <c r="AW433" s="193"/>
      <c r="AX433" s="194"/>
      <c r="AY433">
        <f t="shared" ref="AY433:AY435" si="63">$AY$431</f>
        <v>1</v>
      </c>
    </row>
    <row r="434" spans="1:51" ht="23.25" customHeight="1" x14ac:dyDescent="0.15">
      <c r="A434" s="175"/>
      <c r="B434" s="172"/>
      <c r="C434" s="166"/>
      <c r="D434" s="172"/>
      <c r="E434" s="324"/>
      <c r="F434" s="325"/>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2" t="s">
        <v>632</v>
      </c>
      <c r="AF434" s="193"/>
      <c r="AG434" s="193"/>
      <c r="AH434" s="323"/>
      <c r="AI434" s="322" t="s">
        <v>632</v>
      </c>
      <c r="AJ434" s="193"/>
      <c r="AK434" s="193"/>
      <c r="AL434" s="193"/>
      <c r="AM434" s="322" t="s">
        <v>655</v>
      </c>
      <c r="AN434" s="193"/>
      <c r="AO434" s="193"/>
      <c r="AP434" s="323"/>
      <c r="AQ434" s="322" t="s">
        <v>632</v>
      </c>
      <c r="AR434" s="193"/>
      <c r="AS434" s="193"/>
      <c r="AT434" s="323"/>
      <c r="AU434" s="193" t="s">
        <v>632</v>
      </c>
      <c r="AV434" s="193"/>
      <c r="AW434" s="193"/>
      <c r="AX434" s="194"/>
      <c r="AY434">
        <f t="shared" si="63"/>
        <v>1</v>
      </c>
    </row>
    <row r="435" spans="1:51" ht="23.25" customHeight="1" x14ac:dyDescent="0.15">
      <c r="A435" s="175"/>
      <c r="B435" s="172"/>
      <c r="C435" s="166"/>
      <c r="D435" s="172"/>
      <c r="E435" s="324"/>
      <c r="F435" s="325"/>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2" t="s">
        <v>632</v>
      </c>
      <c r="AF435" s="193"/>
      <c r="AG435" s="193"/>
      <c r="AH435" s="323"/>
      <c r="AI435" s="322" t="s">
        <v>632</v>
      </c>
      <c r="AJ435" s="193"/>
      <c r="AK435" s="193"/>
      <c r="AL435" s="193"/>
      <c r="AM435" s="322" t="s">
        <v>655</v>
      </c>
      <c r="AN435" s="193"/>
      <c r="AO435" s="193"/>
      <c r="AP435" s="323"/>
      <c r="AQ435" s="322" t="s">
        <v>632</v>
      </c>
      <c r="AR435" s="193"/>
      <c r="AS435" s="193"/>
      <c r="AT435" s="323"/>
      <c r="AU435" s="193" t="s">
        <v>632</v>
      </c>
      <c r="AV435" s="193"/>
      <c r="AW435" s="193"/>
      <c r="AX435" s="194"/>
      <c r="AY435">
        <f t="shared" si="63"/>
        <v>1</v>
      </c>
    </row>
    <row r="436" spans="1:51" ht="18.75" hidden="1" customHeight="1" x14ac:dyDescent="0.15">
      <c r="A436" s="175"/>
      <c r="B436" s="172"/>
      <c r="C436" s="166"/>
      <c r="D436" s="172"/>
      <c r="E436" s="324" t="s">
        <v>193</v>
      </c>
      <c r="F436" s="325"/>
      <c r="G436" s="326"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458</v>
      </c>
      <c r="AJ436" s="320"/>
      <c r="AK436" s="320"/>
      <c r="AL436" s="143"/>
      <c r="AM436" s="320" t="s">
        <v>459</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4"/>
      <c r="F437" s="325"/>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4"/>
      <c r="F438" s="325"/>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2"/>
      <c r="AF438" s="193"/>
      <c r="AG438" s="193"/>
      <c r="AH438" s="193"/>
      <c r="AI438" s="322"/>
      <c r="AJ438" s="193"/>
      <c r="AK438" s="193"/>
      <c r="AL438" s="193"/>
      <c r="AM438" s="322"/>
      <c r="AN438" s="193"/>
      <c r="AO438" s="193"/>
      <c r="AP438" s="323"/>
      <c r="AQ438" s="322"/>
      <c r="AR438" s="193"/>
      <c r="AS438" s="193"/>
      <c r="AT438" s="323"/>
      <c r="AU438" s="193"/>
      <c r="AV438" s="193"/>
      <c r="AW438" s="193"/>
      <c r="AX438" s="194"/>
      <c r="AY438">
        <f t="shared" ref="AY438:AY440" si="64">$AY$436</f>
        <v>0</v>
      </c>
    </row>
    <row r="439" spans="1:51" ht="23.25" hidden="1" customHeight="1" x14ac:dyDescent="0.15">
      <c r="A439" s="175"/>
      <c r="B439" s="172"/>
      <c r="C439" s="166"/>
      <c r="D439" s="172"/>
      <c r="E439" s="324"/>
      <c r="F439" s="325"/>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2"/>
      <c r="AF439" s="193"/>
      <c r="AG439" s="193"/>
      <c r="AH439" s="323"/>
      <c r="AI439" s="322"/>
      <c r="AJ439" s="193"/>
      <c r="AK439" s="193"/>
      <c r="AL439" s="193"/>
      <c r="AM439" s="322"/>
      <c r="AN439" s="193"/>
      <c r="AO439" s="193"/>
      <c r="AP439" s="323"/>
      <c r="AQ439" s="322"/>
      <c r="AR439" s="193"/>
      <c r="AS439" s="193"/>
      <c r="AT439" s="323"/>
      <c r="AU439" s="193"/>
      <c r="AV439" s="193"/>
      <c r="AW439" s="193"/>
      <c r="AX439" s="194"/>
      <c r="AY439">
        <f t="shared" si="64"/>
        <v>0</v>
      </c>
    </row>
    <row r="440" spans="1:51" ht="23.25" hidden="1" customHeight="1" x14ac:dyDescent="0.15">
      <c r="A440" s="175"/>
      <c r="B440" s="172"/>
      <c r="C440" s="166"/>
      <c r="D440" s="172"/>
      <c r="E440" s="324"/>
      <c r="F440" s="325"/>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2"/>
      <c r="AF440" s="193"/>
      <c r="AG440" s="193"/>
      <c r="AH440" s="323"/>
      <c r="AI440" s="322"/>
      <c r="AJ440" s="193"/>
      <c r="AK440" s="193"/>
      <c r="AL440" s="193"/>
      <c r="AM440" s="322"/>
      <c r="AN440" s="193"/>
      <c r="AO440" s="193"/>
      <c r="AP440" s="323"/>
      <c r="AQ440" s="322"/>
      <c r="AR440" s="193"/>
      <c r="AS440" s="193"/>
      <c r="AT440" s="323"/>
      <c r="AU440" s="193"/>
      <c r="AV440" s="193"/>
      <c r="AW440" s="193"/>
      <c r="AX440" s="194"/>
      <c r="AY440">
        <f t="shared" si="64"/>
        <v>0</v>
      </c>
    </row>
    <row r="441" spans="1:51" ht="18.75" hidden="1" customHeight="1" x14ac:dyDescent="0.15">
      <c r="A441" s="175"/>
      <c r="B441" s="172"/>
      <c r="C441" s="166"/>
      <c r="D441" s="172"/>
      <c r="E441" s="324" t="s">
        <v>193</v>
      </c>
      <c r="F441" s="325"/>
      <c r="G441" s="326"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458</v>
      </c>
      <c r="AJ441" s="320"/>
      <c r="AK441" s="320"/>
      <c r="AL441" s="143"/>
      <c r="AM441" s="320" t="s">
        <v>459</v>
      </c>
      <c r="AN441" s="320"/>
      <c r="AO441" s="320"/>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4"/>
      <c r="F442" s="325"/>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4"/>
      <c r="F443" s="325"/>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2"/>
      <c r="AF443" s="193"/>
      <c r="AG443" s="193"/>
      <c r="AH443" s="193"/>
      <c r="AI443" s="322"/>
      <c r="AJ443" s="193"/>
      <c r="AK443" s="193"/>
      <c r="AL443" s="193"/>
      <c r="AM443" s="322"/>
      <c r="AN443" s="193"/>
      <c r="AO443" s="193"/>
      <c r="AP443" s="323"/>
      <c r="AQ443" s="322"/>
      <c r="AR443" s="193"/>
      <c r="AS443" s="193"/>
      <c r="AT443" s="323"/>
      <c r="AU443" s="193"/>
      <c r="AV443" s="193"/>
      <c r="AW443" s="193"/>
      <c r="AX443" s="194"/>
      <c r="AY443">
        <f t="shared" ref="AY443:AY445" si="65">$AY$441</f>
        <v>0</v>
      </c>
    </row>
    <row r="444" spans="1:51" ht="23.25" hidden="1" customHeight="1" x14ac:dyDescent="0.15">
      <c r="A444" s="175"/>
      <c r="B444" s="172"/>
      <c r="C444" s="166"/>
      <c r="D444" s="172"/>
      <c r="E444" s="324"/>
      <c r="F444" s="325"/>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2"/>
      <c r="AF444" s="193"/>
      <c r="AG444" s="193"/>
      <c r="AH444" s="323"/>
      <c r="AI444" s="322"/>
      <c r="AJ444" s="193"/>
      <c r="AK444" s="193"/>
      <c r="AL444" s="193"/>
      <c r="AM444" s="322"/>
      <c r="AN444" s="193"/>
      <c r="AO444" s="193"/>
      <c r="AP444" s="323"/>
      <c r="AQ444" s="322"/>
      <c r="AR444" s="193"/>
      <c r="AS444" s="193"/>
      <c r="AT444" s="323"/>
      <c r="AU444" s="193"/>
      <c r="AV444" s="193"/>
      <c r="AW444" s="193"/>
      <c r="AX444" s="194"/>
      <c r="AY444">
        <f t="shared" si="65"/>
        <v>0</v>
      </c>
    </row>
    <row r="445" spans="1:51" ht="23.25" hidden="1" customHeight="1" x14ac:dyDescent="0.15">
      <c r="A445" s="175"/>
      <c r="B445" s="172"/>
      <c r="C445" s="166"/>
      <c r="D445" s="172"/>
      <c r="E445" s="324"/>
      <c r="F445" s="325"/>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2"/>
      <c r="AF445" s="193"/>
      <c r="AG445" s="193"/>
      <c r="AH445" s="323"/>
      <c r="AI445" s="322"/>
      <c r="AJ445" s="193"/>
      <c r="AK445" s="193"/>
      <c r="AL445" s="193"/>
      <c r="AM445" s="322"/>
      <c r="AN445" s="193"/>
      <c r="AO445" s="193"/>
      <c r="AP445" s="323"/>
      <c r="AQ445" s="322"/>
      <c r="AR445" s="193"/>
      <c r="AS445" s="193"/>
      <c r="AT445" s="323"/>
      <c r="AU445" s="193"/>
      <c r="AV445" s="193"/>
      <c r="AW445" s="193"/>
      <c r="AX445" s="194"/>
      <c r="AY445">
        <f t="shared" si="65"/>
        <v>0</v>
      </c>
    </row>
    <row r="446" spans="1:51" ht="18.75" hidden="1" customHeight="1" x14ac:dyDescent="0.15">
      <c r="A446" s="175"/>
      <c r="B446" s="172"/>
      <c r="C446" s="166"/>
      <c r="D446" s="172"/>
      <c r="E446" s="324" t="s">
        <v>193</v>
      </c>
      <c r="F446" s="325"/>
      <c r="G446" s="326"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458</v>
      </c>
      <c r="AJ446" s="320"/>
      <c r="AK446" s="320"/>
      <c r="AL446" s="143"/>
      <c r="AM446" s="320" t="s">
        <v>459</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4"/>
      <c r="F447" s="325"/>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4"/>
      <c r="F448" s="325"/>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2"/>
      <c r="AF448" s="193"/>
      <c r="AG448" s="193"/>
      <c r="AH448" s="193"/>
      <c r="AI448" s="322"/>
      <c r="AJ448" s="193"/>
      <c r="AK448" s="193"/>
      <c r="AL448" s="193"/>
      <c r="AM448" s="322"/>
      <c r="AN448" s="193"/>
      <c r="AO448" s="193"/>
      <c r="AP448" s="323"/>
      <c r="AQ448" s="322"/>
      <c r="AR448" s="193"/>
      <c r="AS448" s="193"/>
      <c r="AT448" s="323"/>
      <c r="AU448" s="193"/>
      <c r="AV448" s="193"/>
      <c r="AW448" s="193"/>
      <c r="AX448" s="194"/>
      <c r="AY448">
        <f t="shared" ref="AY448:AY450" si="66">$AY$446</f>
        <v>0</v>
      </c>
    </row>
    <row r="449" spans="1:51" ht="23.25" hidden="1" customHeight="1" x14ac:dyDescent="0.15">
      <c r="A449" s="175"/>
      <c r="B449" s="172"/>
      <c r="C449" s="166"/>
      <c r="D449" s="172"/>
      <c r="E449" s="324"/>
      <c r="F449" s="325"/>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2"/>
      <c r="AF449" s="193"/>
      <c r="AG449" s="193"/>
      <c r="AH449" s="323"/>
      <c r="AI449" s="322"/>
      <c r="AJ449" s="193"/>
      <c r="AK449" s="193"/>
      <c r="AL449" s="193"/>
      <c r="AM449" s="322"/>
      <c r="AN449" s="193"/>
      <c r="AO449" s="193"/>
      <c r="AP449" s="323"/>
      <c r="AQ449" s="322"/>
      <c r="AR449" s="193"/>
      <c r="AS449" s="193"/>
      <c r="AT449" s="323"/>
      <c r="AU449" s="193"/>
      <c r="AV449" s="193"/>
      <c r="AW449" s="193"/>
      <c r="AX449" s="194"/>
      <c r="AY449">
        <f t="shared" si="66"/>
        <v>0</v>
      </c>
    </row>
    <row r="450" spans="1:51" ht="23.25" hidden="1" customHeight="1" x14ac:dyDescent="0.15">
      <c r="A450" s="175"/>
      <c r="B450" s="172"/>
      <c r="C450" s="166"/>
      <c r="D450" s="172"/>
      <c r="E450" s="324"/>
      <c r="F450" s="325"/>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2"/>
      <c r="AF450" s="193"/>
      <c r="AG450" s="193"/>
      <c r="AH450" s="323"/>
      <c r="AI450" s="322"/>
      <c r="AJ450" s="193"/>
      <c r="AK450" s="193"/>
      <c r="AL450" s="193"/>
      <c r="AM450" s="322"/>
      <c r="AN450" s="193"/>
      <c r="AO450" s="193"/>
      <c r="AP450" s="323"/>
      <c r="AQ450" s="322"/>
      <c r="AR450" s="193"/>
      <c r="AS450" s="193"/>
      <c r="AT450" s="323"/>
      <c r="AU450" s="193"/>
      <c r="AV450" s="193"/>
      <c r="AW450" s="193"/>
      <c r="AX450" s="194"/>
      <c r="AY450">
        <f t="shared" si="66"/>
        <v>0</v>
      </c>
    </row>
    <row r="451" spans="1:51" ht="18.75" hidden="1" customHeight="1" x14ac:dyDescent="0.15">
      <c r="A451" s="175"/>
      <c r="B451" s="172"/>
      <c r="C451" s="166"/>
      <c r="D451" s="172"/>
      <c r="E451" s="324" t="s">
        <v>193</v>
      </c>
      <c r="F451" s="325"/>
      <c r="G451" s="326"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458</v>
      </c>
      <c r="AJ451" s="320"/>
      <c r="AK451" s="320"/>
      <c r="AL451" s="143"/>
      <c r="AM451" s="320" t="s">
        <v>459</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4"/>
      <c r="F452" s="325"/>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4"/>
      <c r="F453" s="325"/>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2"/>
      <c r="AF453" s="193"/>
      <c r="AG453" s="193"/>
      <c r="AH453" s="193"/>
      <c r="AI453" s="322"/>
      <c r="AJ453" s="193"/>
      <c r="AK453" s="193"/>
      <c r="AL453" s="193"/>
      <c r="AM453" s="322"/>
      <c r="AN453" s="193"/>
      <c r="AO453" s="193"/>
      <c r="AP453" s="323"/>
      <c r="AQ453" s="322"/>
      <c r="AR453" s="193"/>
      <c r="AS453" s="193"/>
      <c r="AT453" s="323"/>
      <c r="AU453" s="193"/>
      <c r="AV453" s="193"/>
      <c r="AW453" s="193"/>
      <c r="AX453" s="194"/>
      <c r="AY453">
        <f t="shared" ref="AY453:AY455" si="67">$AY$451</f>
        <v>0</v>
      </c>
    </row>
    <row r="454" spans="1:51" ht="23.25" hidden="1" customHeight="1" x14ac:dyDescent="0.15">
      <c r="A454" s="175"/>
      <c r="B454" s="172"/>
      <c r="C454" s="166"/>
      <c r="D454" s="172"/>
      <c r="E454" s="324"/>
      <c r="F454" s="325"/>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2"/>
      <c r="AF454" s="193"/>
      <c r="AG454" s="193"/>
      <c r="AH454" s="323"/>
      <c r="AI454" s="322"/>
      <c r="AJ454" s="193"/>
      <c r="AK454" s="193"/>
      <c r="AL454" s="193"/>
      <c r="AM454" s="322"/>
      <c r="AN454" s="193"/>
      <c r="AO454" s="193"/>
      <c r="AP454" s="323"/>
      <c r="AQ454" s="322"/>
      <c r="AR454" s="193"/>
      <c r="AS454" s="193"/>
      <c r="AT454" s="323"/>
      <c r="AU454" s="193"/>
      <c r="AV454" s="193"/>
      <c r="AW454" s="193"/>
      <c r="AX454" s="194"/>
      <c r="AY454">
        <f t="shared" si="67"/>
        <v>0</v>
      </c>
    </row>
    <row r="455" spans="1:51" ht="23.25" hidden="1" customHeight="1" x14ac:dyDescent="0.15">
      <c r="A455" s="175"/>
      <c r="B455" s="172"/>
      <c r="C455" s="166"/>
      <c r="D455" s="172"/>
      <c r="E455" s="324"/>
      <c r="F455" s="325"/>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2"/>
      <c r="AF455" s="193"/>
      <c r="AG455" s="193"/>
      <c r="AH455" s="323"/>
      <c r="AI455" s="322"/>
      <c r="AJ455" s="193"/>
      <c r="AK455" s="193"/>
      <c r="AL455" s="193"/>
      <c r="AM455" s="322"/>
      <c r="AN455" s="193"/>
      <c r="AO455" s="193"/>
      <c r="AP455" s="323"/>
      <c r="AQ455" s="322"/>
      <c r="AR455" s="193"/>
      <c r="AS455" s="193"/>
      <c r="AT455" s="323"/>
      <c r="AU455" s="193"/>
      <c r="AV455" s="193"/>
      <c r="AW455" s="193"/>
      <c r="AX455" s="194"/>
      <c r="AY455">
        <f t="shared" si="67"/>
        <v>0</v>
      </c>
    </row>
    <row r="456" spans="1:51" ht="18.75" customHeight="1" x14ac:dyDescent="0.15">
      <c r="A456" s="175"/>
      <c r="B456" s="172"/>
      <c r="C456" s="166"/>
      <c r="D456" s="172"/>
      <c r="E456" s="324" t="s">
        <v>194</v>
      </c>
      <c r="F456" s="325"/>
      <c r="G456" s="326"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458</v>
      </c>
      <c r="AJ456" s="320"/>
      <c r="AK456" s="320"/>
      <c r="AL456" s="143"/>
      <c r="AM456" s="320" t="s">
        <v>459</v>
      </c>
      <c r="AN456" s="320"/>
      <c r="AO456" s="320"/>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4"/>
      <c r="F457" s="325"/>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1"/>
      <c r="AJ457" s="321"/>
      <c r="AK457" s="321"/>
      <c r="AL457" s="142"/>
      <c r="AM457" s="321"/>
      <c r="AN457" s="321"/>
      <c r="AO457" s="321"/>
      <c r="AP457" s="142"/>
      <c r="AQ457" s="235" t="s">
        <v>655</v>
      </c>
      <c r="AR457" s="186"/>
      <c r="AS457" s="121" t="s">
        <v>185</v>
      </c>
      <c r="AT457" s="122"/>
      <c r="AU457" s="186" t="s">
        <v>655</v>
      </c>
      <c r="AV457" s="186"/>
      <c r="AW457" s="121" t="s">
        <v>175</v>
      </c>
      <c r="AX457" s="181"/>
      <c r="AY457">
        <f>$AY$456</f>
        <v>1</v>
      </c>
    </row>
    <row r="458" spans="1:51" ht="23.25" customHeight="1" x14ac:dyDescent="0.15">
      <c r="A458" s="175"/>
      <c r="B458" s="172"/>
      <c r="C458" s="166"/>
      <c r="D458" s="172"/>
      <c r="E458" s="324"/>
      <c r="F458" s="325"/>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2" t="s">
        <v>632</v>
      </c>
      <c r="AF458" s="193"/>
      <c r="AG458" s="193"/>
      <c r="AH458" s="193"/>
      <c r="AI458" s="322" t="s">
        <v>632</v>
      </c>
      <c r="AJ458" s="193"/>
      <c r="AK458" s="193"/>
      <c r="AL458" s="193"/>
      <c r="AM458" s="322" t="s">
        <v>655</v>
      </c>
      <c r="AN458" s="193"/>
      <c r="AO458" s="193"/>
      <c r="AP458" s="323"/>
      <c r="AQ458" s="322" t="s">
        <v>632</v>
      </c>
      <c r="AR458" s="193"/>
      <c r="AS458" s="193"/>
      <c r="AT458" s="323"/>
      <c r="AU458" s="193" t="s">
        <v>632</v>
      </c>
      <c r="AV458" s="193"/>
      <c r="AW458" s="193"/>
      <c r="AX458" s="194"/>
      <c r="AY458">
        <f t="shared" ref="AY458:AY460" si="68">$AY$456</f>
        <v>1</v>
      </c>
    </row>
    <row r="459" spans="1:51" ht="23.25" customHeight="1" x14ac:dyDescent="0.15">
      <c r="A459" s="175"/>
      <c r="B459" s="172"/>
      <c r="C459" s="166"/>
      <c r="D459" s="172"/>
      <c r="E459" s="324"/>
      <c r="F459" s="325"/>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632</v>
      </c>
      <c r="AC459" s="191"/>
      <c r="AD459" s="191"/>
      <c r="AE459" s="322" t="s">
        <v>632</v>
      </c>
      <c r="AF459" s="193"/>
      <c r="AG459" s="193"/>
      <c r="AH459" s="323"/>
      <c r="AI459" s="322" t="s">
        <v>632</v>
      </c>
      <c r="AJ459" s="193"/>
      <c r="AK459" s="193"/>
      <c r="AL459" s="193"/>
      <c r="AM459" s="322" t="s">
        <v>655</v>
      </c>
      <c r="AN459" s="193"/>
      <c r="AO459" s="193"/>
      <c r="AP459" s="323"/>
      <c r="AQ459" s="322" t="s">
        <v>632</v>
      </c>
      <c r="AR459" s="193"/>
      <c r="AS459" s="193"/>
      <c r="AT459" s="323"/>
      <c r="AU459" s="193" t="s">
        <v>632</v>
      </c>
      <c r="AV459" s="193"/>
      <c r="AW459" s="193"/>
      <c r="AX459" s="194"/>
      <c r="AY459">
        <f t="shared" si="68"/>
        <v>1</v>
      </c>
    </row>
    <row r="460" spans="1:51" ht="23.25" customHeight="1" x14ac:dyDescent="0.15">
      <c r="A460" s="175"/>
      <c r="B460" s="172"/>
      <c r="C460" s="166"/>
      <c r="D460" s="172"/>
      <c r="E460" s="324"/>
      <c r="F460" s="325"/>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2" t="s">
        <v>632</v>
      </c>
      <c r="AF460" s="193"/>
      <c r="AG460" s="193"/>
      <c r="AH460" s="323"/>
      <c r="AI460" s="322" t="s">
        <v>632</v>
      </c>
      <c r="AJ460" s="193"/>
      <c r="AK460" s="193"/>
      <c r="AL460" s="193"/>
      <c r="AM460" s="322" t="s">
        <v>655</v>
      </c>
      <c r="AN460" s="193"/>
      <c r="AO460" s="193"/>
      <c r="AP460" s="323"/>
      <c r="AQ460" s="322" t="s">
        <v>632</v>
      </c>
      <c r="AR460" s="193"/>
      <c r="AS460" s="193"/>
      <c r="AT460" s="323"/>
      <c r="AU460" s="193" t="s">
        <v>632</v>
      </c>
      <c r="AV460" s="193"/>
      <c r="AW460" s="193"/>
      <c r="AX460" s="194"/>
      <c r="AY460">
        <f t="shared" si="68"/>
        <v>1</v>
      </c>
    </row>
    <row r="461" spans="1:51" ht="18.75" hidden="1" customHeight="1" x14ac:dyDescent="0.15">
      <c r="A461" s="175"/>
      <c r="B461" s="172"/>
      <c r="C461" s="166"/>
      <c r="D461" s="172"/>
      <c r="E461" s="324" t="s">
        <v>194</v>
      </c>
      <c r="F461" s="325"/>
      <c r="G461" s="326"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458</v>
      </c>
      <c r="AJ461" s="320"/>
      <c r="AK461" s="320"/>
      <c r="AL461" s="143"/>
      <c r="AM461" s="320" t="s">
        <v>459</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4"/>
      <c r="F462" s="325"/>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4"/>
      <c r="F463" s="325"/>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2"/>
      <c r="AF463" s="193"/>
      <c r="AG463" s="193"/>
      <c r="AH463" s="193"/>
      <c r="AI463" s="322"/>
      <c r="AJ463" s="193"/>
      <c r="AK463" s="193"/>
      <c r="AL463" s="193"/>
      <c r="AM463" s="322"/>
      <c r="AN463" s="193"/>
      <c r="AO463" s="193"/>
      <c r="AP463" s="323"/>
      <c r="AQ463" s="322"/>
      <c r="AR463" s="193"/>
      <c r="AS463" s="193"/>
      <c r="AT463" s="323"/>
      <c r="AU463" s="193"/>
      <c r="AV463" s="193"/>
      <c r="AW463" s="193"/>
      <c r="AX463" s="194"/>
      <c r="AY463">
        <f t="shared" ref="AY463:AY465" si="69">$AY$461</f>
        <v>0</v>
      </c>
    </row>
    <row r="464" spans="1:51" ht="23.25" hidden="1" customHeight="1" x14ac:dyDescent="0.15">
      <c r="A464" s="175"/>
      <c r="B464" s="172"/>
      <c r="C464" s="166"/>
      <c r="D464" s="172"/>
      <c r="E464" s="324"/>
      <c r="F464" s="325"/>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2"/>
      <c r="AF464" s="193"/>
      <c r="AG464" s="193"/>
      <c r="AH464" s="323"/>
      <c r="AI464" s="322"/>
      <c r="AJ464" s="193"/>
      <c r="AK464" s="193"/>
      <c r="AL464" s="193"/>
      <c r="AM464" s="322"/>
      <c r="AN464" s="193"/>
      <c r="AO464" s="193"/>
      <c r="AP464" s="323"/>
      <c r="AQ464" s="322"/>
      <c r="AR464" s="193"/>
      <c r="AS464" s="193"/>
      <c r="AT464" s="323"/>
      <c r="AU464" s="193"/>
      <c r="AV464" s="193"/>
      <c r="AW464" s="193"/>
      <c r="AX464" s="194"/>
      <c r="AY464">
        <f t="shared" si="69"/>
        <v>0</v>
      </c>
    </row>
    <row r="465" spans="1:51" ht="23.25" hidden="1" customHeight="1" x14ac:dyDescent="0.15">
      <c r="A465" s="175"/>
      <c r="B465" s="172"/>
      <c r="C465" s="166"/>
      <c r="D465" s="172"/>
      <c r="E465" s="324"/>
      <c r="F465" s="325"/>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2"/>
      <c r="AF465" s="193"/>
      <c r="AG465" s="193"/>
      <c r="AH465" s="323"/>
      <c r="AI465" s="322"/>
      <c r="AJ465" s="193"/>
      <c r="AK465" s="193"/>
      <c r="AL465" s="193"/>
      <c r="AM465" s="322"/>
      <c r="AN465" s="193"/>
      <c r="AO465" s="193"/>
      <c r="AP465" s="323"/>
      <c r="AQ465" s="322"/>
      <c r="AR465" s="193"/>
      <c r="AS465" s="193"/>
      <c r="AT465" s="323"/>
      <c r="AU465" s="193"/>
      <c r="AV465" s="193"/>
      <c r="AW465" s="193"/>
      <c r="AX465" s="194"/>
      <c r="AY465">
        <f t="shared" si="69"/>
        <v>0</v>
      </c>
    </row>
    <row r="466" spans="1:51" ht="18.75" hidden="1" customHeight="1" x14ac:dyDescent="0.15">
      <c r="A466" s="175"/>
      <c r="B466" s="172"/>
      <c r="C466" s="166"/>
      <c r="D466" s="172"/>
      <c r="E466" s="324" t="s">
        <v>194</v>
      </c>
      <c r="F466" s="325"/>
      <c r="G466" s="326"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458</v>
      </c>
      <c r="AJ466" s="320"/>
      <c r="AK466" s="320"/>
      <c r="AL466" s="143"/>
      <c r="AM466" s="320" t="s">
        <v>459</v>
      </c>
      <c r="AN466" s="320"/>
      <c r="AO466" s="320"/>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4"/>
      <c r="F467" s="325"/>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4"/>
      <c r="F468" s="325"/>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2"/>
      <c r="AF468" s="193"/>
      <c r="AG468" s="193"/>
      <c r="AH468" s="193"/>
      <c r="AI468" s="322"/>
      <c r="AJ468" s="193"/>
      <c r="AK468" s="193"/>
      <c r="AL468" s="193"/>
      <c r="AM468" s="322"/>
      <c r="AN468" s="193"/>
      <c r="AO468" s="193"/>
      <c r="AP468" s="323"/>
      <c r="AQ468" s="322"/>
      <c r="AR468" s="193"/>
      <c r="AS468" s="193"/>
      <c r="AT468" s="323"/>
      <c r="AU468" s="193"/>
      <c r="AV468" s="193"/>
      <c r="AW468" s="193"/>
      <c r="AX468" s="194"/>
      <c r="AY468">
        <f t="shared" ref="AY468:AY470" si="70">$AY$466</f>
        <v>0</v>
      </c>
    </row>
    <row r="469" spans="1:51" ht="23.25" hidden="1" customHeight="1" x14ac:dyDescent="0.15">
      <c r="A469" s="175"/>
      <c r="B469" s="172"/>
      <c r="C469" s="166"/>
      <c r="D469" s="172"/>
      <c r="E469" s="324"/>
      <c r="F469" s="325"/>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2"/>
      <c r="AF469" s="193"/>
      <c r="AG469" s="193"/>
      <c r="AH469" s="323"/>
      <c r="AI469" s="322"/>
      <c r="AJ469" s="193"/>
      <c r="AK469" s="193"/>
      <c r="AL469" s="193"/>
      <c r="AM469" s="322"/>
      <c r="AN469" s="193"/>
      <c r="AO469" s="193"/>
      <c r="AP469" s="323"/>
      <c r="AQ469" s="322"/>
      <c r="AR469" s="193"/>
      <c r="AS469" s="193"/>
      <c r="AT469" s="323"/>
      <c r="AU469" s="193"/>
      <c r="AV469" s="193"/>
      <c r="AW469" s="193"/>
      <c r="AX469" s="194"/>
      <c r="AY469">
        <f t="shared" si="70"/>
        <v>0</v>
      </c>
    </row>
    <row r="470" spans="1:51" ht="23.25" hidden="1" customHeight="1" x14ac:dyDescent="0.15">
      <c r="A470" s="175"/>
      <c r="B470" s="172"/>
      <c r="C470" s="166"/>
      <c r="D470" s="172"/>
      <c r="E470" s="324"/>
      <c r="F470" s="325"/>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2"/>
      <c r="AF470" s="193"/>
      <c r="AG470" s="193"/>
      <c r="AH470" s="323"/>
      <c r="AI470" s="322"/>
      <c r="AJ470" s="193"/>
      <c r="AK470" s="193"/>
      <c r="AL470" s="193"/>
      <c r="AM470" s="322"/>
      <c r="AN470" s="193"/>
      <c r="AO470" s="193"/>
      <c r="AP470" s="323"/>
      <c r="AQ470" s="322"/>
      <c r="AR470" s="193"/>
      <c r="AS470" s="193"/>
      <c r="AT470" s="323"/>
      <c r="AU470" s="193"/>
      <c r="AV470" s="193"/>
      <c r="AW470" s="193"/>
      <c r="AX470" s="194"/>
      <c r="AY470">
        <f t="shared" si="70"/>
        <v>0</v>
      </c>
    </row>
    <row r="471" spans="1:51" ht="18.75" hidden="1" customHeight="1" x14ac:dyDescent="0.15">
      <c r="A471" s="175"/>
      <c r="B471" s="172"/>
      <c r="C471" s="166"/>
      <c r="D471" s="172"/>
      <c r="E471" s="324" t="s">
        <v>194</v>
      </c>
      <c r="F471" s="325"/>
      <c r="G471" s="326"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458</v>
      </c>
      <c r="AJ471" s="320"/>
      <c r="AK471" s="320"/>
      <c r="AL471" s="143"/>
      <c r="AM471" s="320" t="s">
        <v>459</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4"/>
      <c r="F472" s="325"/>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4"/>
      <c r="F473" s="325"/>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2"/>
      <c r="AF473" s="193"/>
      <c r="AG473" s="193"/>
      <c r="AH473" s="193"/>
      <c r="AI473" s="322"/>
      <c r="AJ473" s="193"/>
      <c r="AK473" s="193"/>
      <c r="AL473" s="193"/>
      <c r="AM473" s="322"/>
      <c r="AN473" s="193"/>
      <c r="AO473" s="193"/>
      <c r="AP473" s="323"/>
      <c r="AQ473" s="322"/>
      <c r="AR473" s="193"/>
      <c r="AS473" s="193"/>
      <c r="AT473" s="323"/>
      <c r="AU473" s="193"/>
      <c r="AV473" s="193"/>
      <c r="AW473" s="193"/>
      <c r="AX473" s="194"/>
      <c r="AY473">
        <f t="shared" ref="AY473:AY475" si="71">$AY$471</f>
        <v>0</v>
      </c>
    </row>
    <row r="474" spans="1:51" ht="23.25" hidden="1" customHeight="1" x14ac:dyDescent="0.15">
      <c r="A474" s="175"/>
      <c r="B474" s="172"/>
      <c r="C474" s="166"/>
      <c r="D474" s="172"/>
      <c r="E474" s="324"/>
      <c r="F474" s="325"/>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2"/>
      <c r="AF474" s="193"/>
      <c r="AG474" s="193"/>
      <c r="AH474" s="323"/>
      <c r="AI474" s="322"/>
      <c r="AJ474" s="193"/>
      <c r="AK474" s="193"/>
      <c r="AL474" s="193"/>
      <c r="AM474" s="322"/>
      <c r="AN474" s="193"/>
      <c r="AO474" s="193"/>
      <c r="AP474" s="323"/>
      <c r="AQ474" s="322"/>
      <c r="AR474" s="193"/>
      <c r="AS474" s="193"/>
      <c r="AT474" s="323"/>
      <c r="AU474" s="193"/>
      <c r="AV474" s="193"/>
      <c r="AW474" s="193"/>
      <c r="AX474" s="194"/>
      <c r="AY474">
        <f t="shared" si="71"/>
        <v>0</v>
      </c>
    </row>
    <row r="475" spans="1:51" ht="23.25" hidden="1" customHeight="1" x14ac:dyDescent="0.15">
      <c r="A475" s="175"/>
      <c r="B475" s="172"/>
      <c r="C475" s="166"/>
      <c r="D475" s="172"/>
      <c r="E475" s="324"/>
      <c r="F475" s="325"/>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2"/>
      <c r="AF475" s="193"/>
      <c r="AG475" s="193"/>
      <c r="AH475" s="323"/>
      <c r="AI475" s="322"/>
      <c r="AJ475" s="193"/>
      <c r="AK475" s="193"/>
      <c r="AL475" s="193"/>
      <c r="AM475" s="322"/>
      <c r="AN475" s="193"/>
      <c r="AO475" s="193"/>
      <c r="AP475" s="323"/>
      <c r="AQ475" s="322"/>
      <c r="AR475" s="193"/>
      <c r="AS475" s="193"/>
      <c r="AT475" s="323"/>
      <c r="AU475" s="193"/>
      <c r="AV475" s="193"/>
      <c r="AW475" s="193"/>
      <c r="AX475" s="194"/>
      <c r="AY475">
        <f t="shared" si="71"/>
        <v>0</v>
      </c>
    </row>
    <row r="476" spans="1:51" ht="18.75" hidden="1" customHeight="1" x14ac:dyDescent="0.15">
      <c r="A476" s="175"/>
      <c r="B476" s="172"/>
      <c r="C476" s="166"/>
      <c r="D476" s="172"/>
      <c r="E476" s="324" t="s">
        <v>194</v>
      </c>
      <c r="F476" s="325"/>
      <c r="G476" s="326"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458</v>
      </c>
      <c r="AJ476" s="320"/>
      <c r="AK476" s="320"/>
      <c r="AL476" s="143"/>
      <c r="AM476" s="320" t="s">
        <v>459</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4"/>
      <c r="F477" s="325"/>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4"/>
      <c r="F478" s="325"/>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2"/>
      <c r="AF478" s="193"/>
      <c r="AG478" s="193"/>
      <c r="AH478" s="193"/>
      <c r="AI478" s="322"/>
      <c r="AJ478" s="193"/>
      <c r="AK478" s="193"/>
      <c r="AL478" s="193"/>
      <c r="AM478" s="322"/>
      <c r="AN478" s="193"/>
      <c r="AO478" s="193"/>
      <c r="AP478" s="323"/>
      <c r="AQ478" s="322"/>
      <c r="AR478" s="193"/>
      <c r="AS478" s="193"/>
      <c r="AT478" s="323"/>
      <c r="AU478" s="193"/>
      <c r="AV478" s="193"/>
      <c r="AW478" s="193"/>
      <c r="AX478" s="194"/>
      <c r="AY478">
        <f t="shared" ref="AY478:AY480" si="72">$AY$476</f>
        <v>0</v>
      </c>
    </row>
    <row r="479" spans="1:51" ht="23.25" hidden="1" customHeight="1" x14ac:dyDescent="0.15">
      <c r="A479" s="175"/>
      <c r="B479" s="172"/>
      <c r="C479" s="166"/>
      <c r="D479" s="172"/>
      <c r="E479" s="324"/>
      <c r="F479" s="325"/>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2"/>
      <c r="AF479" s="193"/>
      <c r="AG479" s="193"/>
      <c r="AH479" s="323"/>
      <c r="AI479" s="322"/>
      <c r="AJ479" s="193"/>
      <c r="AK479" s="193"/>
      <c r="AL479" s="193"/>
      <c r="AM479" s="322"/>
      <c r="AN479" s="193"/>
      <c r="AO479" s="193"/>
      <c r="AP479" s="323"/>
      <c r="AQ479" s="322"/>
      <c r="AR479" s="193"/>
      <c r="AS479" s="193"/>
      <c r="AT479" s="323"/>
      <c r="AU479" s="193"/>
      <c r="AV479" s="193"/>
      <c r="AW479" s="193"/>
      <c r="AX479" s="194"/>
      <c r="AY479">
        <f t="shared" si="72"/>
        <v>0</v>
      </c>
    </row>
    <row r="480" spans="1:51" ht="23.25" hidden="1" customHeight="1" x14ac:dyDescent="0.15">
      <c r="A480" s="175"/>
      <c r="B480" s="172"/>
      <c r="C480" s="166"/>
      <c r="D480" s="172"/>
      <c r="E480" s="324"/>
      <c r="F480" s="325"/>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2"/>
      <c r="AF480" s="193"/>
      <c r="AG480" s="193"/>
      <c r="AH480" s="323"/>
      <c r="AI480" s="322"/>
      <c r="AJ480" s="193"/>
      <c r="AK480" s="193"/>
      <c r="AL480" s="193"/>
      <c r="AM480" s="322"/>
      <c r="AN480" s="193"/>
      <c r="AO480" s="193"/>
      <c r="AP480" s="323"/>
      <c r="AQ480" s="322"/>
      <c r="AR480" s="193"/>
      <c r="AS480" s="193"/>
      <c r="AT480" s="323"/>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317</v>
      </c>
      <c r="F484" s="161"/>
      <c r="G484" s="885" t="s">
        <v>204</v>
      </c>
      <c r="H484" s="111"/>
      <c r="I484" s="111"/>
      <c r="J484" s="886"/>
      <c r="K484" s="887"/>
      <c r="L484" s="887"/>
      <c r="M484" s="887"/>
      <c r="N484" s="887"/>
      <c r="O484" s="887"/>
      <c r="P484" s="887"/>
      <c r="Q484" s="887"/>
      <c r="R484" s="887"/>
      <c r="S484" s="887"/>
      <c r="T484" s="88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9"/>
      <c r="AY484" s="78" t="str">
        <f>IF(SUBSTITUTE($J$484,"-","")="","0","1")</f>
        <v>0</v>
      </c>
    </row>
    <row r="485" spans="1:51" ht="18.75" hidden="1" customHeight="1" x14ac:dyDescent="0.15">
      <c r="A485" s="175"/>
      <c r="B485" s="172"/>
      <c r="C485" s="166"/>
      <c r="D485" s="172"/>
      <c r="E485" s="324" t="s">
        <v>193</v>
      </c>
      <c r="F485" s="325"/>
      <c r="G485" s="326"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458</v>
      </c>
      <c r="AJ485" s="320"/>
      <c r="AK485" s="320"/>
      <c r="AL485" s="143"/>
      <c r="AM485" s="320" t="s">
        <v>459</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4"/>
      <c r="F486" s="325"/>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4"/>
      <c r="F487" s="325"/>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2"/>
      <c r="AF487" s="193"/>
      <c r="AG487" s="193"/>
      <c r="AH487" s="193"/>
      <c r="AI487" s="322"/>
      <c r="AJ487" s="193"/>
      <c r="AK487" s="193"/>
      <c r="AL487" s="193"/>
      <c r="AM487" s="322"/>
      <c r="AN487" s="193"/>
      <c r="AO487" s="193"/>
      <c r="AP487" s="323"/>
      <c r="AQ487" s="322"/>
      <c r="AR487" s="193"/>
      <c r="AS487" s="193"/>
      <c r="AT487" s="323"/>
      <c r="AU487" s="193"/>
      <c r="AV487" s="193"/>
      <c r="AW487" s="193"/>
      <c r="AX487" s="194"/>
      <c r="AY487">
        <f t="shared" ref="AY487:AY489" si="73">$AY$485</f>
        <v>0</v>
      </c>
    </row>
    <row r="488" spans="1:51" ht="23.25" hidden="1" customHeight="1" x14ac:dyDescent="0.15">
      <c r="A488" s="175"/>
      <c r="B488" s="172"/>
      <c r="C488" s="166"/>
      <c r="D488" s="172"/>
      <c r="E488" s="324"/>
      <c r="F488" s="325"/>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2"/>
      <c r="AF488" s="193"/>
      <c r="AG488" s="193"/>
      <c r="AH488" s="323"/>
      <c r="AI488" s="322"/>
      <c r="AJ488" s="193"/>
      <c r="AK488" s="193"/>
      <c r="AL488" s="193"/>
      <c r="AM488" s="322"/>
      <c r="AN488" s="193"/>
      <c r="AO488" s="193"/>
      <c r="AP488" s="323"/>
      <c r="AQ488" s="322"/>
      <c r="AR488" s="193"/>
      <c r="AS488" s="193"/>
      <c r="AT488" s="323"/>
      <c r="AU488" s="193"/>
      <c r="AV488" s="193"/>
      <c r="AW488" s="193"/>
      <c r="AX488" s="194"/>
      <c r="AY488">
        <f t="shared" si="73"/>
        <v>0</v>
      </c>
    </row>
    <row r="489" spans="1:51" ht="23.25" hidden="1" customHeight="1" x14ac:dyDescent="0.15">
      <c r="A489" s="175"/>
      <c r="B489" s="172"/>
      <c r="C489" s="166"/>
      <c r="D489" s="172"/>
      <c r="E489" s="324"/>
      <c r="F489" s="325"/>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2"/>
      <c r="AF489" s="193"/>
      <c r="AG489" s="193"/>
      <c r="AH489" s="323"/>
      <c r="AI489" s="322"/>
      <c r="AJ489" s="193"/>
      <c r="AK489" s="193"/>
      <c r="AL489" s="193"/>
      <c r="AM489" s="322"/>
      <c r="AN489" s="193"/>
      <c r="AO489" s="193"/>
      <c r="AP489" s="323"/>
      <c r="AQ489" s="322"/>
      <c r="AR489" s="193"/>
      <c r="AS489" s="193"/>
      <c r="AT489" s="323"/>
      <c r="AU489" s="193"/>
      <c r="AV489" s="193"/>
      <c r="AW489" s="193"/>
      <c r="AX489" s="194"/>
      <c r="AY489">
        <f t="shared" si="73"/>
        <v>0</v>
      </c>
    </row>
    <row r="490" spans="1:51" ht="18.75" hidden="1" customHeight="1" x14ac:dyDescent="0.15">
      <c r="A490" s="175"/>
      <c r="B490" s="172"/>
      <c r="C490" s="166"/>
      <c r="D490" s="172"/>
      <c r="E490" s="324" t="s">
        <v>193</v>
      </c>
      <c r="F490" s="325"/>
      <c r="G490" s="326"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458</v>
      </c>
      <c r="AJ490" s="320"/>
      <c r="AK490" s="320"/>
      <c r="AL490" s="143"/>
      <c r="AM490" s="320" t="s">
        <v>459</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4"/>
      <c r="F491" s="325"/>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4"/>
      <c r="F492" s="325"/>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2"/>
      <c r="AF492" s="193"/>
      <c r="AG492" s="193"/>
      <c r="AH492" s="193"/>
      <c r="AI492" s="322"/>
      <c r="AJ492" s="193"/>
      <c r="AK492" s="193"/>
      <c r="AL492" s="193"/>
      <c r="AM492" s="322"/>
      <c r="AN492" s="193"/>
      <c r="AO492" s="193"/>
      <c r="AP492" s="323"/>
      <c r="AQ492" s="322"/>
      <c r="AR492" s="193"/>
      <c r="AS492" s="193"/>
      <c r="AT492" s="323"/>
      <c r="AU492" s="193"/>
      <c r="AV492" s="193"/>
      <c r="AW492" s="193"/>
      <c r="AX492" s="194"/>
      <c r="AY492">
        <f t="shared" ref="AY492:AY494" si="74">$AY$490</f>
        <v>0</v>
      </c>
    </row>
    <row r="493" spans="1:51" ht="23.25" hidden="1" customHeight="1" x14ac:dyDescent="0.15">
      <c r="A493" s="175"/>
      <c r="B493" s="172"/>
      <c r="C493" s="166"/>
      <c r="D493" s="172"/>
      <c r="E493" s="324"/>
      <c r="F493" s="325"/>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2"/>
      <c r="AF493" s="193"/>
      <c r="AG493" s="193"/>
      <c r="AH493" s="323"/>
      <c r="AI493" s="322"/>
      <c r="AJ493" s="193"/>
      <c r="AK493" s="193"/>
      <c r="AL493" s="193"/>
      <c r="AM493" s="322"/>
      <c r="AN493" s="193"/>
      <c r="AO493" s="193"/>
      <c r="AP493" s="323"/>
      <c r="AQ493" s="322"/>
      <c r="AR493" s="193"/>
      <c r="AS493" s="193"/>
      <c r="AT493" s="323"/>
      <c r="AU493" s="193"/>
      <c r="AV493" s="193"/>
      <c r="AW493" s="193"/>
      <c r="AX493" s="194"/>
      <c r="AY493">
        <f t="shared" si="74"/>
        <v>0</v>
      </c>
    </row>
    <row r="494" spans="1:51" ht="23.25" hidden="1" customHeight="1" x14ac:dyDescent="0.15">
      <c r="A494" s="175"/>
      <c r="B494" s="172"/>
      <c r="C494" s="166"/>
      <c r="D494" s="172"/>
      <c r="E494" s="324"/>
      <c r="F494" s="325"/>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2"/>
      <c r="AF494" s="193"/>
      <c r="AG494" s="193"/>
      <c r="AH494" s="323"/>
      <c r="AI494" s="322"/>
      <c r="AJ494" s="193"/>
      <c r="AK494" s="193"/>
      <c r="AL494" s="193"/>
      <c r="AM494" s="322"/>
      <c r="AN494" s="193"/>
      <c r="AO494" s="193"/>
      <c r="AP494" s="323"/>
      <c r="AQ494" s="322"/>
      <c r="AR494" s="193"/>
      <c r="AS494" s="193"/>
      <c r="AT494" s="323"/>
      <c r="AU494" s="193"/>
      <c r="AV494" s="193"/>
      <c r="AW494" s="193"/>
      <c r="AX494" s="194"/>
      <c r="AY494">
        <f t="shared" si="74"/>
        <v>0</v>
      </c>
    </row>
    <row r="495" spans="1:51" ht="18.75" hidden="1" customHeight="1" x14ac:dyDescent="0.15">
      <c r="A495" s="175"/>
      <c r="B495" s="172"/>
      <c r="C495" s="166"/>
      <c r="D495" s="172"/>
      <c r="E495" s="324" t="s">
        <v>193</v>
      </c>
      <c r="F495" s="325"/>
      <c r="G495" s="326"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458</v>
      </c>
      <c r="AJ495" s="320"/>
      <c r="AK495" s="320"/>
      <c r="AL495" s="143"/>
      <c r="AM495" s="320" t="s">
        <v>459</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4"/>
      <c r="F496" s="325"/>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4"/>
      <c r="F497" s="325"/>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2"/>
      <c r="AF497" s="193"/>
      <c r="AG497" s="193"/>
      <c r="AH497" s="193"/>
      <c r="AI497" s="322"/>
      <c r="AJ497" s="193"/>
      <c r="AK497" s="193"/>
      <c r="AL497" s="193"/>
      <c r="AM497" s="322"/>
      <c r="AN497" s="193"/>
      <c r="AO497" s="193"/>
      <c r="AP497" s="323"/>
      <c r="AQ497" s="322"/>
      <c r="AR497" s="193"/>
      <c r="AS497" s="193"/>
      <c r="AT497" s="323"/>
      <c r="AU497" s="193"/>
      <c r="AV497" s="193"/>
      <c r="AW497" s="193"/>
      <c r="AX497" s="194"/>
      <c r="AY497">
        <f t="shared" ref="AY497:AY499" si="75">$AY$495</f>
        <v>0</v>
      </c>
    </row>
    <row r="498" spans="1:51" ht="23.25" hidden="1" customHeight="1" x14ac:dyDescent="0.15">
      <c r="A498" s="175"/>
      <c r="B498" s="172"/>
      <c r="C498" s="166"/>
      <c r="D498" s="172"/>
      <c r="E498" s="324"/>
      <c r="F498" s="325"/>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2"/>
      <c r="AF498" s="193"/>
      <c r="AG498" s="193"/>
      <c r="AH498" s="323"/>
      <c r="AI498" s="322"/>
      <c r="AJ498" s="193"/>
      <c r="AK498" s="193"/>
      <c r="AL498" s="193"/>
      <c r="AM498" s="322"/>
      <c r="AN498" s="193"/>
      <c r="AO498" s="193"/>
      <c r="AP498" s="323"/>
      <c r="AQ498" s="322"/>
      <c r="AR498" s="193"/>
      <c r="AS498" s="193"/>
      <c r="AT498" s="323"/>
      <c r="AU498" s="193"/>
      <c r="AV498" s="193"/>
      <c r="AW498" s="193"/>
      <c r="AX498" s="194"/>
      <c r="AY498">
        <f t="shared" si="75"/>
        <v>0</v>
      </c>
    </row>
    <row r="499" spans="1:51" ht="23.25" hidden="1" customHeight="1" x14ac:dyDescent="0.15">
      <c r="A499" s="175"/>
      <c r="B499" s="172"/>
      <c r="C499" s="166"/>
      <c r="D499" s="172"/>
      <c r="E499" s="324"/>
      <c r="F499" s="325"/>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2"/>
      <c r="AF499" s="193"/>
      <c r="AG499" s="193"/>
      <c r="AH499" s="323"/>
      <c r="AI499" s="322"/>
      <c r="AJ499" s="193"/>
      <c r="AK499" s="193"/>
      <c r="AL499" s="193"/>
      <c r="AM499" s="322"/>
      <c r="AN499" s="193"/>
      <c r="AO499" s="193"/>
      <c r="AP499" s="323"/>
      <c r="AQ499" s="322"/>
      <c r="AR499" s="193"/>
      <c r="AS499" s="193"/>
      <c r="AT499" s="323"/>
      <c r="AU499" s="193"/>
      <c r="AV499" s="193"/>
      <c r="AW499" s="193"/>
      <c r="AX499" s="194"/>
      <c r="AY499">
        <f t="shared" si="75"/>
        <v>0</v>
      </c>
    </row>
    <row r="500" spans="1:51" ht="18.75" hidden="1" customHeight="1" x14ac:dyDescent="0.15">
      <c r="A500" s="175"/>
      <c r="B500" s="172"/>
      <c r="C500" s="166"/>
      <c r="D500" s="172"/>
      <c r="E500" s="324" t="s">
        <v>193</v>
      </c>
      <c r="F500" s="325"/>
      <c r="G500" s="326"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458</v>
      </c>
      <c r="AJ500" s="320"/>
      <c r="AK500" s="320"/>
      <c r="AL500" s="143"/>
      <c r="AM500" s="320" t="s">
        <v>459</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4"/>
      <c r="F501" s="325"/>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4"/>
      <c r="F502" s="325"/>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2"/>
      <c r="AF502" s="193"/>
      <c r="AG502" s="193"/>
      <c r="AH502" s="193"/>
      <c r="AI502" s="322"/>
      <c r="AJ502" s="193"/>
      <c r="AK502" s="193"/>
      <c r="AL502" s="193"/>
      <c r="AM502" s="322"/>
      <c r="AN502" s="193"/>
      <c r="AO502" s="193"/>
      <c r="AP502" s="323"/>
      <c r="AQ502" s="322"/>
      <c r="AR502" s="193"/>
      <c r="AS502" s="193"/>
      <c r="AT502" s="323"/>
      <c r="AU502" s="193"/>
      <c r="AV502" s="193"/>
      <c r="AW502" s="193"/>
      <c r="AX502" s="194"/>
      <c r="AY502">
        <f t="shared" ref="AY502:AY504" si="76">$AY$500</f>
        <v>0</v>
      </c>
    </row>
    <row r="503" spans="1:51" ht="23.25" hidden="1" customHeight="1" x14ac:dyDescent="0.15">
      <c r="A503" s="175"/>
      <c r="B503" s="172"/>
      <c r="C503" s="166"/>
      <c r="D503" s="172"/>
      <c r="E503" s="324"/>
      <c r="F503" s="325"/>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2"/>
      <c r="AF503" s="193"/>
      <c r="AG503" s="193"/>
      <c r="AH503" s="323"/>
      <c r="AI503" s="322"/>
      <c r="AJ503" s="193"/>
      <c r="AK503" s="193"/>
      <c r="AL503" s="193"/>
      <c r="AM503" s="322"/>
      <c r="AN503" s="193"/>
      <c r="AO503" s="193"/>
      <c r="AP503" s="323"/>
      <c r="AQ503" s="322"/>
      <c r="AR503" s="193"/>
      <c r="AS503" s="193"/>
      <c r="AT503" s="323"/>
      <c r="AU503" s="193"/>
      <c r="AV503" s="193"/>
      <c r="AW503" s="193"/>
      <c r="AX503" s="194"/>
      <c r="AY503">
        <f t="shared" si="76"/>
        <v>0</v>
      </c>
    </row>
    <row r="504" spans="1:51" ht="23.25" hidden="1" customHeight="1" x14ac:dyDescent="0.15">
      <c r="A504" s="175"/>
      <c r="B504" s="172"/>
      <c r="C504" s="166"/>
      <c r="D504" s="172"/>
      <c r="E504" s="324"/>
      <c r="F504" s="325"/>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2"/>
      <c r="AF504" s="193"/>
      <c r="AG504" s="193"/>
      <c r="AH504" s="323"/>
      <c r="AI504" s="322"/>
      <c r="AJ504" s="193"/>
      <c r="AK504" s="193"/>
      <c r="AL504" s="193"/>
      <c r="AM504" s="322"/>
      <c r="AN504" s="193"/>
      <c r="AO504" s="193"/>
      <c r="AP504" s="323"/>
      <c r="AQ504" s="322"/>
      <c r="AR504" s="193"/>
      <c r="AS504" s="193"/>
      <c r="AT504" s="323"/>
      <c r="AU504" s="193"/>
      <c r="AV504" s="193"/>
      <c r="AW504" s="193"/>
      <c r="AX504" s="194"/>
      <c r="AY504">
        <f t="shared" si="76"/>
        <v>0</v>
      </c>
    </row>
    <row r="505" spans="1:51" ht="18.75" hidden="1" customHeight="1" x14ac:dyDescent="0.15">
      <c r="A505" s="175"/>
      <c r="B505" s="172"/>
      <c r="C505" s="166"/>
      <c r="D505" s="172"/>
      <c r="E505" s="324" t="s">
        <v>193</v>
      </c>
      <c r="F505" s="325"/>
      <c r="G505" s="326"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458</v>
      </c>
      <c r="AJ505" s="320"/>
      <c r="AK505" s="320"/>
      <c r="AL505" s="143"/>
      <c r="AM505" s="320" t="s">
        <v>459</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4"/>
      <c r="F506" s="325"/>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4"/>
      <c r="F507" s="325"/>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2"/>
      <c r="AF507" s="193"/>
      <c r="AG507" s="193"/>
      <c r="AH507" s="193"/>
      <c r="AI507" s="322"/>
      <c r="AJ507" s="193"/>
      <c r="AK507" s="193"/>
      <c r="AL507" s="193"/>
      <c r="AM507" s="322"/>
      <c r="AN507" s="193"/>
      <c r="AO507" s="193"/>
      <c r="AP507" s="323"/>
      <c r="AQ507" s="322"/>
      <c r="AR507" s="193"/>
      <c r="AS507" s="193"/>
      <c r="AT507" s="323"/>
      <c r="AU507" s="193"/>
      <c r="AV507" s="193"/>
      <c r="AW507" s="193"/>
      <c r="AX507" s="194"/>
      <c r="AY507">
        <f t="shared" ref="AY507:AY509" si="77">$AY$505</f>
        <v>0</v>
      </c>
    </row>
    <row r="508" spans="1:51" ht="23.25" hidden="1" customHeight="1" x14ac:dyDescent="0.15">
      <c r="A508" s="175"/>
      <c r="B508" s="172"/>
      <c r="C508" s="166"/>
      <c r="D508" s="172"/>
      <c r="E508" s="324"/>
      <c r="F508" s="325"/>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2"/>
      <c r="AF508" s="193"/>
      <c r="AG508" s="193"/>
      <c r="AH508" s="323"/>
      <c r="AI508" s="322"/>
      <c r="AJ508" s="193"/>
      <c r="AK508" s="193"/>
      <c r="AL508" s="193"/>
      <c r="AM508" s="322"/>
      <c r="AN508" s="193"/>
      <c r="AO508" s="193"/>
      <c r="AP508" s="323"/>
      <c r="AQ508" s="322"/>
      <c r="AR508" s="193"/>
      <c r="AS508" s="193"/>
      <c r="AT508" s="323"/>
      <c r="AU508" s="193"/>
      <c r="AV508" s="193"/>
      <c r="AW508" s="193"/>
      <c r="AX508" s="194"/>
      <c r="AY508">
        <f t="shared" si="77"/>
        <v>0</v>
      </c>
    </row>
    <row r="509" spans="1:51" ht="23.25" hidden="1" customHeight="1" x14ac:dyDescent="0.15">
      <c r="A509" s="175"/>
      <c r="B509" s="172"/>
      <c r="C509" s="166"/>
      <c r="D509" s="172"/>
      <c r="E509" s="324"/>
      <c r="F509" s="325"/>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2"/>
      <c r="AF509" s="193"/>
      <c r="AG509" s="193"/>
      <c r="AH509" s="323"/>
      <c r="AI509" s="322"/>
      <c r="AJ509" s="193"/>
      <c r="AK509" s="193"/>
      <c r="AL509" s="193"/>
      <c r="AM509" s="322"/>
      <c r="AN509" s="193"/>
      <c r="AO509" s="193"/>
      <c r="AP509" s="323"/>
      <c r="AQ509" s="322"/>
      <c r="AR509" s="193"/>
      <c r="AS509" s="193"/>
      <c r="AT509" s="323"/>
      <c r="AU509" s="193"/>
      <c r="AV509" s="193"/>
      <c r="AW509" s="193"/>
      <c r="AX509" s="194"/>
      <c r="AY509">
        <f t="shared" si="77"/>
        <v>0</v>
      </c>
    </row>
    <row r="510" spans="1:51" ht="18.75" hidden="1" customHeight="1" x14ac:dyDescent="0.15">
      <c r="A510" s="175"/>
      <c r="B510" s="172"/>
      <c r="C510" s="166"/>
      <c r="D510" s="172"/>
      <c r="E510" s="324" t="s">
        <v>194</v>
      </c>
      <c r="F510" s="325"/>
      <c r="G510" s="326"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458</v>
      </c>
      <c r="AJ510" s="320"/>
      <c r="AK510" s="320"/>
      <c r="AL510" s="143"/>
      <c r="AM510" s="320" t="s">
        <v>459</v>
      </c>
      <c r="AN510" s="320"/>
      <c r="AO510" s="320"/>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4"/>
      <c r="F511" s="325"/>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4"/>
      <c r="F512" s="325"/>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2"/>
      <c r="AF512" s="193"/>
      <c r="AG512" s="193"/>
      <c r="AH512" s="193"/>
      <c r="AI512" s="322"/>
      <c r="AJ512" s="193"/>
      <c r="AK512" s="193"/>
      <c r="AL512" s="193"/>
      <c r="AM512" s="322"/>
      <c r="AN512" s="193"/>
      <c r="AO512" s="193"/>
      <c r="AP512" s="323"/>
      <c r="AQ512" s="322"/>
      <c r="AR512" s="193"/>
      <c r="AS512" s="193"/>
      <c r="AT512" s="323"/>
      <c r="AU512" s="193"/>
      <c r="AV512" s="193"/>
      <c r="AW512" s="193"/>
      <c r="AX512" s="194"/>
      <c r="AY512">
        <f t="shared" ref="AY512:AY514" si="78">$AY$510</f>
        <v>0</v>
      </c>
    </row>
    <row r="513" spans="1:51" ht="23.25" hidden="1" customHeight="1" x14ac:dyDescent="0.15">
      <c r="A513" s="175"/>
      <c r="B513" s="172"/>
      <c r="C513" s="166"/>
      <c r="D513" s="172"/>
      <c r="E513" s="324"/>
      <c r="F513" s="325"/>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2"/>
      <c r="AF513" s="193"/>
      <c r="AG513" s="193"/>
      <c r="AH513" s="323"/>
      <c r="AI513" s="322"/>
      <c r="AJ513" s="193"/>
      <c r="AK513" s="193"/>
      <c r="AL513" s="193"/>
      <c r="AM513" s="322"/>
      <c r="AN513" s="193"/>
      <c r="AO513" s="193"/>
      <c r="AP513" s="323"/>
      <c r="AQ513" s="322"/>
      <c r="AR513" s="193"/>
      <c r="AS513" s="193"/>
      <c r="AT513" s="323"/>
      <c r="AU513" s="193"/>
      <c r="AV513" s="193"/>
      <c r="AW513" s="193"/>
      <c r="AX513" s="194"/>
      <c r="AY513">
        <f t="shared" si="78"/>
        <v>0</v>
      </c>
    </row>
    <row r="514" spans="1:51" ht="23.25" hidden="1" customHeight="1" x14ac:dyDescent="0.15">
      <c r="A514" s="175"/>
      <c r="B514" s="172"/>
      <c r="C514" s="166"/>
      <c r="D514" s="172"/>
      <c r="E514" s="324"/>
      <c r="F514" s="325"/>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2"/>
      <c r="AF514" s="193"/>
      <c r="AG514" s="193"/>
      <c r="AH514" s="323"/>
      <c r="AI514" s="322"/>
      <c r="AJ514" s="193"/>
      <c r="AK514" s="193"/>
      <c r="AL514" s="193"/>
      <c r="AM514" s="322"/>
      <c r="AN514" s="193"/>
      <c r="AO514" s="193"/>
      <c r="AP514" s="323"/>
      <c r="AQ514" s="322"/>
      <c r="AR514" s="193"/>
      <c r="AS514" s="193"/>
      <c r="AT514" s="323"/>
      <c r="AU514" s="193"/>
      <c r="AV514" s="193"/>
      <c r="AW514" s="193"/>
      <c r="AX514" s="194"/>
      <c r="AY514">
        <f t="shared" si="78"/>
        <v>0</v>
      </c>
    </row>
    <row r="515" spans="1:51" ht="18.75" hidden="1" customHeight="1" x14ac:dyDescent="0.15">
      <c r="A515" s="175"/>
      <c r="B515" s="172"/>
      <c r="C515" s="166"/>
      <c r="D515" s="172"/>
      <c r="E515" s="324" t="s">
        <v>194</v>
      </c>
      <c r="F515" s="325"/>
      <c r="G515" s="326"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458</v>
      </c>
      <c r="AJ515" s="320"/>
      <c r="AK515" s="320"/>
      <c r="AL515" s="143"/>
      <c r="AM515" s="320" t="s">
        <v>459</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4"/>
      <c r="F516" s="325"/>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4"/>
      <c r="F517" s="325"/>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2"/>
      <c r="AF517" s="193"/>
      <c r="AG517" s="193"/>
      <c r="AH517" s="193"/>
      <c r="AI517" s="322"/>
      <c r="AJ517" s="193"/>
      <c r="AK517" s="193"/>
      <c r="AL517" s="193"/>
      <c r="AM517" s="322"/>
      <c r="AN517" s="193"/>
      <c r="AO517" s="193"/>
      <c r="AP517" s="323"/>
      <c r="AQ517" s="322"/>
      <c r="AR517" s="193"/>
      <c r="AS517" s="193"/>
      <c r="AT517" s="323"/>
      <c r="AU517" s="193"/>
      <c r="AV517" s="193"/>
      <c r="AW517" s="193"/>
      <c r="AX517" s="194"/>
      <c r="AY517">
        <f t="shared" ref="AY517:AY519" si="79">$AY$515</f>
        <v>0</v>
      </c>
    </row>
    <row r="518" spans="1:51" ht="23.25" hidden="1" customHeight="1" x14ac:dyDescent="0.15">
      <c r="A518" s="175"/>
      <c r="B518" s="172"/>
      <c r="C518" s="166"/>
      <c r="D518" s="172"/>
      <c r="E518" s="324"/>
      <c r="F518" s="325"/>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2"/>
      <c r="AF518" s="193"/>
      <c r="AG518" s="193"/>
      <c r="AH518" s="323"/>
      <c r="AI518" s="322"/>
      <c r="AJ518" s="193"/>
      <c r="AK518" s="193"/>
      <c r="AL518" s="193"/>
      <c r="AM518" s="322"/>
      <c r="AN518" s="193"/>
      <c r="AO518" s="193"/>
      <c r="AP518" s="323"/>
      <c r="AQ518" s="322"/>
      <c r="AR518" s="193"/>
      <c r="AS518" s="193"/>
      <c r="AT518" s="323"/>
      <c r="AU518" s="193"/>
      <c r="AV518" s="193"/>
      <c r="AW518" s="193"/>
      <c r="AX518" s="194"/>
      <c r="AY518">
        <f t="shared" si="79"/>
        <v>0</v>
      </c>
    </row>
    <row r="519" spans="1:51" ht="23.25" hidden="1" customHeight="1" x14ac:dyDescent="0.15">
      <c r="A519" s="175"/>
      <c r="B519" s="172"/>
      <c r="C519" s="166"/>
      <c r="D519" s="172"/>
      <c r="E519" s="324"/>
      <c r="F519" s="325"/>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2"/>
      <c r="AF519" s="193"/>
      <c r="AG519" s="193"/>
      <c r="AH519" s="323"/>
      <c r="AI519" s="322"/>
      <c r="AJ519" s="193"/>
      <c r="AK519" s="193"/>
      <c r="AL519" s="193"/>
      <c r="AM519" s="322"/>
      <c r="AN519" s="193"/>
      <c r="AO519" s="193"/>
      <c r="AP519" s="323"/>
      <c r="AQ519" s="322"/>
      <c r="AR519" s="193"/>
      <c r="AS519" s="193"/>
      <c r="AT519" s="323"/>
      <c r="AU519" s="193"/>
      <c r="AV519" s="193"/>
      <c r="AW519" s="193"/>
      <c r="AX519" s="194"/>
      <c r="AY519">
        <f t="shared" si="79"/>
        <v>0</v>
      </c>
    </row>
    <row r="520" spans="1:51" ht="18.75" hidden="1" customHeight="1" x14ac:dyDescent="0.15">
      <c r="A520" s="175"/>
      <c r="B520" s="172"/>
      <c r="C520" s="166"/>
      <c r="D520" s="172"/>
      <c r="E520" s="324" t="s">
        <v>194</v>
      </c>
      <c r="F520" s="325"/>
      <c r="G520" s="326"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458</v>
      </c>
      <c r="AJ520" s="320"/>
      <c r="AK520" s="320"/>
      <c r="AL520" s="143"/>
      <c r="AM520" s="320" t="s">
        <v>459</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4"/>
      <c r="F521" s="325"/>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4"/>
      <c r="F522" s="325"/>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2"/>
      <c r="AF522" s="193"/>
      <c r="AG522" s="193"/>
      <c r="AH522" s="193"/>
      <c r="AI522" s="322"/>
      <c r="AJ522" s="193"/>
      <c r="AK522" s="193"/>
      <c r="AL522" s="193"/>
      <c r="AM522" s="322"/>
      <c r="AN522" s="193"/>
      <c r="AO522" s="193"/>
      <c r="AP522" s="323"/>
      <c r="AQ522" s="322"/>
      <c r="AR522" s="193"/>
      <c r="AS522" s="193"/>
      <c r="AT522" s="323"/>
      <c r="AU522" s="193"/>
      <c r="AV522" s="193"/>
      <c r="AW522" s="193"/>
      <c r="AX522" s="194"/>
      <c r="AY522">
        <f t="shared" ref="AY522:AY524" si="80">$AY$520</f>
        <v>0</v>
      </c>
    </row>
    <row r="523" spans="1:51" ht="23.25" hidden="1" customHeight="1" x14ac:dyDescent="0.15">
      <c r="A523" s="175"/>
      <c r="B523" s="172"/>
      <c r="C523" s="166"/>
      <c r="D523" s="172"/>
      <c r="E523" s="324"/>
      <c r="F523" s="325"/>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2"/>
      <c r="AF523" s="193"/>
      <c r="AG523" s="193"/>
      <c r="AH523" s="323"/>
      <c r="AI523" s="322"/>
      <c r="AJ523" s="193"/>
      <c r="AK523" s="193"/>
      <c r="AL523" s="193"/>
      <c r="AM523" s="322"/>
      <c r="AN523" s="193"/>
      <c r="AO523" s="193"/>
      <c r="AP523" s="323"/>
      <c r="AQ523" s="322"/>
      <c r="AR523" s="193"/>
      <c r="AS523" s="193"/>
      <c r="AT523" s="323"/>
      <c r="AU523" s="193"/>
      <c r="AV523" s="193"/>
      <c r="AW523" s="193"/>
      <c r="AX523" s="194"/>
      <c r="AY523">
        <f t="shared" si="80"/>
        <v>0</v>
      </c>
    </row>
    <row r="524" spans="1:51" ht="23.25" hidden="1" customHeight="1" x14ac:dyDescent="0.15">
      <c r="A524" s="175"/>
      <c r="B524" s="172"/>
      <c r="C524" s="166"/>
      <c r="D524" s="172"/>
      <c r="E524" s="324"/>
      <c r="F524" s="325"/>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2"/>
      <c r="AF524" s="193"/>
      <c r="AG524" s="193"/>
      <c r="AH524" s="323"/>
      <c r="AI524" s="322"/>
      <c r="AJ524" s="193"/>
      <c r="AK524" s="193"/>
      <c r="AL524" s="193"/>
      <c r="AM524" s="322"/>
      <c r="AN524" s="193"/>
      <c r="AO524" s="193"/>
      <c r="AP524" s="323"/>
      <c r="AQ524" s="322"/>
      <c r="AR524" s="193"/>
      <c r="AS524" s="193"/>
      <c r="AT524" s="323"/>
      <c r="AU524" s="193"/>
      <c r="AV524" s="193"/>
      <c r="AW524" s="193"/>
      <c r="AX524" s="194"/>
      <c r="AY524">
        <f t="shared" si="80"/>
        <v>0</v>
      </c>
    </row>
    <row r="525" spans="1:51" ht="18.75" hidden="1" customHeight="1" x14ac:dyDescent="0.15">
      <c r="A525" s="175"/>
      <c r="B525" s="172"/>
      <c r="C525" s="166"/>
      <c r="D525" s="172"/>
      <c r="E525" s="324" t="s">
        <v>194</v>
      </c>
      <c r="F525" s="325"/>
      <c r="G525" s="326"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458</v>
      </c>
      <c r="AJ525" s="320"/>
      <c r="AK525" s="320"/>
      <c r="AL525" s="143"/>
      <c r="AM525" s="320" t="s">
        <v>459</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4"/>
      <c r="F526" s="325"/>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4"/>
      <c r="F527" s="325"/>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2"/>
      <c r="AF527" s="193"/>
      <c r="AG527" s="193"/>
      <c r="AH527" s="193"/>
      <c r="AI527" s="322"/>
      <c r="AJ527" s="193"/>
      <c r="AK527" s="193"/>
      <c r="AL527" s="193"/>
      <c r="AM527" s="322"/>
      <c r="AN527" s="193"/>
      <c r="AO527" s="193"/>
      <c r="AP527" s="323"/>
      <c r="AQ527" s="322"/>
      <c r="AR527" s="193"/>
      <c r="AS527" s="193"/>
      <c r="AT527" s="323"/>
      <c r="AU527" s="193"/>
      <c r="AV527" s="193"/>
      <c r="AW527" s="193"/>
      <c r="AX527" s="194"/>
      <c r="AY527">
        <f t="shared" ref="AY527:AY529" si="81">$AY$525</f>
        <v>0</v>
      </c>
    </row>
    <row r="528" spans="1:51" ht="23.25" hidden="1" customHeight="1" x14ac:dyDescent="0.15">
      <c r="A528" s="175"/>
      <c r="B528" s="172"/>
      <c r="C528" s="166"/>
      <c r="D528" s="172"/>
      <c r="E528" s="324"/>
      <c r="F528" s="325"/>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2"/>
      <c r="AF528" s="193"/>
      <c r="AG528" s="193"/>
      <c r="AH528" s="323"/>
      <c r="AI528" s="322"/>
      <c r="AJ528" s="193"/>
      <c r="AK528" s="193"/>
      <c r="AL528" s="193"/>
      <c r="AM528" s="322"/>
      <c r="AN528" s="193"/>
      <c r="AO528" s="193"/>
      <c r="AP528" s="323"/>
      <c r="AQ528" s="322"/>
      <c r="AR528" s="193"/>
      <c r="AS528" s="193"/>
      <c r="AT528" s="323"/>
      <c r="AU528" s="193"/>
      <c r="AV528" s="193"/>
      <c r="AW528" s="193"/>
      <c r="AX528" s="194"/>
      <c r="AY528">
        <f t="shared" si="81"/>
        <v>0</v>
      </c>
    </row>
    <row r="529" spans="1:51" ht="23.25" hidden="1" customHeight="1" x14ac:dyDescent="0.15">
      <c r="A529" s="175"/>
      <c r="B529" s="172"/>
      <c r="C529" s="166"/>
      <c r="D529" s="172"/>
      <c r="E529" s="324"/>
      <c r="F529" s="325"/>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2"/>
      <c r="AF529" s="193"/>
      <c r="AG529" s="193"/>
      <c r="AH529" s="323"/>
      <c r="AI529" s="322"/>
      <c r="AJ529" s="193"/>
      <c r="AK529" s="193"/>
      <c r="AL529" s="193"/>
      <c r="AM529" s="322"/>
      <c r="AN529" s="193"/>
      <c r="AO529" s="193"/>
      <c r="AP529" s="323"/>
      <c r="AQ529" s="322"/>
      <c r="AR529" s="193"/>
      <c r="AS529" s="193"/>
      <c r="AT529" s="323"/>
      <c r="AU529" s="193"/>
      <c r="AV529" s="193"/>
      <c r="AW529" s="193"/>
      <c r="AX529" s="194"/>
      <c r="AY529">
        <f t="shared" si="81"/>
        <v>0</v>
      </c>
    </row>
    <row r="530" spans="1:51" ht="18.75" hidden="1" customHeight="1" x14ac:dyDescent="0.15">
      <c r="A530" s="175"/>
      <c r="B530" s="172"/>
      <c r="C530" s="166"/>
      <c r="D530" s="172"/>
      <c r="E530" s="324" t="s">
        <v>194</v>
      </c>
      <c r="F530" s="325"/>
      <c r="G530" s="326"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458</v>
      </c>
      <c r="AJ530" s="320"/>
      <c r="AK530" s="320"/>
      <c r="AL530" s="143"/>
      <c r="AM530" s="320" t="s">
        <v>459</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4"/>
      <c r="F531" s="325"/>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4"/>
      <c r="F532" s="325"/>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2"/>
      <c r="AF532" s="193"/>
      <c r="AG532" s="193"/>
      <c r="AH532" s="193"/>
      <c r="AI532" s="322"/>
      <c r="AJ532" s="193"/>
      <c r="AK532" s="193"/>
      <c r="AL532" s="193"/>
      <c r="AM532" s="322"/>
      <c r="AN532" s="193"/>
      <c r="AO532" s="193"/>
      <c r="AP532" s="323"/>
      <c r="AQ532" s="322"/>
      <c r="AR532" s="193"/>
      <c r="AS532" s="193"/>
      <c r="AT532" s="323"/>
      <c r="AU532" s="193"/>
      <c r="AV532" s="193"/>
      <c r="AW532" s="193"/>
      <c r="AX532" s="194"/>
      <c r="AY532">
        <f t="shared" ref="AY532:AY534" si="82">$AY$530</f>
        <v>0</v>
      </c>
    </row>
    <row r="533" spans="1:51" ht="23.25" hidden="1" customHeight="1" x14ac:dyDescent="0.15">
      <c r="A533" s="175"/>
      <c r="B533" s="172"/>
      <c r="C533" s="166"/>
      <c r="D533" s="172"/>
      <c r="E533" s="324"/>
      <c r="F533" s="325"/>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2"/>
      <c r="AF533" s="193"/>
      <c r="AG533" s="193"/>
      <c r="AH533" s="323"/>
      <c r="AI533" s="322"/>
      <c r="AJ533" s="193"/>
      <c r="AK533" s="193"/>
      <c r="AL533" s="193"/>
      <c r="AM533" s="322"/>
      <c r="AN533" s="193"/>
      <c r="AO533" s="193"/>
      <c r="AP533" s="323"/>
      <c r="AQ533" s="322"/>
      <c r="AR533" s="193"/>
      <c r="AS533" s="193"/>
      <c r="AT533" s="323"/>
      <c r="AU533" s="193"/>
      <c r="AV533" s="193"/>
      <c r="AW533" s="193"/>
      <c r="AX533" s="194"/>
      <c r="AY533">
        <f t="shared" si="82"/>
        <v>0</v>
      </c>
    </row>
    <row r="534" spans="1:51" ht="23.25" hidden="1" customHeight="1" x14ac:dyDescent="0.15">
      <c r="A534" s="175"/>
      <c r="B534" s="172"/>
      <c r="C534" s="166"/>
      <c r="D534" s="172"/>
      <c r="E534" s="324"/>
      <c r="F534" s="325"/>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2"/>
      <c r="AF534" s="193"/>
      <c r="AG534" s="193"/>
      <c r="AH534" s="323"/>
      <c r="AI534" s="322"/>
      <c r="AJ534" s="193"/>
      <c r="AK534" s="193"/>
      <c r="AL534" s="193"/>
      <c r="AM534" s="322"/>
      <c r="AN534" s="193"/>
      <c r="AO534" s="193"/>
      <c r="AP534" s="323"/>
      <c r="AQ534" s="322"/>
      <c r="AR534" s="193"/>
      <c r="AS534" s="193"/>
      <c r="AT534" s="323"/>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85" t="s">
        <v>204</v>
      </c>
      <c r="H538" s="111"/>
      <c r="I538" s="111"/>
      <c r="J538" s="886"/>
      <c r="K538" s="887"/>
      <c r="L538" s="887"/>
      <c r="M538" s="887"/>
      <c r="N538" s="887"/>
      <c r="O538" s="887"/>
      <c r="P538" s="887"/>
      <c r="Q538" s="887"/>
      <c r="R538" s="887"/>
      <c r="S538" s="887"/>
      <c r="T538" s="88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9"/>
      <c r="AY538" s="78" t="str">
        <f>IF(SUBSTITUTE($J$538,"-","")="","0","1")</f>
        <v>0</v>
      </c>
    </row>
    <row r="539" spans="1:51" ht="18.75" hidden="1" customHeight="1" x14ac:dyDescent="0.15">
      <c r="A539" s="175"/>
      <c r="B539" s="172"/>
      <c r="C539" s="166"/>
      <c r="D539" s="172"/>
      <c r="E539" s="324" t="s">
        <v>193</v>
      </c>
      <c r="F539" s="325"/>
      <c r="G539" s="326"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458</v>
      </c>
      <c r="AJ539" s="320"/>
      <c r="AK539" s="320"/>
      <c r="AL539" s="143"/>
      <c r="AM539" s="320" t="s">
        <v>459</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4"/>
      <c r="F540" s="325"/>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4"/>
      <c r="F541" s="325"/>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2"/>
      <c r="AF541" s="193"/>
      <c r="AG541" s="193"/>
      <c r="AH541" s="193"/>
      <c r="AI541" s="322"/>
      <c r="AJ541" s="193"/>
      <c r="AK541" s="193"/>
      <c r="AL541" s="193"/>
      <c r="AM541" s="322"/>
      <c r="AN541" s="193"/>
      <c r="AO541" s="193"/>
      <c r="AP541" s="323"/>
      <c r="AQ541" s="322"/>
      <c r="AR541" s="193"/>
      <c r="AS541" s="193"/>
      <c r="AT541" s="323"/>
      <c r="AU541" s="193"/>
      <c r="AV541" s="193"/>
      <c r="AW541" s="193"/>
      <c r="AX541" s="194"/>
      <c r="AY541">
        <f t="shared" ref="AY541:AY543" si="83">$AY$539</f>
        <v>0</v>
      </c>
    </row>
    <row r="542" spans="1:51" ht="23.25" hidden="1" customHeight="1" x14ac:dyDescent="0.15">
      <c r="A542" s="175"/>
      <c r="B542" s="172"/>
      <c r="C542" s="166"/>
      <c r="D542" s="172"/>
      <c r="E542" s="324"/>
      <c r="F542" s="325"/>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2"/>
      <c r="AF542" s="193"/>
      <c r="AG542" s="193"/>
      <c r="AH542" s="323"/>
      <c r="AI542" s="322"/>
      <c r="AJ542" s="193"/>
      <c r="AK542" s="193"/>
      <c r="AL542" s="193"/>
      <c r="AM542" s="322"/>
      <c r="AN542" s="193"/>
      <c r="AO542" s="193"/>
      <c r="AP542" s="323"/>
      <c r="AQ542" s="322"/>
      <c r="AR542" s="193"/>
      <c r="AS542" s="193"/>
      <c r="AT542" s="323"/>
      <c r="AU542" s="193"/>
      <c r="AV542" s="193"/>
      <c r="AW542" s="193"/>
      <c r="AX542" s="194"/>
      <c r="AY542">
        <f t="shared" si="83"/>
        <v>0</v>
      </c>
    </row>
    <row r="543" spans="1:51" ht="23.25" hidden="1" customHeight="1" x14ac:dyDescent="0.15">
      <c r="A543" s="175"/>
      <c r="B543" s="172"/>
      <c r="C543" s="166"/>
      <c r="D543" s="172"/>
      <c r="E543" s="324"/>
      <c r="F543" s="325"/>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2"/>
      <c r="AF543" s="193"/>
      <c r="AG543" s="193"/>
      <c r="AH543" s="323"/>
      <c r="AI543" s="322"/>
      <c r="AJ543" s="193"/>
      <c r="AK543" s="193"/>
      <c r="AL543" s="193"/>
      <c r="AM543" s="322"/>
      <c r="AN543" s="193"/>
      <c r="AO543" s="193"/>
      <c r="AP543" s="323"/>
      <c r="AQ543" s="322"/>
      <c r="AR543" s="193"/>
      <c r="AS543" s="193"/>
      <c r="AT543" s="323"/>
      <c r="AU543" s="193"/>
      <c r="AV543" s="193"/>
      <c r="AW543" s="193"/>
      <c r="AX543" s="194"/>
      <c r="AY543">
        <f t="shared" si="83"/>
        <v>0</v>
      </c>
    </row>
    <row r="544" spans="1:51" ht="18.75" hidden="1" customHeight="1" x14ac:dyDescent="0.15">
      <c r="A544" s="175"/>
      <c r="B544" s="172"/>
      <c r="C544" s="166"/>
      <c r="D544" s="172"/>
      <c r="E544" s="324" t="s">
        <v>193</v>
      </c>
      <c r="F544" s="325"/>
      <c r="G544" s="326"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458</v>
      </c>
      <c r="AJ544" s="320"/>
      <c r="AK544" s="320"/>
      <c r="AL544" s="143"/>
      <c r="AM544" s="320" t="s">
        <v>459</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4"/>
      <c r="F545" s="325"/>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4"/>
      <c r="F546" s="325"/>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2"/>
      <c r="AF546" s="193"/>
      <c r="AG546" s="193"/>
      <c r="AH546" s="193"/>
      <c r="AI546" s="322"/>
      <c r="AJ546" s="193"/>
      <c r="AK546" s="193"/>
      <c r="AL546" s="193"/>
      <c r="AM546" s="322"/>
      <c r="AN546" s="193"/>
      <c r="AO546" s="193"/>
      <c r="AP546" s="323"/>
      <c r="AQ546" s="322"/>
      <c r="AR546" s="193"/>
      <c r="AS546" s="193"/>
      <c r="AT546" s="323"/>
      <c r="AU546" s="193"/>
      <c r="AV546" s="193"/>
      <c r="AW546" s="193"/>
      <c r="AX546" s="194"/>
      <c r="AY546">
        <f t="shared" ref="AY546:AY548" si="84">$AY$544</f>
        <v>0</v>
      </c>
    </row>
    <row r="547" spans="1:51" ht="23.25" hidden="1" customHeight="1" x14ac:dyDescent="0.15">
      <c r="A547" s="175"/>
      <c r="B547" s="172"/>
      <c r="C547" s="166"/>
      <c r="D547" s="172"/>
      <c r="E547" s="324"/>
      <c r="F547" s="325"/>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2"/>
      <c r="AF547" s="193"/>
      <c r="AG547" s="193"/>
      <c r="AH547" s="323"/>
      <c r="AI547" s="322"/>
      <c r="AJ547" s="193"/>
      <c r="AK547" s="193"/>
      <c r="AL547" s="193"/>
      <c r="AM547" s="322"/>
      <c r="AN547" s="193"/>
      <c r="AO547" s="193"/>
      <c r="AP547" s="323"/>
      <c r="AQ547" s="322"/>
      <c r="AR547" s="193"/>
      <c r="AS547" s="193"/>
      <c r="AT547" s="323"/>
      <c r="AU547" s="193"/>
      <c r="AV547" s="193"/>
      <c r="AW547" s="193"/>
      <c r="AX547" s="194"/>
      <c r="AY547">
        <f t="shared" si="84"/>
        <v>0</v>
      </c>
    </row>
    <row r="548" spans="1:51" ht="23.25" hidden="1" customHeight="1" x14ac:dyDescent="0.15">
      <c r="A548" s="175"/>
      <c r="B548" s="172"/>
      <c r="C548" s="166"/>
      <c r="D548" s="172"/>
      <c r="E548" s="324"/>
      <c r="F548" s="325"/>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2"/>
      <c r="AF548" s="193"/>
      <c r="AG548" s="193"/>
      <c r="AH548" s="323"/>
      <c r="AI548" s="322"/>
      <c r="AJ548" s="193"/>
      <c r="AK548" s="193"/>
      <c r="AL548" s="193"/>
      <c r="AM548" s="322"/>
      <c r="AN548" s="193"/>
      <c r="AO548" s="193"/>
      <c r="AP548" s="323"/>
      <c r="AQ548" s="322"/>
      <c r="AR548" s="193"/>
      <c r="AS548" s="193"/>
      <c r="AT548" s="323"/>
      <c r="AU548" s="193"/>
      <c r="AV548" s="193"/>
      <c r="AW548" s="193"/>
      <c r="AX548" s="194"/>
      <c r="AY548">
        <f t="shared" si="84"/>
        <v>0</v>
      </c>
    </row>
    <row r="549" spans="1:51" ht="18.75" hidden="1" customHeight="1" x14ac:dyDescent="0.15">
      <c r="A549" s="175"/>
      <c r="B549" s="172"/>
      <c r="C549" s="166"/>
      <c r="D549" s="172"/>
      <c r="E549" s="324" t="s">
        <v>193</v>
      </c>
      <c r="F549" s="325"/>
      <c r="G549" s="326"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458</v>
      </c>
      <c r="AJ549" s="320"/>
      <c r="AK549" s="320"/>
      <c r="AL549" s="143"/>
      <c r="AM549" s="320" t="s">
        <v>459</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4"/>
      <c r="F550" s="325"/>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4"/>
      <c r="F551" s="325"/>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2"/>
      <c r="AF551" s="193"/>
      <c r="AG551" s="193"/>
      <c r="AH551" s="193"/>
      <c r="AI551" s="322"/>
      <c r="AJ551" s="193"/>
      <c r="AK551" s="193"/>
      <c r="AL551" s="193"/>
      <c r="AM551" s="322"/>
      <c r="AN551" s="193"/>
      <c r="AO551" s="193"/>
      <c r="AP551" s="323"/>
      <c r="AQ551" s="322"/>
      <c r="AR551" s="193"/>
      <c r="AS551" s="193"/>
      <c r="AT551" s="323"/>
      <c r="AU551" s="193"/>
      <c r="AV551" s="193"/>
      <c r="AW551" s="193"/>
      <c r="AX551" s="194"/>
      <c r="AY551">
        <f t="shared" ref="AY551:AY553" si="85">$AY$549</f>
        <v>0</v>
      </c>
    </row>
    <row r="552" spans="1:51" ht="23.25" hidden="1" customHeight="1" x14ac:dyDescent="0.15">
      <c r="A552" s="175"/>
      <c r="B552" s="172"/>
      <c r="C552" s="166"/>
      <c r="D552" s="172"/>
      <c r="E552" s="324"/>
      <c r="F552" s="325"/>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2"/>
      <c r="AF552" s="193"/>
      <c r="AG552" s="193"/>
      <c r="AH552" s="323"/>
      <c r="AI552" s="322"/>
      <c r="AJ552" s="193"/>
      <c r="AK552" s="193"/>
      <c r="AL552" s="193"/>
      <c r="AM552" s="322"/>
      <c r="AN552" s="193"/>
      <c r="AO552" s="193"/>
      <c r="AP552" s="323"/>
      <c r="AQ552" s="322"/>
      <c r="AR552" s="193"/>
      <c r="AS552" s="193"/>
      <c r="AT552" s="323"/>
      <c r="AU552" s="193"/>
      <c r="AV552" s="193"/>
      <c r="AW552" s="193"/>
      <c r="AX552" s="194"/>
      <c r="AY552">
        <f t="shared" si="85"/>
        <v>0</v>
      </c>
    </row>
    <row r="553" spans="1:51" ht="23.25" hidden="1" customHeight="1" x14ac:dyDescent="0.15">
      <c r="A553" s="175"/>
      <c r="B553" s="172"/>
      <c r="C553" s="166"/>
      <c r="D553" s="172"/>
      <c r="E553" s="324"/>
      <c r="F553" s="325"/>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2"/>
      <c r="AF553" s="193"/>
      <c r="AG553" s="193"/>
      <c r="AH553" s="323"/>
      <c r="AI553" s="322"/>
      <c r="AJ553" s="193"/>
      <c r="AK553" s="193"/>
      <c r="AL553" s="193"/>
      <c r="AM553" s="322"/>
      <c r="AN553" s="193"/>
      <c r="AO553" s="193"/>
      <c r="AP553" s="323"/>
      <c r="AQ553" s="322"/>
      <c r="AR553" s="193"/>
      <c r="AS553" s="193"/>
      <c r="AT553" s="323"/>
      <c r="AU553" s="193"/>
      <c r="AV553" s="193"/>
      <c r="AW553" s="193"/>
      <c r="AX553" s="194"/>
      <c r="AY553">
        <f t="shared" si="85"/>
        <v>0</v>
      </c>
    </row>
    <row r="554" spans="1:51" ht="18.75" hidden="1" customHeight="1" x14ac:dyDescent="0.15">
      <c r="A554" s="175"/>
      <c r="B554" s="172"/>
      <c r="C554" s="166"/>
      <c r="D554" s="172"/>
      <c r="E554" s="324" t="s">
        <v>193</v>
      </c>
      <c r="F554" s="325"/>
      <c r="G554" s="326"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458</v>
      </c>
      <c r="AJ554" s="320"/>
      <c r="AK554" s="320"/>
      <c r="AL554" s="143"/>
      <c r="AM554" s="320" t="s">
        <v>459</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4"/>
      <c r="F555" s="325"/>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4"/>
      <c r="F556" s="325"/>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2"/>
      <c r="AF556" s="193"/>
      <c r="AG556" s="193"/>
      <c r="AH556" s="193"/>
      <c r="AI556" s="322"/>
      <c r="AJ556" s="193"/>
      <c r="AK556" s="193"/>
      <c r="AL556" s="193"/>
      <c r="AM556" s="322"/>
      <c r="AN556" s="193"/>
      <c r="AO556" s="193"/>
      <c r="AP556" s="323"/>
      <c r="AQ556" s="322"/>
      <c r="AR556" s="193"/>
      <c r="AS556" s="193"/>
      <c r="AT556" s="323"/>
      <c r="AU556" s="193"/>
      <c r="AV556" s="193"/>
      <c r="AW556" s="193"/>
      <c r="AX556" s="194"/>
      <c r="AY556">
        <f t="shared" ref="AY556:AY558" si="86">$AY$554</f>
        <v>0</v>
      </c>
    </row>
    <row r="557" spans="1:51" ht="23.25" hidden="1" customHeight="1" x14ac:dyDescent="0.15">
      <c r="A557" s="175"/>
      <c r="B557" s="172"/>
      <c r="C557" s="166"/>
      <c r="D557" s="172"/>
      <c r="E557" s="324"/>
      <c r="F557" s="325"/>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2"/>
      <c r="AF557" s="193"/>
      <c r="AG557" s="193"/>
      <c r="AH557" s="323"/>
      <c r="AI557" s="322"/>
      <c r="AJ557" s="193"/>
      <c r="AK557" s="193"/>
      <c r="AL557" s="193"/>
      <c r="AM557" s="322"/>
      <c r="AN557" s="193"/>
      <c r="AO557" s="193"/>
      <c r="AP557" s="323"/>
      <c r="AQ557" s="322"/>
      <c r="AR557" s="193"/>
      <c r="AS557" s="193"/>
      <c r="AT557" s="323"/>
      <c r="AU557" s="193"/>
      <c r="AV557" s="193"/>
      <c r="AW557" s="193"/>
      <c r="AX557" s="194"/>
      <c r="AY557">
        <f t="shared" si="86"/>
        <v>0</v>
      </c>
    </row>
    <row r="558" spans="1:51" ht="23.25" hidden="1" customHeight="1" x14ac:dyDescent="0.15">
      <c r="A558" s="175"/>
      <c r="B558" s="172"/>
      <c r="C558" s="166"/>
      <c r="D558" s="172"/>
      <c r="E558" s="324"/>
      <c r="F558" s="325"/>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2"/>
      <c r="AF558" s="193"/>
      <c r="AG558" s="193"/>
      <c r="AH558" s="323"/>
      <c r="AI558" s="322"/>
      <c r="AJ558" s="193"/>
      <c r="AK558" s="193"/>
      <c r="AL558" s="193"/>
      <c r="AM558" s="322"/>
      <c r="AN558" s="193"/>
      <c r="AO558" s="193"/>
      <c r="AP558" s="323"/>
      <c r="AQ558" s="322"/>
      <c r="AR558" s="193"/>
      <c r="AS558" s="193"/>
      <c r="AT558" s="323"/>
      <c r="AU558" s="193"/>
      <c r="AV558" s="193"/>
      <c r="AW558" s="193"/>
      <c r="AX558" s="194"/>
      <c r="AY558">
        <f t="shared" si="86"/>
        <v>0</v>
      </c>
    </row>
    <row r="559" spans="1:51" ht="18.75" hidden="1" customHeight="1" x14ac:dyDescent="0.15">
      <c r="A559" s="175"/>
      <c r="B559" s="172"/>
      <c r="C559" s="166"/>
      <c r="D559" s="172"/>
      <c r="E559" s="324" t="s">
        <v>193</v>
      </c>
      <c r="F559" s="325"/>
      <c r="G559" s="326"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458</v>
      </c>
      <c r="AJ559" s="320"/>
      <c r="AK559" s="320"/>
      <c r="AL559" s="143"/>
      <c r="AM559" s="320" t="s">
        <v>459</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4"/>
      <c r="F560" s="325"/>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4"/>
      <c r="F561" s="325"/>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2"/>
      <c r="AF561" s="193"/>
      <c r="AG561" s="193"/>
      <c r="AH561" s="193"/>
      <c r="AI561" s="322"/>
      <c r="AJ561" s="193"/>
      <c r="AK561" s="193"/>
      <c r="AL561" s="193"/>
      <c r="AM561" s="322"/>
      <c r="AN561" s="193"/>
      <c r="AO561" s="193"/>
      <c r="AP561" s="323"/>
      <c r="AQ561" s="322"/>
      <c r="AR561" s="193"/>
      <c r="AS561" s="193"/>
      <c r="AT561" s="323"/>
      <c r="AU561" s="193"/>
      <c r="AV561" s="193"/>
      <c r="AW561" s="193"/>
      <c r="AX561" s="194"/>
      <c r="AY561">
        <f t="shared" ref="AY561:AY563" si="87">$AY$559</f>
        <v>0</v>
      </c>
    </row>
    <row r="562" spans="1:51" ht="23.25" hidden="1" customHeight="1" x14ac:dyDescent="0.15">
      <c r="A562" s="175"/>
      <c r="B562" s="172"/>
      <c r="C562" s="166"/>
      <c r="D562" s="172"/>
      <c r="E562" s="324"/>
      <c r="F562" s="325"/>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2"/>
      <c r="AF562" s="193"/>
      <c r="AG562" s="193"/>
      <c r="AH562" s="323"/>
      <c r="AI562" s="322"/>
      <c r="AJ562" s="193"/>
      <c r="AK562" s="193"/>
      <c r="AL562" s="193"/>
      <c r="AM562" s="322"/>
      <c r="AN562" s="193"/>
      <c r="AO562" s="193"/>
      <c r="AP562" s="323"/>
      <c r="AQ562" s="322"/>
      <c r="AR562" s="193"/>
      <c r="AS562" s="193"/>
      <c r="AT562" s="323"/>
      <c r="AU562" s="193"/>
      <c r="AV562" s="193"/>
      <c r="AW562" s="193"/>
      <c r="AX562" s="194"/>
      <c r="AY562">
        <f t="shared" si="87"/>
        <v>0</v>
      </c>
    </row>
    <row r="563" spans="1:51" ht="23.25" hidden="1" customHeight="1" x14ac:dyDescent="0.15">
      <c r="A563" s="175"/>
      <c r="B563" s="172"/>
      <c r="C563" s="166"/>
      <c r="D563" s="172"/>
      <c r="E563" s="324"/>
      <c r="F563" s="325"/>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2"/>
      <c r="AF563" s="193"/>
      <c r="AG563" s="193"/>
      <c r="AH563" s="323"/>
      <c r="AI563" s="322"/>
      <c r="AJ563" s="193"/>
      <c r="AK563" s="193"/>
      <c r="AL563" s="193"/>
      <c r="AM563" s="322"/>
      <c r="AN563" s="193"/>
      <c r="AO563" s="193"/>
      <c r="AP563" s="323"/>
      <c r="AQ563" s="322"/>
      <c r="AR563" s="193"/>
      <c r="AS563" s="193"/>
      <c r="AT563" s="323"/>
      <c r="AU563" s="193"/>
      <c r="AV563" s="193"/>
      <c r="AW563" s="193"/>
      <c r="AX563" s="194"/>
      <c r="AY563">
        <f t="shared" si="87"/>
        <v>0</v>
      </c>
    </row>
    <row r="564" spans="1:51" ht="18.75" hidden="1" customHeight="1" x14ac:dyDescent="0.15">
      <c r="A564" s="175"/>
      <c r="B564" s="172"/>
      <c r="C564" s="166"/>
      <c r="D564" s="172"/>
      <c r="E564" s="324" t="s">
        <v>194</v>
      </c>
      <c r="F564" s="325"/>
      <c r="G564" s="326"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458</v>
      </c>
      <c r="AJ564" s="320"/>
      <c r="AK564" s="320"/>
      <c r="AL564" s="143"/>
      <c r="AM564" s="320" t="s">
        <v>459</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4"/>
      <c r="F565" s="325"/>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4"/>
      <c r="F566" s="325"/>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2"/>
      <c r="AF566" s="193"/>
      <c r="AG566" s="193"/>
      <c r="AH566" s="193"/>
      <c r="AI566" s="322"/>
      <c r="AJ566" s="193"/>
      <c r="AK566" s="193"/>
      <c r="AL566" s="193"/>
      <c r="AM566" s="322"/>
      <c r="AN566" s="193"/>
      <c r="AO566" s="193"/>
      <c r="AP566" s="323"/>
      <c r="AQ566" s="322"/>
      <c r="AR566" s="193"/>
      <c r="AS566" s="193"/>
      <c r="AT566" s="323"/>
      <c r="AU566" s="193"/>
      <c r="AV566" s="193"/>
      <c r="AW566" s="193"/>
      <c r="AX566" s="194"/>
      <c r="AY566">
        <f t="shared" ref="AY566:AY568" si="88">$AY$564</f>
        <v>0</v>
      </c>
    </row>
    <row r="567" spans="1:51" ht="23.25" hidden="1" customHeight="1" x14ac:dyDescent="0.15">
      <c r="A567" s="175"/>
      <c r="B567" s="172"/>
      <c r="C567" s="166"/>
      <c r="D567" s="172"/>
      <c r="E567" s="324"/>
      <c r="F567" s="325"/>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2"/>
      <c r="AF567" s="193"/>
      <c r="AG567" s="193"/>
      <c r="AH567" s="323"/>
      <c r="AI567" s="322"/>
      <c r="AJ567" s="193"/>
      <c r="AK567" s="193"/>
      <c r="AL567" s="193"/>
      <c r="AM567" s="322"/>
      <c r="AN567" s="193"/>
      <c r="AO567" s="193"/>
      <c r="AP567" s="323"/>
      <c r="AQ567" s="322"/>
      <c r="AR567" s="193"/>
      <c r="AS567" s="193"/>
      <c r="AT567" s="323"/>
      <c r="AU567" s="193"/>
      <c r="AV567" s="193"/>
      <c r="AW567" s="193"/>
      <c r="AX567" s="194"/>
      <c r="AY567">
        <f t="shared" si="88"/>
        <v>0</v>
      </c>
    </row>
    <row r="568" spans="1:51" ht="23.25" hidden="1" customHeight="1" x14ac:dyDescent="0.15">
      <c r="A568" s="175"/>
      <c r="B568" s="172"/>
      <c r="C568" s="166"/>
      <c r="D568" s="172"/>
      <c r="E568" s="324"/>
      <c r="F568" s="325"/>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2"/>
      <c r="AF568" s="193"/>
      <c r="AG568" s="193"/>
      <c r="AH568" s="323"/>
      <c r="AI568" s="322"/>
      <c r="AJ568" s="193"/>
      <c r="AK568" s="193"/>
      <c r="AL568" s="193"/>
      <c r="AM568" s="322"/>
      <c r="AN568" s="193"/>
      <c r="AO568" s="193"/>
      <c r="AP568" s="323"/>
      <c r="AQ568" s="322"/>
      <c r="AR568" s="193"/>
      <c r="AS568" s="193"/>
      <c r="AT568" s="323"/>
      <c r="AU568" s="193"/>
      <c r="AV568" s="193"/>
      <c r="AW568" s="193"/>
      <c r="AX568" s="194"/>
      <c r="AY568">
        <f t="shared" si="88"/>
        <v>0</v>
      </c>
    </row>
    <row r="569" spans="1:51" ht="18.75" hidden="1" customHeight="1" x14ac:dyDescent="0.15">
      <c r="A569" s="175"/>
      <c r="B569" s="172"/>
      <c r="C569" s="166"/>
      <c r="D569" s="172"/>
      <c r="E569" s="324" t="s">
        <v>194</v>
      </c>
      <c r="F569" s="325"/>
      <c r="G569" s="326"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458</v>
      </c>
      <c r="AJ569" s="320"/>
      <c r="AK569" s="320"/>
      <c r="AL569" s="143"/>
      <c r="AM569" s="320" t="s">
        <v>459</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4"/>
      <c r="F570" s="325"/>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4"/>
      <c r="F571" s="325"/>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2"/>
      <c r="AF571" s="193"/>
      <c r="AG571" s="193"/>
      <c r="AH571" s="193"/>
      <c r="AI571" s="322"/>
      <c r="AJ571" s="193"/>
      <c r="AK571" s="193"/>
      <c r="AL571" s="193"/>
      <c r="AM571" s="322"/>
      <c r="AN571" s="193"/>
      <c r="AO571" s="193"/>
      <c r="AP571" s="323"/>
      <c r="AQ571" s="322"/>
      <c r="AR571" s="193"/>
      <c r="AS571" s="193"/>
      <c r="AT571" s="323"/>
      <c r="AU571" s="193"/>
      <c r="AV571" s="193"/>
      <c r="AW571" s="193"/>
      <c r="AX571" s="194"/>
      <c r="AY571">
        <f t="shared" ref="AY571:AY573" si="89">$AY$569</f>
        <v>0</v>
      </c>
    </row>
    <row r="572" spans="1:51" ht="23.25" hidden="1" customHeight="1" x14ac:dyDescent="0.15">
      <c r="A572" s="175"/>
      <c r="B572" s="172"/>
      <c r="C572" s="166"/>
      <c r="D572" s="172"/>
      <c r="E572" s="324"/>
      <c r="F572" s="325"/>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2"/>
      <c r="AF572" s="193"/>
      <c r="AG572" s="193"/>
      <c r="AH572" s="323"/>
      <c r="AI572" s="322"/>
      <c r="AJ572" s="193"/>
      <c r="AK572" s="193"/>
      <c r="AL572" s="193"/>
      <c r="AM572" s="322"/>
      <c r="AN572" s="193"/>
      <c r="AO572" s="193"/>
      <c r="AP572" s="323"/>
      <c r="AQ572" s="322"/>
      <c r="AR572" s="193"/>
      <c r="AS572" s="193"/>
      <c r="AT572" s="323"/>
      <c r="AU572" s="193"/>
      <c r="AV572" s="193"/>
      <c r="AW572" s="193"/>
      <c r="AX572" s="194"/>
      <c r="AY572">
        <f t="shared" si="89"/>
        <v>0</v>
      </c>
    </row>
    <row r="573" spans="1:51" ht="23.25" hidden="1" customHeight="1" x14ac:dyDescent="0.15">
      <c r="A573" s="175"/>
      <c r="B573" s="172"/>
      <c r="C573" s="166"/>
      <c r="D573" s="172"/>
      <c r="E573" s="324"/>
      <c r="F573" s="325"/>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2"/>
      <c r="AF573" s="193"/>
      <c r="AG573" s="193"/>
      <c r="AH573" s="323"/>
      <c r="AI573" s="322"/>
      <c r="AJ573" s="193"/>
      <c r="AK573" s="193"/>
      <c r="AL573" s="193"/>
      <c r="AM573" s="322"/>
      <c r="AN573" s="193"/>
      <c r="AO573" s="193"/>
      <c r="AP573" s="323"/>
      <c r="AQ573" s="322"/>
      <c r="AR573" s="193"/>
      <c r="AS573" s="193"/>
      <c r="AT573" s="323"/>
      <c r="AU573" s="193"/>
      <c r="AV573" s="193"/>
      <c r="AW573" s="193"/>
      <c r="AX573" s="194"/>
      <c r="AY573">
        <f t="shared" si="89"/>
        <v>0</v>
      </c>
    </row>
    <row r="574" spans="1:51" ht="18.75" hidden="1" customHeight="1" x14ac:dyDescent="0.15">
      <c r="A574" s="175"/>
      <c r="B574" s="172"/>
      <c r="C574" s="166"/>
      <c r="D574" s="172"/>
      <c r="E574" s="324" t="s">
        <v>194</v>
      </c>
      <c r="F574" s="325"/>
      <c r="G574" s="326"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458</v>
      </c>
      <c r="AJ574" s="320"/>
      <c r="AK574" s="320"/>
      <c r="AL574" s="143"/>
      <c r="AM574" s="320" t="s">
        <v>459</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4"/>
      <c r="F575" s="325"/>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4"/>
      <c r="F576" s="325"/>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2"/>
      <c r="AF576" s="193"/>
      <c r="AG576" s="193"/>
      <c r="AH576" s="193"/>
      <c r="AI576" s="322"/>
      <c r="AJ576" s="193"/>
      <c r="AK576" s="193"/>
      <c r="AL576" s="193"/>
      <c r="AM576" s="322"/>
      <c r="AN576" s="193"/>
      <c r="AO576" s="193"/>
      <c r="AP576" s="323"/>
      <c r="AQ576" s="322"/>
      <c r="AR576" s="193"/>
      <c r="AS576" s="193"/>
      <c r="AT576" s="323"/>
      <c r="AU576" s="193"/>
      <c r="AV576" s="193"/>
      <c r="AW576" s="193"/>
      <c r="AX576" s="194"/>
      <c r="AY576">
        <f t="shared" ref="AY576:AY578" si="90">$AY$574</f>
        <v>0</v>
      </c>
    </row>
    <row r="577" spans="1:51" ht="23.25" hidden="1" customHeight="1" x14ac:dyDescent="0.15">
      <c r="A577" s="175"/>
      <c r="B577" s="172"/>
      <c r="C577" s="166"/>
      <c r="D577" s="172"/>
      <c r="E577" s="324"/>
      <c r="F577" s="325"/>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2"/>
      <c r="AF577" s="193"/>
      <c r="AG577" s="193"/>
      <c r="AH577" s="323"/>
      <c r="AI577" s="322"/>
      <c r="AJ577" s="193"/>
      <c r="AK577" s="193"/>
      <c r="AL577" s="193"/>
      <c r="AM577" s="322"/>
      <c r="AN577" s="193"/>
      <c r="AO577" s="193"/>
      <c r="AP577" s="323"/>
      <c r="AQ577" s="322"/>
      <c r="AR577" s="193"/>
      <c r="AS577" s="193"/>
      <c r="AT577" s="323"/>
      <c r="AU577" s="193"/>
      <c r="AV577" s="193"/>
      <c r="AW577" s="193"/>
      <c r="AX577" s="194"/>
      <c r="AY577">
        <f t="shared" si="90"/>
        <v>0</v>
      </c>
    </row>
    <row r="578" spans="1:51" ht="23.25" hidden="1" customHeight="1" x14ac:dyDescent="0.15">
      <c r="A578" s="175"/>
      <c r="B578" s="172"/>
      <c r="C578" s="166"/>
      <c r="D578" s="172"/>
      <c r="E578" s="324"/>
      <c r="F578" s="325"/>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2"/>
      <c r="AF578" s="193"/>
      <c r="AG578" s="193"/>
      <c r="AH578" s="323"/>
      <c r="AI578" s="322"/>
      <c r="AJ578" s="193"/>
      <c r="AK578" s="193"/>
      <c r="AL578" s="193"/>
      <c r="AM578" s="322"/>
      <c r="AN578" s="193"/>
      <c r="AO578" s="193"/>
      <c r="AP578" s="323"/>
      <c r="AQ578" s="322"/>
      <c r="AR578" s="193"/>
      <c r="AS578" s="193"/>
      <c r="AT578" s="323"/>
      <c r="AU578" s="193"/>
      <c r="AV578" s="193"/>
      <c r="AW578" s="193"/>
      <c r="AX578" s="194"/>
      <c r="AY578">
        <f t="shared" si="90"/>
        <v>0</v>
      </c>
    </row>
    <row r="579" spans="1:51" ht="18.75" hidden="1" customHeight="1" x14ac:dyDescent="0.15">
      <c r="A579" s="175"/>
      <c r="B579" s="172"/>
      <c r="C579" s="166"/>
      <c r="D579" s="172"/>
      <c r="E579" s="324" t="s">
        <v>194</v>
      </c>
      <c r="F579" s="325"/>
      <c r="G579" s="326"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458</v>
      </c>
      <c r="AJ579" s="320"/>
      <c r="AK579" s="320"/>
      <c r="AL579" s="143"/>
      <c r="AM579" s="320" t="s">
        <v>459</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4"/>
      <c r="F580" s="325"/>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4"/>
      <c r="F581" s="325"/>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2"/>
      <c r="AF581" s="193"/>
      <c r="AG581" s="193"/>
      <c r="AH581" s="193"/>
      <c r="AI581" s="322"/>
      <c r="AJ581" s="193"/>
      <c r="AK581" s="193"/>
      <c r="AL581" s="193"/>
      <c r="AM581" s="322"/>
      <c r="AN581" s="193"/>
      <c r="AO581" s="193"/>
      <c r="AP581" s="323"/>
      <c r="AQ581" s="322"/>
      <c r="AR581" s="193"/>
      <c r="AS581" s="193"/>
      <c r="AT581" s="323"/>
      <c r="AU581" s="193"/>
      <c r="AV581" s="193"/>
      <c r="AW581" s="193"/>
      <c r="AX581" s="194"/>
      <c r="AY581">
        <f t="shared" ref="AY581:AY583" si="91">$AY$579</f>
        <v>0</v>
      </c>
    </row>
    <row r="582" spans="1:51" ht="23.25" hidden="1" customHeight="1" x14ac:dyDescent="0.15">
      <c r="A582" s="175"/>
      <c r="B582" s="172"/>
      <c r="C582" s="166"/>
      <c r="D582" s="172"/>
      <c r="E582" s="324"/>
      <c r="F582" s="325"/>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2"/>
      <c r="AF582" s="193"/>
      <c r="AG582" s="193"/>
      <c r="AH582" s="323"/>
      <c r="AI582" s="322"/>
      <c r="AJ582" s="193"/>
      <c r="AK582" s="193"/>
      <c r="AL582" s="193"/>
      <c r="AM582" s="322"/>
      <c r="AN582" s="193"/>
      <c r="AO582" s="193"/>
      <c r="AP582" s="323"/>
      <c r="AQ582" s="322"/>
      <c r="AR582" s="193"/>
      <c r="AS582" s="193"/>
      <c r="AT582" s="323"/>
      <c r="AU582" s="193"/>
      <c r="AV582" s="193"/>
      <c r="AW582" s="193"/>
      <c r="AX582" s="194"/>
      <c r="AY582">
        <f t="shared" si="91"/>
        <v>0</v>
      </c>
    </row>
    <row r="583" spans="1:51" ht="23.25" hidden="1" customHeight="1" x14ac:dyDescent="0.15">
      <c r="A583" s="175"/>
      <c r="B583" s="172"/>
      <c r="C583" s="166"/>
      <c r="D583" s="172"/>
      <c r="E583" s="324"/>
      <c r="F583" s="325"/>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2"/>
      <c r="AF583" s="193"/>
      <c r="AG583" s="193"/>
      <c r="AH583" s="323"/>
      <c r="AI583" s="322"/>
      <c r="AJ583" s="193"/>
      <c r="AK583" s="193"/>
      <c r="AL583" s="193"/>
      <c r="AM583" s="322"/>
      <c r="AN583" s="193"/>
      <c r="AO583" s="193"/>
      <c r="AP583" s="323"/>
      <c r="AQ583" s="322"/>
      <c r="AR583" s="193"/>
      <c r="AS583" s="193"/>
      <c r="AT583" s="323"/>
      <c r="AU583" s="193"/>
      <c r="AV583" s="193"/>
      <c r="AW583" s="193"/>
      <c r="AX583" s="194"/>
      <c r="AY583">
        <f t="shared" si="91"/>
        <v>0</v>
      </c>
    </row>
    <row r="584" spans="1:51" ht="18.75" hidden="1" customHeight="1" x14ac:dyDescent="0.15">
      <c r="A584" s="175"/>
      <c r="B584" s="172"/>
      <c r="C584" s="166"/>
      <c r="D584" s="172"/>
      <c r="E584" s="324" t="s">
        <v>194</v>
      </c>
      <c r="F584" s="325"/>
      <c r="G584" s="326"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458</v>
      </c>
      <c r="AJ584" s="320"/>
      <c r="AK584" s="320"/>
      <c r="AL584" s="143"/>
      <c r="AM584" s="320" t="s">
        <v>459</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4"/>
      <c r="F585" s="325"/>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4"/>
      <c r="F586" s="325"/>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2"/>
      <c r="AF586" s="193"/>
      <c r="AG586" s="193"/>
      <c r="AH586" s="193"/>
      <c r="AI586" s="322"/>
      <c r="AJ586" s="193"/>
      <c r="AK586" s="193"/>
      <c r="AL586" s="193"/>
      <c r="AM586" s="322"/>
      <c r="AN586" s="193"/>
      <c r="AO586" s="193"/>
      <c r="AP586" s="323"/>
      <c r="AQ586" s="322"/>
      <c r="AR586" s="193"/>
      <c r="AS586" s="193"/>
      <c r="AT586" s="323"/>
      <c r="AU586" s="193"/>
      <c r="AV586" s="193"/>
      <c r="AW586" s="193"/>
      <c r="AX586" s="194"/>
      <c r="AY586">
        <f t="shared" ref="AY586:AY588" si="92">$AY$584</f>
        <v>0</v>
      </c>
    </row>
    <row r="587" spans="1:51" ht="23.25" hidden="1" customHeight="1" x14ac:dyDescent="0.15">
      <c r="A587" s="175"/>
      <c r="B587" s="172"/>
      <c r="C587" s="166"/>
      <c r="D587" s="172"/>
      <c r="E587" s="324"/>
      <c r="F587" s="325"/>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2"/>
      <c r="AF587" s="193"/>
      <c r="AG587" s="193"/>
      <c r="AH587" s="323"/>
      <c r="AI587" s="322"/>
      <c r="AJ587" s="193"/>
      <c r="AK587" s="193"/>
      <c r="AL587" s="193"/>
      <c r="AM587" s="322"/>
      <c r="AN587" s="193"/>
      <c r="AO587" s="193"/>
      <c r="AP587" s="323"/>
      <c r="AQ587" s="322"/>
      <c r="AR587" s="193"/>
      <c r="AS587" s="193"/>
      <c r="AT587" s="323"/>
      <c r="AU587" s="193"/>
      <c r="AV587" s="193"/>
      <c r="AW587" s="193"/>
      <c r="AX587" s="194"/>
      <c r="AY587">
        <f t="shared" si="92"/>
        <v>0</v>
      </c>
    </row>
    <row r="588" spans="1:51" ht="23.25" hidden="1" customHeight="1" x14ac:dyDescent="0.15">
      <c r="A588" s="175"/>
      <c r="B588" s="172"/>
      <c r="C588" s="166"/>
      <c r="D588" s="172"/>
      <c r="E588" s="324"/>
      <c r="F588" s="325"/>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2"/>
      <c r="AF588" s="193"/>
      <c r="AG588" s="193"/>
      <c r="AH588" s="323"/>
      <c r="AI588" s="322"/>
      <c r="AJ588" s="193"/>
      <c r="AK588" s="193"/>
      <c r="AL588" s="193"/>
      <c r="AM588" s="322"/>
      <c r="AN588" s="193"/>
      <c r="AO588" s="193"/>
      <c r="AP588" s="323"/>
      <c r="AQ588" s="322"/>
      <c r="AR588" s="193"/>
      <c r="AS588" s="193"/>
      <c r="AT588" s="323"/>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85" t="s">
        <v>204</v>
      </c>
      <c r="H592" s="111"/>
      <c r="I592" s="111"/>
      <c r="J592" s="886"/>
      <c r="K592" s="887"/>
      <c r="L592" s="887"/>
      <c r="M592" s="887"/>
      <c r="N592" s="887"/>
      <c r="O592" s="887"/>
      <c r="P592" s="887"/>
      <c r="Q592" s="887"/>
      <c r="R592" s="887"/>
      <c r="S592" s="887"/>
      <c r="T592" s="88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9"/>
      <c r="AY592" s="78" t="str">
        <f>IF(SUBSTITUTE($J$592,"-","")="","0","1")</f>
        <v>0</v>
      </c>
    </row>
    <row r="593" spans="1:51" ht="18.75" hidden="1" customHeight="1" x14ac:dyDescent="0.15">
      <c r="A593" s="175"/>
      <c r="B593" s="172"/>
      <c r="C593" s="166"/>
      <c r="D593" s="172"/>
      <c r="E593" s="324" t="s">
        <v>193</v>
      </c>
      <c r="F593" s="325"/>
      <c r="G593" s="326"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458</v>
      </c>
      <c r="AJ593" s="320"/>
      <c r="AK593" s="320"/>
      <c r="AL593" s="143"/>
      <c r="AM593" s="320" t="s">
        <v>459</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4"/>
      <c r="F594" s="325"/>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4"/>
      <c r="F595" s="325"/>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2"/>
      <c r="AF595" s="193"/>
      <c r="AG595" s="193"/>
      <c r="AH595" s="193"/>
      <c r="AI595" s="322"/>
      <c r="AJ595" s="193"/>
      <c r="AK595" s="193"/>
      <c r="AL595" s="193"/>
      <c r="AM595" s="322"/>
      <c r="AN595" s="193"/>
      <c r="AO595" s="193"/>
      <c r="AP595" s="323"/>
      <c r="AQ595" s="322"/>
      <c r="AR595" s="193"/>
      <c r="AS595" s="193"/>
      <c r="AT595" s="323"/>
      <c r="AU595" s="193"/>
      <c r="AV595" s="193"/>
      <c r="AW595" s="193"/>
      <c r="AX595" s="194"/>
      <c r="AY595">
        <f t="shared" ref="AY595:AY597" si="93">$AY$593</f>
        <v>0</v>
      </c>
    </row>
    <row r="596" spans="1:51" ht="23.25" hidden="1" customHeight="1" x14ac:dyDescent="0.15">
      <c r="A596" s="175"/>
      <c r="B596" s="172"/>
      <c r="C596" s="166"/>
      <c r="D596" s="172"/>
      <c r="E596" s="324"/>
      <c r="F596" s="325"/>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2"/>
      <c r="AF596" s="193"/>
      <c r="AG596" s="193"/>
      <c r="AH596" s="323"/>
      <c r="AI596" s="322"/>
      <c r="AJ596" s="193"/>
      <c r="AK596" s="193"/>
      <c r="AL596" s="193"/>
      <c r="AM596" s="322"/>
      <c r="AN596" s="193"/>
      <c r="AO596" s="193"/>
      <c r="AP596" s="323"/>
      <c r="AQ596" s="322"/>
      <c r="AR596" s="193"/>
      <c r="AS596" s="193"/>
      <c r="AT596" s="323"/>
      <c r="AU596" s="193"/>
      <c r="AV596" s="193"/>
      <c r="AW596" s="193"/>
      <c r="AX596" s="194"/>
      <c r="AY596">
        <f t="shared" si="93"/>
        <v>0</v>
      </c>
    </row>
    <row r="597" spans="1:51" ht="23.25" hidden="1" customHeight="1" x14ac:dyDescent="0.15">
      <c r="A597" s="175"/>
      <c r="B597" s="172"/>
      <c r="C597" s="166"/>
      <c r="D597" s="172"/>
      <c r="E597" s="324"/>
      <c r="F597" s="325"/>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2"/>
      <c r="AF597" s="193"/>
      <c r="AG597" s="193"/>
      <c r="AH597" s="323"/>
      <c r="AI597" s="322"/>
      <c r="AJ597" s="193"/>
      <c r="AK597" s="193"/>
      <c r="AL597" s="193"/>
      <c r="AM597" s="322"/>
      <c r="AN597" s="193"/>
      <c r="AO597" s="193"/>
      <c r="AP597" s="323"/>
      <c r="AQ597" s="322"/>
      <c r="AR597" s="193"/>
      <c r="AS597" s="193"/>
      <c r="AT597" s="323"/>
      <c r="AU597" s="193"/>
      <c r="AV597" s="193"/>
      <c r="AW597" s="193"/>
      <c r="AX597" s="194"/>
      <c r="AY597">
        <f t="shared" si="93"/>
        <v>0</v>
      </c>
    </row>
    <row r="598" spans="1:51" ht="18.75" hidden="1" customHeight="1" x14ac:dyDescent="0.15">
      <c r="A598" s="175"/>
      <c r="B598" s="172"/>
      <c r="C598" s="166"/>
      <c r="D598" s="172"/>
      <c r="E598" s="324" t="s">
        <v>193</v>
      </c>
      <c r="F598" s="325"/>
      <c r="G598" s="326"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458</v>
      </c>
      <c r="AJ598" s="320"/>
      <c r="AK598" s="320"/>
      <c r="AL598" s="143"/>
      <c r="AM598" s="320" t="s">
        <v>459</v>
      </c>
      <c r="AN598" s="320"/>
      <c r="AO598" s="320"/>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4"/>
      <c r="F599" s="325"/>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4"/>
      <c r="F600" s="325"/>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2"/>
      <c r="AF600" s="193"/>
      <c r="AG600" s="193"/>
      <c r="AH600" s="193"/>
      <c r="AI600" s="322"/>
      <c r="AJ600" s="193"/>
      <c r="AK600" s="193"/>
      <c r="AL600" s="193"/>
      <c r="AM600" s="322"/>
      <c r="AN600" s="193"/>
      <c r="AO600" s="193"/>
      <c r="AP600" s="323"/>
      <c r="AQ600" s="322"/>
      <c r="AR600" s="193"/>
      <c r="AS600" s="193"/>
      <c r="AT600" s="323"/>
      <c r="AU600" s="193"/>
      <c r="AV600" s="193"/>
      <c r="AW600" s="193"/>
      <c r="AX600" s="194"/>
      <c r="AY600">
        <f t="shared" ref="AY600:AY602" si="94">$AY$598</f>
        <v>0</v>
      </c>
    </row>
    <row r="601" spans="1:51" ht="23.25" hidden="1" customHeight="1" x14ac:dyDescent="0.15">
      <c r="A601" s="175"/>
      <c r="B601" s="172"/>
      <c r="C601" s="166"/>
      <c r="D601" s="172"/>
      <c r="E601" s="324"/>
      <c r="F601" s="325"/>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2"/>
      <c r="AF601" s="193"/>
      <c r="AG601" s="193"/>
      <c r="AH601" s="323"/>
      <c r="AI601" s="322"/>
      <c r="AJ601" s="193"/>
      <c r="AK601" s="193"/>
      <c r="AL601" s="193"/>
      <c r="AM601" s="322"/>
      <c r="AN601" s="193"/>
      <c r="AO601" s="193"/>
      <c r="AP601" s="323"/>
      <c r="AQ601" s="322"/>
      <c r="AR601" s="193"/>
      <c r="AS601" s="193"/>
      <c r="AT601" s="323"/>
      <c r="AU601" s="193"/>
      <c r="AV601" s="193"/>
      <c r="AW601" s="193"/>
      <c r="AX601" s="194"/>
      <c r="AY601">
        <f t="shared" si="94"/>
        <v>0</v>
      </c>
    </row>
    <row r="602" spans="1:51" ht="23.25" hidden="1" customHeight="1" x14ac:dyDescent="0.15">
      <c r="A602" s="175"/>
      <c r="B602" s="172"/>
      <c r="C602" s="166"/>
      <c r="D602" s="172"/>
      <c r="E602" s="324"/>
      <c r="F602" s="325"/>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2"/>
      <c r="AF602" s="193"/>
      <c r="AG602" s="193"/>
      <c r="AH602" s="323"/>
      <c r="AI602" s="322"/>
      <c r="AJ602" s="193"/>
      <c r="AK602" s="193"/>
      <c r="AL602" s="193"/>
      <c r="AM602" s="322"/>
      <c r="AN602" s="193"/>
      <c r="AO602" s="193"/>
      <c r="AP602" s="323"/>
      <c r="AQ602" s="322"/>
      <c r="AR602" s="193"/>
      <c r="AS602" s="193"/>
      <c r="AT602" s="323"/>
      <c r="AU602" s="193"/>
      <c r="AV602" s="193"/>
      <c r="AW602" s="193"/>
      <c r="AX602" s="194"/>
      <c r="AY602">
        <f t="shared" si="94"/>
        <v>0</v>
      </c>
    </row>
    <row r="603" spans="1:51" ht="18.75" hidden="1" customHeight="1" x14ac:dyDescent="0.15">
      <c r="A603" s="175"/>
      <c r="B603" s="172"/>
      <c r="C603" s="166"/>
      <c r="D603" s="172"/>
      <c r="E603" s="324" t="s">
        <v>193</v>
      </c>
      <c r="F603" s="325"/>
      <c r="G603" s="326"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458</v>
      </c>
      <c r="AJ603" s="320"/>
      <c r="AK603" s="320"/>
      <c r="AL603" s="143"/>
      <c r="AM603" s="320" t="s">
        <v>459</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4"/>
      <c r="F604" s="325"/>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4"/>
      <c r="F605" s="325"/>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2"/>
      <c r="AF605" s="193"/>
      <c r="AG605" s="193"/>
      <c r="AH605" s="193"/>
      <c r="AI605" s="322"/>
      <c r="AJ605" s="193"/>
      <c r="AK605" s="193"/>
      <c r="AL605" s="193"/>
      <c r="AM605" s="322"/>
      <c r="AN605" s="193"/>
      <c r="AO605" s="193"/>
      <c r="AP605" s="323"/>
      <c r="AQ605" s="322"/>
      <c r="AR605" s="193"/>
      <c r="AS605" s="193"/>
      <c r="AT605" s="323"/>
      <c r="AU605" s="193"/>
      <c r="AV605" s="193"/>
      <c r="AW605" s="193"/>
      <c r="AX605" s="194"/>
      <c r="AY605">
        <f t="shared" ref="AY605:AY607" si="95">$AY$603</f>
        <v>0</v>
      </c>
    </row>
    <row r="606" spans="1:51" ht="23.25" hidden="1" customHeight="1" x14ac:dyDescent="0.15">
      <c r="A606" s="175"/>
      <c r="B606" s="172"/>
      <c r="C606" s="166"/>
      <c r="D606" s="172"/>
      <c r="E606" s="324"/>
      <c r="F606" s="325"/>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2"/>
      <c r="AF606" s="193"/>
      <c r="AG606" s="193"/>
      <c r="AH606" s="323"/>
      <c r="AI606" s="322"/>
      <c r="AJ606" s="193"/>
      <c r="AK606" s="193"/>
      <c r="AL606" s="193"/>
      <c r="AM606" s="322"/>
      <c r="AN606" s="193"/>
      <c r="AO606" s="193"/>
      <c r="AP606" s="323"/>
      <c r="AQ606" s="322"/>
      <c r="AR606" s="193"/>
      <c r="AS606" s="193"/>
      <c r="AT606" s="323"/>
      <c r="AU606" s="193"/>
      <c r="AV606" s="193"/>
      <c r="AW606" s="193"/>
      <c r="AX606" s="194"/>
      <c r="AY606">
        <f t="shared" si="95"/>
        <v>0</v>
      </c>
    </row>
    <row r="607" spans="1:51" ht="23.25" hidden="1" customHeight="1" x14ac:dyDescent="0.15">
      <c r="A607" s="175"/>
      <c r="B607" s="172"/>
      <c r="C607" s="166"/>
      <c r="D607" s="172"/>
      <c r="E607" s="324"/>
      <c r="F607" s="325"/>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2"/>
      <c r="AF607" s="193"/>
      <c r="AG607" s="193"/>
      <c r="AH607" s="323"/>
      <c r="AI607" s="322"/>
      <c r="AJ607" s="193"/>
      <c r="AK607" s="193"/>
      <c r="AL607" s="193"/>
      <c r="AM607" s="322"/>
      <c r="AN607" s="193"/>
      <c r="AO607" s="193"/>
      <c r="AP607" s="323"/>
      <c r="AQ607" s="322"/>
      <c r="AR607" s="193"/>
      <c r="AS607" s="193"/>
      <c r="AT607" s="323"/>
      <c r="AU607" s="193"/>
      <c r="AV607" s="193"/>
      <c r="AW607" s="193"/>
      <c r="AX607" s="194"/>
      <c r="AY607">
        <f t="shared" si="95"/>
        <v>0</v>
      </c>
    </row>
    <row r="608" spans="1:51" ht="18.75" hidden="1" customHeight="1" x14ac:dyDescent="0.15">
      <c r="A608" s="175"/>
      <c r="B608" s="172"/>
      <c r="C608" s="166"/>
      <c r="D608" s="172"/>
      <c r="E608" s="324" t="s">
        <v>193</v>
      </c>
      <c r="F608" s="325"/>
      <c r="G608" s="326"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458</v>
      </c>
      <c r="AJ608" s="320"/>
      <c r="AK608" s="320"/>
      <c r="AL608" s="143"/>
      <c r="AM608" s="320" t="s">
        <v>459</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4"/>
      <c r="F609" s="325"/>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4"/>
      <c r="F610" s="325"/>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2"/>
      <c r="AF610" s="193"/>
      <c r="AG610" s="193"/>
      <c r="AH610" s="193"/>
      <c r="AI610" s="322"/>
      <c r="AJ610" s="193"/>
      <c r="AK610" s="193"/>
      <c r="AL610" s="193"/>
      <c r="AM610" s="322"/>
      <c r="AN610" s="193"/>
      <c r="AO610" s="193"/>
      <c r="AP610" s="323"/>
      <c r="AQ610" s="322"/>
      <c r="AR610" s="193"/>
      <c r="AS610" s="193"/>
      <c r="AT610" s="323"/>
      <c r="AU610" s="193"/>
      <c r="AV610" s="193"/>
      <c r="AW610" s="193"/>
      <c r="AX610" s="194"/>
      <c r="AY610">
        <f t="shared" ref="AY610:AY612" si="96">$AY$608</f>
        <v>0</v>
      </c>
    </row>
    <row r="611" spans="1:51" ht="23.25" hidden="1" customHeight="1" x14ac:dyDescent="0.15">
      <c r="A611" s="175"/>
      <c r="B611" s="172"/>
      <c r="C611" s="166"/>
      <c r="D611" s="172"/>
      <c r="E611" s="324"/>
      <c r="F611" s="325"/>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2"/>
      <c r="AF611" s="193"/>
      <c r="AG611" s="193"/>
      <c r="AH611" s="323"/>
      <c r="AI611" s="322"/>
      <c r="AJ611" s="193"/>
      <c r="AK611" s="193"/>
      <c r="AL611" s="193"/>
      <c r="AM611" s="322"/>
      <c r="AN611" s="193"/>
      <c r="AO611" s="193"/>
      <c r="AP611" s="323"/>
      <c r="AQ611" s="322"/>
      <c r="AR611" s="193"/>
      <c r="AS611" s="193"/>
      <c r="AT611" s="323"/>
      <c r="AU611" s="193"/>
      <c r="AV611" s="193"/>
      <c r="AW611" s="193"/>
      <c r="AX611" s="194"/>
      <c r="AY611">
        <f t="shared" si="96"/>
        <v>0</v>
      </c>
    </row>
    <row r="612" spans="1:51" ht="23.25" hidden="1" customHeight="1" x14ac:dyDescent="0.15">
      <c r="A612" s="175"/>
      <c r="B612" s="172"/>
      <c r="C612" s="166"/>
      <c r="D612" s="172"/>
      <c r="E612" s="324"/>
      <c r="F612" s="325"/>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2"/>
      <c r="AF612" s="193"/>
      <c r="AG612" s="193"/>
      <c r="AH612" s="323"/>
      <c r="AI612" s="322"/>
      <c r="AJ612" s="193"/>
      <c r="AK612" s="193"/>
      <c r="AL612" s="193"/>
      <c r="AM612" s="322"/>
      <c r="AN612" s="193"/>
      <c r="AO612" s="193"/>
      <c r="AP612" s="323"/>
      <c r="AQ612" s="322"/>
      <c r="AR612" s="193"/>
      <c r="AS612" s="193"/>
      <c r="AT612" s="323"/>
      <c r="AU612" s="193"/>
      <c r="AV612" s="193"/>
      <c r="AW612" s="193"/>
      <c r="AX612" s="194"/>
      <c r="AY612">
        <f t="shared" si="96"/>
        <v>0</v>
      </c>
    </row>
    <row r="613" spans="1:51" ht="18.75" hidden="1" customHeight="1" x14ac:dyDescent="0.15">
      <c r="A613" s="175"/>
      <c r="B613" s="172"/>
      <c r="C613" s="166"/>
      <c r="D613" s="172"/>
      <c r="E613" s="324" t="s">
        <v>193</v>
      </c>
      <c r="F613" s="325"/>
      <c r="G613" s="326"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458</v>
      </c>
      <c r="AJ613" s="320"/>
      <c r="AK613" s="320"/>
      <c r="AL613" s="143"/>
      <c r="AM613" s="320" t="s">
        <v>459</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4"/>
      <c r="F614" s="325"/>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4"/>
      <c r="F615" s="325"/>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2"/>
      <c r="AF615" s="193"/>
      <c r="AG615" s="193"/>
      <c r="AH615" s="193"/>
      <c r="AI615" s="322"/>
      <c r="AJ615" s="193"/>
      <c r="AK615" s="193"/>
      <c r="AL615" s="193"/>
      <c r="AM615" s="322"/>
      <c r="AN615" s="193"/>
      <c r="AO615" s="193"/>
      <c r="AP615" s="323"/>
      <c r="AQ615" s="322"/>
      <c r="AR615" s="193"/>
      <c r="AS615" s="193"/>
      <c r="AT615" s="323"/>
      <c r="AU615" s="193"/>
      <c r="AV615" s="193"/>
      <c r="AW615" s="193"/>
      <c r="AX615" s="194"/>
      <c r="AY615">
        <f t="shared" ref="AY615:AY617" si="97">$AY$613</f>
        <v>0</v>
      </c>
    </row>
    <row r="616" spans="1:51" ht="23.25" hidden="1" customHeight="1" x14ac:dyDescent="0.15">
      <c r="A616" s="175"/>
      <c r="B616" s="172"/>
      <c r="C616" s="166"/>
      <c r="D616" s="172"/>
      <c r="E616" s="324"/>
      <c r="F616" s="325"/>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2"/>
      <c r="AF616" s="193"/>
      <c r="AG616" s="193"/>
      <c r="AH616" s="323"/>
      <c r="AI616" s="322"/>
      <c r="AJ616" s="193"/>
      <c r="AK616" s="193"/>
      <c r="AL616" s="193"/>
      <c r="AM616" s="322"/>
      <c r="AN616" s="193"/>
      <c r="AO616" s="193"/>
      <c r="AP616" s="323"/>
      <c r="AQ616" s="322"/>
      <c r="AR616" s="193"/>
      <c r="AS616" s="193"/>
      <c r="AT616" s="323"/>
      <c r="AU616" s="193"/>
      <c r="AV616" s="193"/>
      <c r="AW616" s="193"/>
      <c r="AX616" s="194"/>
      <c r="AY616">
        <f t="shared" si="97"/>
        <v>0</v>
      </c>
    </row>
    <row r="617" spans="1:51" ht="23.25" hidden="1" customHeight="1" x14ac:dyDescent="0.15">
      <c r="A617" s="175"/>
      <c r="B617" s="172"/>
      <c r="C617" s="166"/>
      <c r="D617" s="172"/>
      <c r="E617" s="324"/>
      <c r="F617" s="325"/>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2"/>
      <c r="AF617" s="193"/>
      <c r="AG617" s="193"/>
      <c r="AH617" s="323"/>
      <c r="AI617" s="322"/>
      <c r="AJ617" s="193"/>
      <c r="AK617" s="193"/>
      <c r="AL617" s="193"/>
      <c r="AM617" s="322"/>
      <c r="AN617" s="193"/>
      <c r="AO617" s="193"/>
      <c r="AP617" s="323"/>
      <c r="AQ617" s="322"/>
      <c r="AR617" s="193"/>
      <c r="AS617" s="193"/>
      <c r="AT617" s="323"/>
      <c r="AU617" s="193"/>
      <c r="AV617" s="193"/>
      <c r="AW617" s="193"/>
      <c r="AX617" s="194"/>
      <c r="AY617">
        <f t="shared" si="97"/>
        <v>0</v>
      </c>
    </row>
    <row r="618" spans="1:51" ht="18.75" hidden="1" customHeight="1" x14ac:dyDescent="0.15">
      <c r="A618" s="175"/>
      <c r="B618" s="172"/>
      <c r="C618" s="166"/>
      <c r="D618" s="172"/>
      <c r="E618" s="324" t="s">
        <v>194</v>
      </c>
      <c r="F618" s="325"/>
      <c r="G618" s="326"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458</v>
      </c>
      <c r="AJ618" s="320"/>
      <c r="AK618" s="320"/>
      <c r="AL618" s="143"/>
      <c r="AM618" s="320" t="s">
        <v>459</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4"/>
      <c r="F619" s="325"/>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4"/>
      <c r="F620" s="325"/>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2"/>
      <c r="AF620" s="193"/>
      <c r="AG620" s="193"/>
      <c r="AH620" s="193"/>
      <c r="AI620" s="322"/>
      <c r="AJ620" s="193"/>
      <c r="AK620" s="193"/>
      <c r="AL620" s="193"/>
      <c r="AM620" s="322"/>
      <c r="AN620" s="193"/>
      <c r="AO620" s="193"/>
      <c r="AP620" s="323"/>
      <c r="AQ620" s="322"/>
      <c r="AR620" s="193"/>
      <c r="AS620" s="193"/>
      <c r="AT620" s="323"/>
      <c r="AU620" s="193"/>
      <c r="AV620" s="193"/>
      <c r="AW620" s="193"/>
      <c r="AX620" s="194"/>
      <c r="AY620">
        <f t="shared" ref="AY620:AY622" si="98">$AY$618</f>
        <v>0</v>
      </c>
    </row>
    <row r="621" spans="1:51" ht="23.25" hidden="1" customHeight="1" x14ac:dyDescent="0.15">
      <c r="A621" s="175"/>
      <c r="B621" s="172"/>
      <c r="C621" s="166"/>
      <c r="D621" s="172"/>
      <c r="E621" s="324"/>
      <c r="F621" s="325"/>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2"/>
      <c r="AF621" s="193"/>
      <c r="AG621" s="193"/>
      <c r="AH621" s="323"/>
      <c r="AI621" s="322"/>
      <c r="AJ621" s="193"/>
      <c r="AK621" s="193"/>
      <c r="AL621" s="193"/>
      <c r="AM621" s="322"/>
      <c r="AN621" s="193"/>
      <c r="AO621" s="193"/>
      <c r="AP621" s="323"/>
      <c r="AQ621" s="322"/>
      <c r="AR621" s="193"/>
      <c r="AS621" s="193"/>
      <c r="AT621" s="323"/>
      <c r="AU621" s="193"/>
      <c r="AV621" s="193"/>
      <c r="AW621" s="193"/>
      <c r="AX621" s="194"/>
      <c r="AY621">
        <f t="shared" si="98"/>
        <v>0</v>
      </c>
    </row>
    <row r="622" spans="1:51" ht="23.25" hidden="1" customHeight="1" x14ac:dyDescent="0.15">
      <c r="A622" s="175"/>
      <c r="B622" s="172"/>
      <c r="C622" s="166"/>
      <c r="D622" s="172"/>
      <c r="E622" s="324"/>
      <c r="F622" s="325"/>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2"/>
      <c r="AF622" s="193"/>
      <c r="AG622" s="193"/>
      <c r="AH622" s="323"/>
      <c r="AI622" s="322"/>
      <c r="AJ622" s="193"/>
      <c r="AK622" s="193"/>
      <c r="AL622" s="193"/>
      <c r="AM622" s="322"/>
      <c r="AN622" s="193"/>
      <c r="AO622" s="193"/>
      <c r="AP622" s="323"/>
      <c r="AQ622" s="322"/>
      <c r="AR622" s="193"/>
      <c r="AS622" s="193"/>
      <c r="AT622" s="323"/>
      <c r="AU622" s="193"/>
      <c r="AV622" s="193"/>
      <c r="AW622" s="193"/>
      <c r="AX622" s="194"/>
      <c r="AY622">
        <f t="shared" si="98"/>
        <v>0</v>
      </c>
    </row>
    <row r="623" spans="1:51" ht="18.75" hidden="1" customHeight="1" x14ac:dyDescent="0.15">
      <c r="A623" s="175"/>
      <c r="B623" s="172"/>
      <c r="C623" s="166"/>
      <c r="D623" s="172"/>
      <c r="E623" s="324" t="s">
        <v>194</v>
      </c>
      <c r="F623" s="325"/>
      <c r="G623" s="326"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458</v>
      </c>
      <c r="AJ623" s="320"/>
      <c r="AK623" s="320"/>
      <c r="AL623" s="143"/>
      <c r="AM623" s="320" t="s">
        <v>459</v>
      </c>
      <c r="AN623" s="320"/>
      <c r="AO623" s="320"/>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4"/>
      <c r="F624" s="325"/>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4"/>
      <c r="F625" s="325"/>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2"/>
      <c r="AF625" s="193"/>
      <c r="AG625" s="193"/>
      <c r="AH625" s="193"/>
      <c r="AI625" s="322"/>
      <c r="AJ625" s="193"/>
      <c r="AK625" s="193"/>
      <c r="AL625" s="193"/>
      <c r="AM625" s="322"/>
      <c r="AN625" s="193"/>
      <c r="AO625" s="193"/>
      <c r="AP625" s="323"/>
      <c r="AQ625" s="322"/>
      <c r="AR625" s="193"/>
      <c r="AS625" s="193"/>
      <c r="AT625" s="323"/>
      <c r="AU625" s="193"/>
      <c r="AV625" s="193"/>
      <c r="AW625" s="193"/>
      <c r="AX625" s="194"/>
      <c r="AY625">
        <f t="shared" ref="AY625:AY627" si="99">$AY$623</f>
        <v>0</v>
      </c>
    </row>
    <row r="626" spans="1:51" ht="23.25" hidden="1" customHeight="1" x14ac:dyDescent="0.15">
      <c r="A626" s="175"/>
      <c r="B626" s="172"/>
      <c r="C626" s="166"/>
      <c r="D626" s="172"/>
      <c r="E626" s="324"/>
      <c r="F626" s="325"/>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2"/>
      <c r="AF626" s="193"/>
      <c r="AG626" s="193"/>
      <c r="AH626" s="323"/>
      <c r="AI626" s="322"/>
      <c r="AJ626" s="193"/>
      <c r="AK626" s="193"/>
      <c r="AL626" s="193"/>
      <c r="AM626" s="322"/>
      <c r="AN626" s="193"/>
      <c r="AO626" s="193"/>
      <c r="AP626" s="323"/>
      <c r="AQ626" s="322"/>
      <c r="AR626" s="193"/>
      <c r="AS626" s="193"/>
      <c r="AT626" s="323"/>
      <c r="AU626" s="193"/>
      <c r="AV626" s="193"/>
      <c r="AW626" s="193"/>
      <c r="AX626" s="194"/>
      <c r="AY626">
        <f t="shared" si="99"/>
        <v>0</v>
      </c>
    </row>
    <row r="627" spans="1:51" ht="23.25" hidden="1" customHeight="1" x14ac:dyDescent="0.15">
      <c r="A627" s="175"/>
      <c r="B627" s="172"/>
      <c r="C627" s="166"/>
      <c r="D627" s="172"/>
      <c r="E627" s="324"/>
      <c r="F627" s="325"/>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2"/>
      <c r="AF627" s="193"/>
      <c r="AG627" s="193"/>
      <c r="AH627" s="323"/>
      <c r="AI627" s="322"/>
      <c r="AJ627" s="193"/>
      <c r="AK627" s="193"/>
      <c r="AL627" s="193"/>
      <c r="AM627" s="322"/>
      <c r="AN627" s="193"/>
      <c r="AO627" s="193"/>
      <c r="AP627" s="323"/>
      <c r="AQ627" s="322"/>
      <c r="AR627" s="193"/>
      <c r="AS627" s="193"/>
      <c r="AT627" s="323"/>
      <c r="AU627" s="193"/>
      <c r="AV627" s="193"/>
      <c r="AW627" s="193"/>
      <c r="AX627" s="194"/>
      <c r="AY627">
        <f t="shared" si="99"/>
        <v>0</v>
      </c>
    </row>
    <row r="628" spans="1:51" ht="18.75" hidden="1" customHeight="1" x14ac:dyDescent="0.15">
      <c r="A628" s="175"/>
      <c r="B628" s="172"/>
      <c r="C628" s="166"/>
      <c r="D628" s="172"/>
      <c r="E628" s="324" t="s">
        <v>194</v>
      </c>
      <c r="F628" s="325"/>
      <c r="G628" s="326"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458</v>
      </c>
      <c r="AJ628" s="320"/>
      <c r="AK628" s="320"/>
      <c r="AL628" s="143"/>
      <c r="AM628" s="320" t="s">
        <v>459</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4"/>
      <c r="F629" s="325"/>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4"/>
      <c r="F630" s="325"/>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2"/>
      <c r="AF630" s="193"/>
      <c r="AG630" s="193"/>
      <c r="AH630" s="193"/>
      <c r="AI630" s="322"/>
      <c r="AJ630" s="193"/>
      <c r="AK630" s="193"/>
      <c r="AL630" s="193"/>
      <c r="AM630" s="322"/>
      <c r="AN630" s="193"/>
      <c r="AO630" s="193"/>
      <c r="AP630" s="323"/>
      <c r="AQ630" s="322"/>
      <c r="AR630" s="193"/>
      <c r="AS630" s="193"/>
      <c r="AT630" s="323"/>
      <c r="AU630" s="193"/>
      <c r="AV630" s="193"/>
      <c r="AW630" s="193"/>
      <c r="AX630" s="194"/>
      <c r="AY630">
        <f t="shared" ref="AY630:AY632" si="100">$AY$628</f>
        <v>0</v>
      </c>
    </row>
    <row r="631" spans="1:51" ht="23.25" hidden="1" customHeight="1" x14ac:dyDescent="0.15">
      <c r="A631" s="175"/>
      <c r="B631" s="172"/>
      <c r="C631" s="166"/>
      <c r="D631" s="172"/>
      <c r="E631" s="324"/>
      <c r="F631" s="325"/>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2"/>
      <c r="AF631" s="193"/>
      <c r="AG631" s="193"/>
      <c r="AH631" s="323"/>
      <c r="AI631" s="322"/>
      <c r="AJ631" s="193"/>
      <c r="AK631" s="193"/>
      <c r="AL631" s="193"/>
      <c r="AM631" s="322"/>
      <c r="AN631" s="193"/>
      <c r="AO631" s="193"/>
      <c r="AP631" s="323"/>
      <c r="AQ631" s="322"/>
      <c r="AR631" s="193"/>
      <c r="AS631" s="193"/>
      <c r="AT631" s="323"/>
      <c r="AU631" s="193"/>
      <c r="AV631" s="193"/>
      <c r="AW631" s="193"/>
      <c r="AX631" s="194"/>
      <c r="AY631">
        <f t="shared" si="100"/>
        <v>0</v>
      </c>
    </row>
    <row r="632" spans="1:51" ht="23.25" hidden="1" customHeight="1" x14ac:dyDescent="0.15">
      <c r="A632" s="175"/>
      <c r="B632" s="172"/>
      <c r="C632" s="166"/>
      <c r="D632" s="172"/>
      <c r="E632" s="324"/>
      <c r="F632" s="325"/>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2"/>
      <c r="AF632" s="193"/>
      <c r="AG632" s="193"/>
      <c r="AH632" s="323"/>
      <c r="AI632" s="322"/>
      <c r="AJ632" s="193"/>
      <c r="AK632" s="193"/>
      <c r="AL632" s="193"/>
      <c r="AM632" s="322"/>
      <c r="AN632" s="193"/>
      <c r="AO632" s="193"/>
      <c r="AP632" s="323"/>
      <c r="AQ632" s="322"/>
      <c r="AR632" s="193"/>
      <c r="AS632" s="193"/>
      <c r="AT632" s="323"/>
      <c r="AU632" s="193"/>
      <c r="AV632" s="193"/>
      <c r="AW632" s="193"/>
      <c r="AX632" s="194"/>
      <c r="AY632">
        <f t="shared" si="100"/>
        <v>0</v>
      </c>
    </row>
    <row r="633" spans="1:51" ht="18.75" hidden="1" customHeight="1" x14ac:dyDescent="0.15">
      <c r="A633" s="175"/>
      <c r="B633" s="172"/>
      <c r="C633" s="166"/>
      <c r="D633" s="172"/>
      <c r="E633" s="324" t="s">
        <v>194</v>
      </c>
      <c r="F633" s="325"/>
      <c r="G633" s="326"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458</v>
      </c>
      <c r="AJ633" s="320"/>
      <c r="AK633" s="320"/>
      <c r="AL633" s="143"/>
      <c r="AM633" s="320" t="s">
        <v>459</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4"/>
      <c r="F634" s="325"/>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4"/>
      <c r="F635" s="325"/>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2"/>
      <c r="AF635" s="193"/>
      <c r="AG635" s="193"/>
      <c r="AH635" s="193"/>
      <c r="AI635" s="322"/>
      <c r="AJ635" s="193"/>
      <c r="AK635" s="193"/>
      <c r="AL635" s="193"/>
      <c r="AM635" s="322"/>
      <c r="AN635" s="193"/>
      <c r="AO635" s="193"/>
      <c r="AP635" s="323"/>
      <c r="AQ635" s="322"/>
      <c r="AR635" s="193"/>
      <c r="AS635" s="193"/>
      <c r="AT635" s="323"/>
      <c r="AU635" s="193"/>
      <c r="AV635" s="193"/>
      <c r="AW635" s="193"/>
      <c r="AX635" s="194"/>
      <c r="AY635">
        <f t="shared" ref="AY635:AY637" si="101">$AY$633</f>
        <v>0</v>
      </c>
    </row>
    <row r="636" spans="1:51" ht="23.25" hidden="1" customHeight="1" x14ac:dyDescent="0.15">
      <c r="A636" s="175"/>
      <c r="B636" s="172"/>
      <c r="C636" s="166"/>
      <c r="D636" s="172"/>
      <c r="E636" s="324"/>
      <c r="F636" s="325"/>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2"/>
      <c r="AF636" s="193"/>
      <c r="AG636" s="193"/>
      <c r="AH636" s="323"/>
      <c r="AI636" s="322"/>
      <c r="AJ636" s="193"/>
      <c r="AK636" s="193"/>
      <c r="AL636" s="193"/>
      <c r="AM636" s="322"/>
      <c r="AN636" s="193"/>
      <c r="AO636" s="193"/>
      <c r="AP636" s="323"/>
      <c r="AQ636" s="322"/>
      <c r="AR636" s="193"/>
      <c r="AS636" s="193"/>
      <c r="AT636" s="323"/>
      <c r="AU636" s="193"/>
      <c r="AV636" s="193"/>
      <c r="AW636" s="193"/>
      <c r="AX636" s="194"/>
      <c r="AY636">
        <f t="shared" si="101"/>
        <v>0</v>
      </c>
    </row>
    <row r="637" spans="1:51" ht="23.25" hidden="1" customHeight="1" x14ac:dyDescent="0.15">
      <c r="A637" s="175"/>
      <c r="B637" s="172"/>
      <c r="C637" s="166"/>
      <c r="D637" s="172"/>
      <c r="E637" s="324"/>
      <c r="F637" s="325"/>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2"/>
      <c r="AF637" s="193"/>
      <c r="AG637" s="193"/>
      <c r="AH637" s="323"/>
      <c r="AI637" s="322"/>
      <c r="AJ637" s="193"/>
      <c r="AK637" s="193"/>
      <c r="AL637" s="193"/>
      <c r="AM637" s="322"/>
      <c r="AN637" s="193"/>
      <c r="AO637" s="193"/>
      <c r="AP637" s="323"/>
      <c r="AQ637" s="322"/>
      <c r="AR637" s="193"/>
      <c r="AS637" s="193"/>
      <c r="AT637" s="323"/>
      <c r="AU637" s="193"/>
      <c r="AV637" s="193"/>
      <c r="AW637" s="193"/>
      <c r="AX637" s="194"/>
      <c r="AY637">
        <f t="shared" si="101"/>
        <v>0</v>
      </c>
    </row>
    <row r="638" spans="1:51" ht="18.75" hidden="1" customHeight="1" x14ac:dyDescent="0.15">
      <c r="A638" s="175"/>
      <c r="B638" s="172"/>
      <c r="C638" s="166"/>
      <c r="D638" s="172"/>
      <c r="E638" s="324" t="s">
        <v>194</v>
      </c>
      <c r="F638" s="325"/>
      <c r="G638" s="326"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458</v>
      </c>
      <c r="AJ638" s="320"/>
      <c r="AK638" s="320"/>
      <c r="AL638" s="143"/>
      <c r="AM638" s="320" t="s">
        <v>459</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4"/>
      <c r="F639" s="325"/>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4"/>
      <c r="F640" s="325"/>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2"/>
      <c r="AF640" s="193"/>
      <c r="AG640" s="193"/>
      <c r="AH640" s="193"/>
      <c r="AI640" s="322"/>
      <c r="AJ640" s="193"/>
      <c r="AK640" s="193"/>
      <c r="AL640" s="193"/>
      <c r="AM640" s="322"/>
      <c r="AN640" s="193"/>
      <c r="AO640" s="193"/>
      <c r="AP640" s="323"/>
      <c r="AQ640" s="322"/>
      <c r="AR640" s="193"/>
      <c r="AS640" s="193"/>
      <c r="AT640" s="323"/>
      <c r="AU640" s="193"/>
      <c r="AV640" s="193"/>
      <c r="AW640" s="193"/>
      <c r="AX640" s="194"/>
      <c r="AY640">
        <f t="shared" ref="AY640:AY642" si="102">$AY$638</f>
        <v>0</v>
      </c>
    </row>
    <row r="641" spans="1:51" ht="23.25" hidden="1" customHeight="1" x14ac:dyDescent="0.15">
      <c r="A641" s="175"/>
      <c r="B641" s="172"/>
      <c r="C641" s="166"/>
      <c r="D641" s="172"/>
      <c r="E641" s="324"/>
      <c r="F641" s="325"/>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2"/>
      <c r="AF641" s="193"/>
      <c r="AG641" s="193"/>
      <c r="AH641" s="323"/>
      <c r="AI641" s="322"/>
      <c r="AJ641" s="193"/>
      <c r="AK641" s="193"/>
      <c r="AL641" s="193"/>
      <c r="AM641" s="322"/>
      <c r="AN641" s="193"/>
      <c r="AO641" s="193"/>
      <c r="AP641" s="323"/>
      <c r="AQ641" s="322"/>
      <c r="AR641" s="193"/>
      <c r="AS641" s="193"/>
      <c r="AT641" s="323"/>
      <c r="AU641" s="193"/>
      <c r="AV641" s="193"/>
      <c r="AW641" s="193"/>
      <c r="AX641" s="194"/>
      <c r="AY641">
        <f t="shared" si="102"/>
        <v>0</v>
      </c>
    </row>
    <row r="642" spans="1:51" ht="23.25" hidden="1" customHeight="1" x14ac:dyDescent="0.15">
      <c r="A642" s="175"/>
      <c r="B642" s="172"/>
      <c r="C642" s="166"/>
      <c r="D642" s="172"/>
      <c r="E642" s="324"/>
      <c r="F642" s="325"/>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2"/>
      <c r="AF642" s="193"/>
      <c r="AG642" s="193"/>
      <c r="AH642" s="323"/>
      <c r="AI642" s="322"/>
      <c r="AJ642" s="193"/>
      <c r="AK642" s="193"/>
      <c r="AL642" s="193"/>
      <c r="AM642" s="322"/>
      <c r="AN642" s="193"/>
      <c r="AO642" s="193"/>
      <c r="AP642" s="323"/>
      <c r="AQ642" s="322"/>
      <c r="AR642" s="193"/>
      <c r="AS642" s="193"/>
      <c r="AT642" s="323"/>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85" t="s">
        <v>204</v>
      </c>
      <c r="H646" s="111"/>
      <c r="I646" s="111"/>
      <c r="J646" s="886"/>
      <c r="K646" s="887"/>
      <c r="L646" s="887"/>
      <c r="M646" s="887"/>
      <c r="N646" s="887"/>
      <c r="O646" s="887"/>
      <c r="P646" s="887"/>
      <c r="Q646" s="887"/>
      <c r="R646" s="887"/>
      <c r="S646" s="887"/>
      <c r="T646" s="88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9"/>
      <c r="AY646" s="78" t="str">
        <f>IF(SUBSTITUTE($J$646,"-","")="","0","1")</f>
        <v>0</v>
      </c>
    </row>
    <row r="647" spans="1:51" ht="18.75" hidden="1" customHeight="1" x14ac:dyDescent="0.15">
      <c r="A647" s="175"/>
      <c r="B647" s="172"/>
      <c r="C647" s="166"/>
      <c r="D647" s="172"/>
      <c r="E647" s="324" t="s">
        <v>193</v>
      </c>
      <c r="F647" s="325"/>
      <c r="G647" s="326"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458</v>
      </c>
      <c r="AJ647" s="320"/>
      <c r="AK647" s="320"/>
      <c r="AL647" s="143"/>
      <c r="AM647" s="320" t="s">
        <v>459</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4"/>
      <c r="F648" s="325"/>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4"/>
      <c r="F649" s="325"/>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2"/>
      <c r="AF649" s="193"/>
      <c r="AG649" s="193"/>
      <c r="AH649" s="193"/>
      <c r="AI649" s="322"/>
      <c r="AJ649" s="193"/>
      <c r="AK649" s="193"/>
      <c r="AL649" s="193"/>
      <c r="AM649" s="322"/>
      <c r="AN649" s="193"/>
      <c r="AO649" s="193"/>
      <c r="AP649" s="323"/>
      <c r="AQ649" s="322"/>
      <c r="AR649" s="193"/>
      <c r="AS649" s="193"/>
      <c r="AT649" s="323"/>
      <c r="AU649" s="193"/>
      <c r="AV649" s="193"/>
      <c r="AW649" s="193"/>
      <c r="AX649" s="194"/>
      <c r="AY649">
        <f t="shared" ref="AY649:AY651" si="103">$AY$647</f>
        <v>0</v>
      </c>
    </row>
    <row r="650" spans="1:51" ht="23.25" hidden="1" customHeight="1" x14ac:dyDescent="0.15">
      <c r="A650" s="175"/>
      <c r="B650" s="172"/>
      <c r="C650" s="166"/>
      <c r="D650" s="172"/>
      <c r="E650" s="324"/>
      <c r="F650" s="325"/>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2"/>
      <c r="AF650" s="193"/>
      <c r="AG650" s="193"/>
      <c r="AH650" s="323"/>
      <c r="AI650" s="322"/>
      <c r="AJ650" s="193"/>
      <c r="AK650" s="193"/>
      <c r="AL650" s="193"/>
      <c r="AM650" s="322"/>
      <c r="AN650" s="193"/>
      <c r="AO650" s="193"/>
      <c r="AP650" s="323"/>
      <c r="AQ650" s="322"/>
      <c r="AR650" s="193"/>
      <c r="AS650" s="193"/>
      <c r="AT650" s="323"/>
      <c r="AU650" s="193"/>
      <c r="AV650" s="193"/>
      <c r="AW650" s="193"/>
      <c r="AX650" s="194"/>
      <c r="AY650">
        <f t="shared" si="103"/>
        <v>0</v>
      </c>
    </row>
    <row r="651" spans="1:51" ht="23.25" hidden="1" customHeight="1" x14ac:dyDescent="0.15">
      <c r="A651" s="175"/>
      <c r="B651" s="172"/>
      <c r="C651" s="166"/>
      <c r="D651" s="172"/>
      <c r="E651" s="324"/>
      <c r="F651" s="325"/>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2"/>
      <c r="AF651" s="193"/>
      <c r="AG651" s="193"/>
      <c r="AH651" s="323"/>
      <c r="AI651" s="322"/>
      <c r="AJ651" s="193"/>
      <c r="AK651" s="193"/>
      <c r="AL651" s="193"/>
      <c r="AM651" s="322"/>
      <c r="AN651" s="193"/>
      <c r="AO651" s="193"/>
      <c r="AP651" s="323"/>
      <c r="AQ651" s="322"/>
      <c r="AR651" s="193"/>
      <c r="AS651" s="193"/>
      <c r="AT651" s="323"/>
      <c r="AU651" s="193"/>
      <c r="AV651" s="193"/>
      <c r="AW651" s="193"/>
      <c r="AX651" s="194"/>
      <c r="AY651">
        <f t="shared" si="103"/>
        <v>0</v>
      </c>
    </row>
    <row r="652" spans="1:51" ht="18.75" hidden="1" customHeight="1" x14ac:dyDescent="0.15">
      <c r="A652" s="175"/>
      <c r="B652" s="172"/>
      <c r="C652" s="166"/>
      <c r="D652" s="172"/>
      <c r="E652" s="324" t="s">
        <v>193</v>
      </c>
      <c r="F652" s="325"/>
      <c r="G652" s="326"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458</v>
      </c>
      <c r="AJ652" s="320"/>
      <c r="AK652" s="320"/>
      <c r="AL652" s="143"/>
      <c r="AM652" s="320" t="s">
        <v>459</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4"/>
      <c r="F653" s="325"/>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4"/>
      <c r="F654" s="325"/>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2"/>
      <c r="AF654" s="193"/>
      <c r="AG654" s="193"/>
      <c r="AH654" s="193"/>
      <c r="AI654" s="322"/>
      <c r="AJ654" s="193"/>
      <c r="AK654" s="193"/>
      <c r="AL654" s="193"/>
      <c r="AM654" s="322"/>
      <c r="AN654" s="193"/>
      <c r="AO654" s="193"/>
      <c r="AP654" s="323"/>
      <c r="AQ654" s="322"/>
      <c r="AR654" s="193"/>
      <c r="AS654" s="193"/>
      <c r="AT654" s="323"/>
      <c r="AU654" s="193"/>
      <c r="AV654" s="193"/>
      <c r="AW654" s="193"/>
      <c r="AX654" s="194"/>
      <c r="AY654">
        <f t="shared" ref="AY654:AY656" si="104">$AY$652</f>
        <v>0</v>
      </c>
    </row>
    <row r="655" spans="1:51" ht="23.25" hidden="1" customHeight="1" x14ac:dyDescent="0.15">
      <c r="A655" s="175"/>
      <c r="B655" s="172"/>
      <c r="C655" s="166"/>
      <c r="D655" s="172"/>
      <c r="E655" s="324"/>
      <c r="F655" s="325"/>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2"/>
      <c r="AF655" s="193"/>
      <c r="AG655" s="193"/>
      <c r="AH655" s="323"/>
      <c r="AI655" s="322"/>
      <c r="AJ655" s="193"/>
      <c r="AK655" s="193"/>
      <c r="AL655" s="193"/>
      <c r="AM655" s="322"/>
      <c r="AN655" s="193"/>
      <c r="AO655" s="193"/>
      <c r="AP655" s="323"/>
      <c r="AQ655" s="322"/>
      <c r="AR655" s="193"/>
      <c r="AS655" s="193"/>
      <c r="AT655" s="323"/>
      <c r="AU655" s="193"/>
      <c r="AV655" s="193"/>
      <c r="AW655" s="193"/>
      <c r="AX655" s="194"/>
      <c r="AY655">
        <f t="shared" si="104"/>
        <v>0</v>
      </c>
    </row>
    <row r="656" spans="1:51" ht="23.25" hidden="1" customHeight="1" x14ac:dyDescent="0.15">
      <c r="A656" s="175"/>
      <c r="B656" s="172"/>
      <c r="C656" s="166"/>
      <c r="D656" s="172"/>
      <c r="E656" s="324"/>
      <c r="F656" s="325"/>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2"/>
      <c r="AF656" s="193"/>
      <c r="AG656" s="193"/>
      <c r="AH656" s="323"/>
      <c r="AI656" s="322"/>
      <c r="AJ656" s="193"/>
      <c r="AK656" s="193"/>
      <c r="AL656" s="193"/>
      <c r="AM656" s="322"/>
      <c r="AN656" s="193"/>
      <c r="AO656" s="193"/>
      <c r="AP656" s="323"/>
      <c r="AQ656" s="322"/>
      <c r="AR656" s="193"/>
      <c r="AS656" s="193"/>
      <c r="AT656" s="323"/>
      <c r="AU656" s="193"/>
      <c r="AV656" s="193"/>
      <c r="AW656" s="193"/>
      <c r="AX656" s="194"/>
      <c r="AY656">
        <f t="shared" si="104"/>
        <v>0</v>
      </c>
    </row>
    <row r="657" spans="1:51" ht="18.75" hidden="1" customHeight="1" x14ac:dyDescent="0.15">
      <c r="A657" s="175"/>
      <c r="B657" s="172"/>
      <c r="C657" s="166"/>
      <c r="D657" s="172"/>
      <c r="E657" s="324" t="s">
        <v>193</v>
      </c>
      <c r="F657" s="325"/>
      <c r="G657" s="326"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458</v>
      </c>
      <c r="AJ657" s="320"/>
      <c r="AK657" s="320"/>
      <c r="AL657" s="143"/>
      <c r="AM657" s="320" t="s">
        <v>459</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4"/>
      <c r="F658" s="325"/>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4"/>
      <c r="F659" s="325"/>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2"/>
      <c r="AF659" s="193"/>
      <c r="AG659" s="193"/>
      <c r="AH659" s="193"/>
      <c r="AI659" s="322"/>
      <c r="AJ659" s="193"/>
      <c r="AK659" s="193"/>
      <c r="AL659" s="193"/>
      <c r="AM659" s="322"/>
      <c r="AN659" s="193"/>
      <c r="AO659" s="193"/>
      <c r="AP659" s="323"/>
      <c r="AQ659" s="322"/>
      <c r="AR659" s="193"/>
      <c r="AS659" s="193"/>
      <c r="AT659" s="323"/>
      <c r="AU659" s="193"/>
      <c r="AV659" s="193"/>
      <c r="AW659" s="193"/>
      <c r="AX659" s="194"/>
      <c r="AY659">
        <f t="shared" ref="AY659:AY661" si="105">$AY$657</f>
        <v>0</v>
      </c>
    </row>
    <row r="660" spans="1:51" ht="23.25" hidden="1" customHeight="1" x14ac:dyDescent="0.15">
      <c r="A660" s="175"/>
      <c r="B660" s="172"/>
      <c r="C660" s="166"/>
      <c r="D660" s="172"/>
      <c r="E660" s="324"/>
      <c r="F660" s="325"/>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2"/>
      <c r="AF660" s="193"/>
      <c r="AG660" s="193"/>
      <c r="AH660" s="323"/>
      <c r="AI660" s="322"/>
      <c r="AJ660" s="193"/>
      <c r="AK660" s="193"/>
      <c r="AL660" s="193"/>
      <c r="AM660" s="322"/>
      <c r="AN660" s="193"/>
      <c r="AO660" s="193"/>
      <c r="AP660" s="323"/>
      <c r="AQ660" s="322"/>
      <c r="AR660" s="193"/>
      <c r="AS660" s="193"/>
      <c r="AT660" s="323"/>
      <c r="AU660" s="193"/>
      <c r="AV660" s="193"/>
      <c r="AW660" s="193"/>
      <c r="AX660" s="194"/>
      <c r="AY660">
        <f t="shared" si="105"/>
        <v>0</v>
      </c>
    </row>
    <row r="661" spans="1:51" ht="23.25" hidden="1" customHeight="1" x14ac:dyDescent="0.15">
      <c r="A661" s="175"/>
      <c r="B661" s="172"/>
      <c r="C661" s="166"/>
      <c r="D661" s="172"/>
      <c r="E661" s="324"/>
      <c r="F661" s="325"/>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2"/>
      <c r="AF661" s="193"/>
      <c r="AG661" s="193"/>
      <c r="AH661" s="323"/>
      <c r="AI661" s="322"/>
      <c r="AJ661" s="193"/>
      <c r="AK661" s="193"/>
      <c r="AL661" s="193"/>
      <c r="AM661" s="322"/>
      <c r="AN661" s="193"/>
      <c r="AO661" s="193"/>
      <c r="AP661" s="323"/>
      <c r="AQ661" s="322"/>
      <c r="AR661" s="193"/>
      <c r="AS661" s="193"/>
      <c r="AT661" s="323"/>
      <c r="AU661" s="193"/>
      <c r="AV661" s="193"/>
      <c r="AW661" s="193"/>
      <c r="AX661" s="194"/>
      <c r="AY661">
        <f t="shared" si="105"/>
        <v>0</v>
      </c>
    </row>
    <row r="662" spans="1:51" ht="18.75" hidden="1" customHeight="1" x14ac:dyDescent="0.15">
      <c r="A662" s="175"/>
      <c r="B662" s="172"/>
      <c r="C662" s="166"/>
      <c r="D662" s="172"/>
      <c r="E662" s="324" t="s">
        <v>193</v>
      </c>
      <c r="F662" s="325"/>
      <c r="G662" s="326"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458</v>
      </c>
      <c r="AJ662" s="320"/>
      <c r="AK662" s="320"/>
      <c r="AL662" s="143"/>
      <c r="AM662" s="320" t="s">
        <v>459</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4"/>
      <c r="F663" s="325"/>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4"/>
      <c r="F664" s="325"/>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2"/>
      <c r="AF664" s="193"/>
      <c r="AG664" s="193"/>
      <c r="AH664" s="193"/>
      <c r="AI664" s="322"/>
      <c r="AJ664" s="193"/>
      <c r="AK664" s="193"/>
      <c r="AL664" s="193"/>
      <c r="AM664" s="322"/>
      <c r="AN664" s="193"/>
      <c r="AO664" s="193"/>
      <c r="AP664" s="323"/>
      <c r="AQ664" s="322"/>
      <c r="AR664" s="193"/>
      <c r="AS664" s="193"/>
      <c r="AT664" s="323"/>
      <c r="AU664" s="193"/>
      <c r="AV664" s="193"/>
      <c r="AW664" s="193"/>
      <c r="AX664" s="194"/>
      <c r="AY664">
        <f t="shared" ref="AY664:AY666" si="106">$AY$662</f>
        <v>0</v>
      </c>
    </row>
    <row r="665" spans="1:51" ht="23.25" hidden="1" customHeight="1" x14ac:dyDescent="0.15">
      <c r="A665" s="175"/>
      <c r="B665" s="172"/>
      <c r="C665" s="166"/>
      <c r="D665" s="172"/>
      <c r="E665" s="324"/>
      <c r="F665" s="325"/>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2"/>
      <c r="AF665" s="193"/>
      <c r="AG665" s="193"/>
      <c r="AH665" s="323"/>
      <c r="AI665" s="322"/>
      <c r="AJ665" s="193"/>
      <c r="AK665" s="193"/>
      <c r="AL665" s="193"/>
      <c r="AM665" s="322"/>
      <c r="AN665" s="193"/>
      <c r="AO665" s="193"/>
      <c r="AP665" s="323"/>
      <c r="AQ665" s="322"/>
      <c r="AR665" s="193"/>
      <c r="AS665" s="193"/>
      <c r="AT665" s="323"/>
      <c r="AU665" s="193"/>
      <c r="AV665" s="193"/>
      <c r="AW665" s="193"/>
      <c r="AX665" s="194"/>
      <c r="AY665">
        <f t="shared" si="106"/>
        <v>0</v>
      </c>
    </row>
    <row r="666" spans="1:51" ht="23.25" hidden="1" customHeight="1" x14ac:dyDescent="0.15">
      <c r="A666" s="175"/>
      <c r="B666" s="172"/>
      <c r="C666" s="166"/>
      <c r="D666" s="172"/>
      <c r="E666" s="324"/>
      <c r="F666" s="325"/>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2"/>
      <c r="AF666" s="193"/>
      <c r="AG666" s="193"/>
      <c r="AH666" s="323"/>
      <c r="AI666" s="322"/>
      <c r="AJ666" s="193"/>
      <c r="AK666" s="193"/>
      <c r="AL666" s="193"/>
      <c r="AM666" s="322"/>
      <c r="AN666" s="193"/>
      <c r="AO666" s="193"/>
      <c r="AP666" s="323"/>
      <c r="AQ666" s="322"/>
      <c r="AR666" s="193"/>
      <c r="AS666" s="193"/>
      <c r="AT666" s="323"/>
      <c r="AU666" s="193"/>
      <c r="AV666" s="193"/>
      <c r="AW666" s="193"/>
      <c r="AX666" s="194"/>
      <c r="AY666">
        <f t="shared" si="106"/>
        <v>0</v>
      </c>
    </row>
    <row r="667" spans="1:51" ht="18.75" hidden="1" customHeight="1" x14ac:dyDescent="0.15">
      <c r="A667" s="175"/>
      <c r="B667" s="172"/>
      <c r="C667" s="166"/>
      <c r="D667" s="172"/>
      <c r="E667" s="324" t="s">
        <v>193</v>
      </c>
      <c r="F667" s="325"/>
      <c r="G667" s="326"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458</v>
      </c>
      <c r="AJ667" s="320"/>
      <c r="AK667" s="320"/>
      <c r="AL667" s="143"/>
      <c r="AM667" s="320" t="s">
        <v>459</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4"/>
      <c r="F668" s="325"/>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4"/>
      <c r="F669" s="325"/>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2"/>
      <c r="AF669" s="193"/>
      <c r="AG669" s="193"/>
      <c r="AH669" s="193"/>
      <c r="AI669" s="322"/>
      <c r="AJ669" s="193"/>
      <c r="AK669" s="193"/>
      <c r="AL669" s="193"/>
      <c r="AM669" s="322"/>
      <c r="AN669" s="193"/>
      <c r="AO669" s="193"/>
      <c r="AP669" s="323"/>
      <c r="AQ669" s="322"/>
      <c r="AR669" s="193"/>
      <c r="AS669" s="193"/>
      <c r="AT669" s="323"/>
      <c r="AU669" s="193"/>
      <c r="AV669" s="193"/>
      <c r="AW669" s="193"/>
      <c r="AX669" s="194"/>
      <c r="AY669">
        <f t="shared" ref="AY669:AY671" si="107">$AY$667</f>
        <v>0</v>
      </c>
    </row>
    <row r="670" spans="1:51" ht="23.25" hidden="1" customHeight="1" x14ac:dyDescent="0.15">
      <c r="A670" s="175"/>
      <c r="B670" s="172"/>
      <c r="C670" s="166"/>
      <c r="D670" s="172"/>
      <c r="E670" s="324"/>
      <c r="F670" s="325"/>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2"/>
      <c r="AF670" s="193"/>
      <c r="AG670" s="193"/>
      <c r="AH670" s="323"/>
      <c r="AI670" s="322"/>
      <c r="AJ670" s="193"/>
      <c r="AK670" s="193"/>
      <c r="AL670" s="193"/>
      <c r="AM670" s="322"/>
      <c r="AN670" s="193"/>
      <c r="AO670" s="193"/>
      <c r="AP670" s="323"/>
      <c r="AQ670" s="322"/>
      <c r="AR670" s="193"/>
      <c r="AS670" s="193"/>
      <c r="AT670" s="323"/>
      <c r="AU670" s="193"/>
      <c r="AV670" s="193"/>
      <c r="AW670" s="193"/>
      <c r="AX670" s="194"/>
      <c r="AY670">
        <f t="shared" si="107"/>
        <v>0</v>
      </c>
    </row>
    <row r="671" spans="1:51" ht="23.25" hidden="1" customHeight="1" x14ac:dyDescent="0.15">
      <c r="A671" s="175"/>
      <c r="B671" s="172"/>
      <c r="C671" s="166"/>
      <c r="D671" s="172"/>
      <c r="E671" s="324"/>
      <c r="F671" s="325"/>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2"/>
      <c r="AF671" s="193"/>
      <c r="AG671" s="193"/>
      <c r="AH671" s="323"/>
      <c r="AI671" s="322"/>
      <c r="AJ671" s="193"/>
      <c r="AK671" s="193"/>
      <c r="AL671" s="193"/>
      <c r="AM671" s="322"/>
      <c r="AN671" s="193"/>
      <c r="AO671" s="193"/>
      <c r="AP671" s="323"/>
      <c r="AQ671" s="322"/>
      <c r="AR671" s="193"/>
      <c r="AS671" s="193"/>
      <c r="AT671" s="323"/>
      <c r="AU671" s="193"/>
      <c r="AV671" s="193"/>
      <c r="AW671" s="193"/>
      <c r="AX671" s="194"/>
      <c r="AY671">
        <f t="shared" si="107"/>
        <v>0</v>
      </c>
    </row>
    <row r="672" spans="1:51" ht="18.75" hidden="1" customHeight="1" x14ac:dyDescent="0.15">
      <c r="A672" s="175"/>
      <c r="B672" s="172"/>
      <c r="C672" s="166"/>
      <c r="D672" s="172"/>
      <c r="E672" s="324" t="s">
        <v>194</v>
      </c>
      <c r="F672" s="325"/>
      <c r="G672" s="326"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458</v>
      </c>
      <c r="AJ672" s="320"/>
      <c r="AK672" s="320"/>
      <c r="AL672" s="143"/>
      <c r="AM672" s="320" t="s">
        <v>459</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4"/>
      <c r="F673" s="325"/>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4"/>
      <c r="F674" s="325"/>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2"/>
      <c r="AF674" s="193"/>
      <c r="AG674" s="193"/>
      <c r="AH674" s="193"/>
      <c r="AI674" s="322"/>
      <c r="AJ674" s="193"/>
      <c r="AK674" s="193"/>
      <c r="AL674" s="193"/>
      <c r="AM674" s="322"/>
      <c r="AN674" s="193"/>
      <c r="AO674" s="193"/>
      <c r="AP674" s="323"/>
      <c r="AQ674" s="322"/>
      <c r="AR674" s="193"/>
      <c r="AS674" s="193"/>
      <c r="AT674" s="323"/>
      <c r="AU674" s="193"/>
      <c r="AV674" s="193"/>
      <c r="AW674" s="193"/>
      <c r="AX674" s="194"/>
      <c r="AY674">
        <f t="shared" ref="AY674:AY676" si="108">$AY$672</f>
        <v>0</v>
      </c>
    </row>
    <row r="675" spans="1:51" ht="23.25" hidden="1" customHeight="1" x14ac:dyDescent="0.15">
      <c r="A675" s="175"/>
      <c r="B675" s="172"/>
      <c r="C675" s="166"/>
      <c r="D675" s="172"/>
      <c r="E675" s="324"/>
      <c r="F675" s="325"/>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2"/>
      <c r="AF675" s="193"/>
      <c r="AG675" s="193"/>
      <c r="AH675" s="323"/>
      <c r="AI675" s="322"/>
      <c r="AJ675" s="193"/>
      <c r="AK675" s="193"/>
      <c r="AL675" s="193"/>
      <c r="AM675" s="322"/>
      <c r="AN675" s="193"/>
      <c r="AO675" s="193"/>
      <c r="AP675" s="323"/>
      <c r="AQ675" s="322"/>
      <c r="AR675" s="193"/>
      <c r="AS675" s="193"/>
      <c r="AT675" s="323"/>
      <c r="AU675" s="193"/>
      <c r="AV675" s="193"/>
      <c r="AW675" s="193"/>
      <c r="AX675" s="194"/>
      <c r="AY675">
        <f t="shared" si="108"/>
        <v>0</v>
      </c>
    </row>
    <row r="676" spans="1:51" ht="23.25" hidden="1" customHeight="1" x14ac:dyDescent="0.15">
      <c r="A676" s="175"/>
      <c r="B676" s="172"/>
      <c r="C676" s="166"/>
      <c r="D676" s="172"/>
      <c r="E676" s="324"/>
      <c r="F676" s="325"/>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2"/>
      <c r="AF676" s="193"/>
      <c r="AG676" s="193"/>
      <c r="AH676" s="323"/>
      <c r="AI676" s="322"/>
      <c r="AJ676" s="193"/>
      <c r="AK676" s="193"/>
      <c r="AL676" s="193"/>
      <c r="AM676" s="322"/>
      <c r="AN676" s="193"/>
      <c r="AO676" s="193"/>
      <c r="AP676" s="323"/>
      <c r="AQ676" s="322"/>
      <c r="AR676" s="193"/>
      <c r="AS676" s="193"/>
      <c r="AT676" s="323"/>
      <c r="AU676" s="193"/>
      <c r="AV676" s="193"/>
      <c r="AW676" s="193"/>
      <c r="AX676" s="194"/>
      <c r="AY676">
        <f t="shared" si="108"/>
        <v>0</v>
      </c>
    </row>
    <row r="677" spans="1:51" ht="18.75" hidden="1" customHeight="1" x14ac:dyDescent="0.15">
      <c r="A677" s="175"/>
      <c r="B677" s="172"/>
      <c r="C677" s="166"/>
      <c r="D677" s="172"/>
      <c r="E677" s="324" t="s">
        <v>194</v>
      </c>
      <c r="F677" s="325"/>
      <c r="G677" s="326"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458</v>
      </c>
      <c r="AJ677" s="320"/>
      <c r="AK677" s="320"/>
      <c r="AL677" s="143"/>
      <c r="AM677" s="320" t="s">
        <v>459</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4"/>
      <c r="F678" s="325"/>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4"/>
      <c r="F679" s="325"/>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2"/>
      <c r="AF679" s="193"/>
      <c r="AG679" s="193"/>
      <c r="AH679" s="193"/>
      <c r="AI679" s="322"/>
      <c r="AJ679" s="193"/>
      <c r="AK679" s="193"/>
      <c r="AL679" s="193"/>
      <c r="AM679" s="322"/>
      <c r="AN679" s="193"/>
      <c r="AO679" s="193"/>
      <c r="AP679" s="323"/>
      <c r="AQ679" s="322"/>
      <c r="AR679" s="193"/>
      <c r="AS679" s="193"/>
      <c r="AT679" s="323"/>
      <c r="AU679" s="193"/>
      <c r="AV679" s="193"/>
      <c r="AW679" s="193"/>
      <c r="AX679" s="194"/>
      <c r="AY679">
        <f t="shared" ref="AY679:AY681" si="109">$AY$677</f>
        <v>0</v>
      </c>
    </row>
    <row r="680" spans="1:51" ht="23.25" hidden="1" customHeight="1" x14ac:dyDescent="0.15">
      <c r="A680" s="175"/>
      <c r="B680" s="172"/>
      <c r="C680" s="166"/>
      <c r="D680" s="172"/>
      <c r="E680" s="324"/>
      <c r="F680" s="325"/>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2"/>
      <c r="AF680" s="193"/>
      <c r="AG680" s="193"/>
      <c r="AH680" s="323"/>
      <c r="AI680" s="322"/>
      <c r="AJ680" s="193"/>
      <c r="AK680" s="193"/>
      <c r="AL680" s="193"/>
      <c r="AM680" s="322"/>
      <c r="AN680" s="193"/>
      <c r="AO680" s="193"/>
      <c r="AP680" s="323"/>
      <c r="AQ680" s="322"/>
      <c r="AR680" s="193"/>
      <c r="AS680" s="193"/>
      <c r="AT680" s="323"/>
      <c r="AU680" s="193"/>
      <c r="AV680" s="193"/>
      <c r="AW680" s="193"/>
      <c r="AX680" s="194"/>
      <c r="AY680">
        <f t="shared" si="109"/>
        <v>0</v>
      </c>
    </row>
    <row r="681" spans="1:51" ht="23.25" hidden="1" customHeight="1" x14ac:dyDescent="0.15">
      <c r="A681" s="175"/>
      <c r="B681" s="172"/>
      <c r="C681" s="166"/>
      <c r="D681" s="172"/>
      <c r="E681" s="324"/>
      <c r="F681" s="325"/>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2"/>
      <c r="AF681" s="193"/>
      <c r="AG681" s="193"/>
      <c r="AH681" s="323"/>
      <c r="AI681" s="322"/>
      <c r="AJ681" s="193"/>
      <c r="AK681" s="193"/>
      <c r="AL681" s="193"/>
      <c r="AM681" s="322"/>
      <c r="AN681" s="193"/>
      <c r="AO681" s="193"/>
      <c r="AP681" s="323"/>
      <c r="AQ681" s="322"/>
      <c r="AR681" s="193"/>
      <c r="AS681" s="193"/>
      <c r="AT681" s="323"/>
      <c r="AU681" s="193"/>
      <c r="AV681" s="193"/>
      <c r="AW681" s="193"/>
      <c r="AX681" s="194"/>
      <c r="AY681">
        <f t="shared" si="109"/>
        <v>0</v>
      </c>
    </row>
    <row r="682" spans="1:51" ht="18.75" hidden="1" customHeight="1" x14ac:dyDescent="0.15">
      <c r="A682" s="175"/>
      <c r="B682" s="172"/>
      <c r="C682" s="166"/>
      <c r="D682" s="172"/>
      <c r="E682" s="324" t="s">
        <v>194</v>
      </c>
      <c r="F682" s="325"/>
      <c r="G682" s="326"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458</v>
      </c>
      <c r="AJ682" s="320"/>
      <c r="AK682" s="320"/>
      <c r="AL682" s="143"/>
      <c r="AM682" s="320" t="s">
        <v>459</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4"/>
      <c r="F683" s="325"/>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4"/>
      <c r="F684" s="325"/>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2"/>
      <c r="AF684" s="193"/>
      <c r="AG684" s="193"/>
      <c r="AH684" s="193"/>
      <c r="AI684" s="322"/>
      <c r="AJ684" s="193"/>
      <c r="AK684" s="193"/>
      <c r="AL684" s="193"/>
      <c r="AM684" s="322"/>
      <c r="AN684" s="193"/>
      <c r="AO684" s="193"/>
      <c r="AP684" s="323"/>
      <c r="AQ684" s="322"/>
      <c r="AR684" s="193"/>
      <c r="AS684" s="193"/>
      <c r="AT684" s="323"/>
      <c r="AU684" s="193"/>
      <c r="AV684" s="193"/>
      <c r="AW684" s="193"/>
      <c r="AX684" s="194"/>
      <c r="AY684">
        <f t="shared" ref="AY684:AY686" si="110">$AY$682</f>
        <v>0</v>
      </c>
    </row>
    <row r="685" spans="1:51" ht="23.25" hidden="1" customHeight="1" x14ac:dyDescent="0.15">
      <c r="A685" s="175"/>
      <c r="B685" s="172"/>
      <c r="C685" s="166"/>
      <c r="D685" s="172"/>
      <c r="E685" s="324"/>
      <c r="F685" s="325"/>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2"/>
      <c r="AF685" s="193"/>
      <c r="AG685" s="193"/>
      <c r="AH685" s="323"/>
      <c r="AI685" s="322"/>
      <c r="AJ685" s="193"/>
      <c r="AK685" s="193"/>
      <c r="AL685" s="193"/>
      <c r="AM685" s="322"/>
      <c r="AN685" s="193"/>
      <c r="AO685" s="193"/>
      <c r="AP685" s="323"/>
      <c r="AQ685" s="322"/>
      <c r="AR685" s="193"/>
      <c r="AS685" s="193"/>
      <c r="AT685" s="323"/>
      <c r="AU685" s="193"/>
      <c r="AV685" s="193"/>
      <c r="AW685" s="193"/>
      <c r="AX685" s="194"/>
      <c r="AY685">
        <f t="shared" si="110"/>
        <v>0</v>
      </c>
    </row>
    <row r="686" spans="1:51" ht="23.25" hidden="1" customHeight="1" x14ac:dyDescent="0.15">
      <c r="A686" s="175"/>
      <c r="B686" s="172"/>
      <c r="C686" s="166"/>
      <c r="D686" s="172"/>
      <c r="E686" s="324"/>
      <c r="F686" s="325"/>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2"/>
      <c r="AF686" s="193"/>
      <c r="AG686" s="193"/>
      <c r="AH686" s="323"/>
      <c r="AI686" s="322"/>
      <c r="AJ686" s="193"/>
      <c r="AK686" s="193"/>
      <c r="AL686" s="193"/>
      <c r="AM686" s="322"/>
      <c r="AN686" s="193"/>
      <c r="AO686" s="193"/>
      <c r="AP686" s="323"/>
      <c r="AQ686" s="322"/>
      <c r="AR686" s="193"/>
      <c r="AS686" s="193"/>
      <c r="AT686" s="323"/>
      <c r="AU686" s="193"/>
      <c r="AV686" s="193"/>
      <c r="AW686" s="193"/>
      <c r="AX686" s="194"/>
      <c r="AY686">
        <f t="shared" si="110"/>
        <v>0</v>
      </c>
    </row>
    <row r="687" spans="1:51" ht="18.75" hidden="1" customHeight="1" x14ac:dyDescent="0.15">
      <c r="A687" s="175"/>
      <c r="B687" s="172"/>
      <c r="C687" s="166"/>
      <c r="D687" s="172"/>
      <c r="E687" s="324" t="s">
        <v>194</v>
      </c>
      <c r="F687" s="325"/>
      <c r="G687" s="326"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458</v>
      </c>
      <c r="AJ687" s="320"/>
      <c r="AK687" s="320"/>
      <c r="AL687" s="143"/>
      <c r="AM687" s="320" t="s">
        <v>459</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4"/>
      <c r="F688" s="325"/>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4"/>
      <c r="F689" s="325"/>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2"/>
      <c r="AF689" s="193"/>
      <c r="AG689" s="193"/>
      <c r="AH689" s="193"/>
      <c r="AI689" s="322"/>
      <c r="AJ689" s="193"/>
      <c r="AK689" s="193"/>
      <c r="AL689" s="193"/>
      <c r="AM689" s="322"/>
      <c r="AN689" s="193"/>
      <c r="AO689" s="193"/>
      <c r="AP689" s="323"/>
      <c r="AQ689" s="322"/>
      <c r="AR689" s="193"/>
      <c r="AS689" s="193"/>
      <c r="AT689" s="323"/>
      <c r="AU689" s="193"/>
      <c r="AV689" s="193"/>
      <c r="AW689" s="193"/>
      <c r="AX689" s="194"/>
      <c r="AY689">
        <f t="shared" ref="AY689:AY691" si="111">$AY$687</f>
        <v>0</v>
      </c>
    </row>
    <row r="690" spans="1:51" ht="23.25" hidden="1" customHeight="1" x14ac:dyDescent="0.15">
      <c r="A690" s="175"/>
      <c r="B690" s="172"/>
      <c r="C690" s="166"/>
      <c r="D690" s="172"/>
      <c r="E690" s="324"/>
      <c r="F690" s="325"/>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2"/>
      <c r="AF690" s="193"/>
      <c r="AG690" s="193"/>
      <c r="AH690" s="323"/>
      <c r="AI690" s="322"/>
      <c r="AJ690" s="193"/>
      <c r="AK690" s="193"/>
      <c r="AL690" s="193"/>
      <c r="AM690" s="322"/>
      <c r="AN690" s="193"/>
      <c r="AO690" s="193"/>
      <c r="AP690" s="323"/>
      <c r="AQ690" s="322"/>
      <c r="AR690" s="193"/>
      <c r="AS690" s="193"/>
      <c r="AT690" s="323"/>
      <c r="AU690" s="193"/>
      <c r="AV690" s="193"/>
      <c r="AW690" s="193"/>
      <c r="AX690" s="194"/>
      <c r="AY690">
        <f t="shared" si="111"/>
        <v>0</v>
      </c>
    </row>
    <row r="691" spans="1:51" ht="23.25" hidden="1" customHeight="1" x14ac:dyDescent="0.15">
      <c r="A691" s="175"/>
      <c r="B691" s="172"/>
      <c r="C691" s="166"/>
      <c r="D691" s="172"/>
      <c r="E691" s="324"/>
      <c r="F691" s="325"/>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2"/>
      <c r="AF691" s="193"/>
      <c r="AG691" s="193"/>
      <c r="AH691" s="323"/>
      <c r="AI691" s="322"/>
      <c r="AJ691" s="193"/>
      <c r="AK691" s="193"/>
      <c r="AL691" s="193"/>
      <c r="AM691" s="322"/>
      <c r="AN691" s="193"/>
      <c r="AO691" s="193"/>
      <c r="AP691" s="323"/>
      <c r="AQ691" s="322"/>
      <c r="AR691" s="193"/>
      <c r="AS691" s="193"/>
      <c r="AT691" s="323"/>
      <c r="AU691" s="193"/>
      <c r="AV691" s="193"/>
      <c r="AW691" s="193"/>
      <c r="AX691" s="194"/>
      <c r="AY691">
        <f t="shared" si="111"/>
        <v>0</v>
      </c>
    </row>
    <row r="692" spans="1:51" ht="18.75" hidden="1" customHeight="1" x14ac:dyDescent="0.15">
      <c r="A692" s="175"/>
      <c r="B692" s="172"/>
      <c r="C692" s="166"/>
      <c r="D692" s="172"/>
      <c r="E692" s="324" t="s">
        <v>194</v>
      </c>
      <c r="F692" s="325"/>
      <c r="G692" s="326"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458</v>
      </c>
      <c r="AJ692" s="320"/>
      <c r="AK692" s="320"/>
      <c r="AL692" s="143"/>
      <c r="AM692" s="320" t="s">
        <v>459</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4"/>
      <c r="F693" s="325"/>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4"/>
      <c r="F694" s="325"/>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2"/>
      <c r="AF694" s="193"/>
      <c r="AG694" s="193"/>
      <c r="AH694" s="193"/>
      <c r="AI694" s="322"/>
      <c r="AJ694" s="193"/>
      <c r="AK694" s="193"/>
      <c r="AL694" s="193"/>
      <c r="AM694" s="322"/>
      <c r="AN694" s="193"/>
      <c r="AO694" s="193"/>
      <c r="AP694" s="323"/>
      <c r="AQ694" s="322"/>
      <c r="AR694" s="193"/>
      <c r="AS694" s="193"/>
      <c r="AT694" s="323"/>
      <c r="AU694" s="193"/>
      <c r="AV694" s="193"/>
      <c r="AW694" s="193"/>
      <c r="AX694" s="194"/>
      <c r="AY694">
        <f t="shared" ref="AY694:AY696" si="112">$AY$692</f>
        <v>0</v>
      </c>
    </row>
    <row r="695" spans="1:51" ht="23.25" hidden="1" customHeight="1" x14ac:dyDescent="0.15">
      <c r="A695" s="175"/>
      <c r="B695" s="172"/>
      <c r="C695" s="166"/>
      <c r="D695" s="172"/>
      <c r="E695" s="324"/>
      <c r="F695" s="325"/>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2"/>
      <c r="AF695" s="193"/>
      <c r="AG695" s="193"/>
      <c r="AH695" s="323"/>
      <c r="AI695" s="322"/>
      <c r="AJ695" s="193"/>
      <c r="AK695" s="193"/>
      <c r="AL695" s="193"/>
      <c r="AM695" s="322"/>
      <c r="AN695" s="193"/>
      <c r="AO695" s="193"/>
      <c r="AP695" s="323"/>
      <c r="AQ695" s="322"/>
      <c r="AR695" s="193"/>
      <c r="AS695" s="193"/>
      <c r="AT695" s="323"/>
      <c r="AU695" s="193"/>
      <c r="AV695" s="193"/>
      <c r="AW695" s="193"/>
      <c r="AX695" s="194"/>
      <c r="AY695">
        <f t="shared" si="112"/>
        <v>0</v>
      </c>
    </row>
    <row r="696" spans="1:51" ht="23.25" hidden="1" customHeight="1" x14ac:dyDescent="0.15">
      <c r="A696" s="175"/>
      <c r="B696" s="172"/>
      <c r="C696" s="166"/>
      <c r="D696" s="172"/>
      <c r="E696" s="324"/>
      <c r="F696" s="325"/>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2"/>
      <c r="AF696" s="193"/>
      <c r="AG696" s="193"/>
      <c r="AH696" s="323"/>
      <c r="AI696" s="322"/>
      <c r="AJ696" s="193"/>
      <c r="AK696" s="193"/>
      <c r="AL696" s="193"/>
      <c r="AM696" s="322"/>
      <c r="AN696" s="193"/>
      <c r="AO696" s="193"/>
      <c r="AP696" s="323"/>
      <c r="AQ696" s="322"/>
      <c r="AR696" s="193"/>
      <c r="AS696" s="193"/>
      <c r="AT696" s="323"/>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10" t="s">
        <v>30</v>
      </c>
      <c r="AH701" s="366"/>
      <c r="AI701" s="366"/>
      <c r="AJ701" s="366"/>
      <c r="AK701" s="366"/>
      <c r="AL701" s="366"/>
      <c r="AM701" s="366"/>
      <c r="AN701" s="366"/>
      <c r="AO701" s="366"/>
      <c r="AP701" s="366"/>
      <c r="AQ701" s="366"/>
      <c r="AR701" s="366"/>
      <c r="AS701" s="366"/>
      <c r="AT701" s="366"/>
      <c r="AU701" s="366"/>
      <c r="AV701" s="366"/>
      <c r="AW701" s="366"/>
      <c r="AX701" s="811"/>
    </row>
    <row r="702" spans="1:51" ht="53.25"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7" t="s">
        <v>648</v>
      </c>
      <c r="AE702" s="328"/>
      <c r="AF702" s="328"/>
      <c r="AG702" s="369" t="s">
        <v>677</v>
      </c>
      <c r="AH702" s="370"/>
      <c r="AI702" s="370"/>
      <c r="AJ702" s="370"/>
      <c r="AK702" s="370"/>
      <c r="AL702" s="370"/>
      <c r="AM702" s="370"/>
      <c r="AN702" s="370"/>
      <c r="AO702" s="370"/>
      <c r="AP702" s="370"/>
      <c r="AQ702" s="370"/>
      <c r="AR702" s="370"/>
      <c r="AS702" s="370"/>
      <c r="AT702" s="370"/>
      <c r="AU702" s="370"/>
      <c r="AV702" s="370"/>
      <c r="AW702" s="370"/>
      <c r="AX702" s="371"/>
    </row>
    <row r="703" spans="1:51" ht="53.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6"/>
      <c r="AD703" s="308" t="s">
        <v>648</v>
      </c>
      <c r="AE703" s="309"/>
      <c r="AF703" s="309"/>
      <c r="AG703" s="89" t="s">
        <v>676</v>
      </c>
      <c r="AH703" s="90"/>
      <c r="AI703" s="90"/>
      <c r="AJ703" s="90"/>
      <c r="AK703" s="90"/>
      <c r="AL703" s="90"/>
      <c r="AM703" s="90"/>
      <c r="AN703" s="90"/>
      <c r="AO703" s="90"/>
      <c r="AP703" s="90"/>
      <c r="AQ703" s="90"/>
      <c r="AR703" s="90"/>
      <c r="AS703" s="90"/>
      <c r="AT703" s="90"/>
      <c r="AU703" s="90"/>
      <c r="AV703" s="90"/>
      <c r="AW703" s="90"/>
      <c r="AX703" s="91"/>
    </row>
    <row r="704" spans="1:51" ht="68.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648</v>
      </c>
      <c r="AE704" s="772"/>
      <c r="AF704" s="772"/>
      <c r="AG704" s="153" t="s">
        <v>678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648</v>
      </c>
      <c r="AE705" s="704"/>
      <c r="AF705" s="704"/>
      <c r="AG705" s="113" t="s">
        <v>707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296</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8" t="s">
        <v>699</v>
      </c>
      <c r="AE706" s="309"/>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700</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54.7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648</v>
      </c>
      <c r="AE708" s="594"/>
      <c r="AF708" s="594"/>
      <c r="AG708" s="731" t="s">
        <v>675</v>
      </c>
      <c r="AH708" s="732"/>
      <c r="AI708" s="732"/>
      <c r="AJ708" s="732"/>
      <c r="AK708" s="732"/>
      <c r="AL708" s="732"/>
      <c r="AM708" s="732"/>
      <c r="AN708" s="732"/>
      <c r="AO708" s="732"/>
      <c r="AP708" s="732"/>
      <c r="AQ708" s="732"/>
      <c r="AR708" s="732"/>
      <c r="AS708" s="732"/>
      <c r="AT708" s="732"/>
      <c r="AU708" s="732"/>
      <c r="AV708" s="732"/>
      <c r="AW708" s="732"/>
      <c r="AX708" s="733"/>
    </row>
    <row r="709" spans="1:50" ht="39" customHeight="1" x14ac:dyDescent="0.15">
      <c r="A709" s="631"/>
      <c r="B709" s="633"/>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8" t="s">
        <v>648</v>
      </c>
      <c r="AE709" s="309"/>
      <c r="AF709" s="309"/>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1"/>
      <c r="B710" s="633"/>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8" t="s">
        <v>672</v>
      </c>
      <c r="AE710" s="309"/>
      <c r="AF710" s="309"/>
      <c r="AG710" s="89" t="s">
        <v>321</v>
      </c>
      <c r="AH710" s="90"/>
      <c r="AI710" s="90"/>
      <c r="AJ710" s="90"/>
      <c r="AK710" s="90"/>
      <c r="AL710" s="90"/>
      <c r="AM710" s="90"/>
      <c r="AN710" s="90"/>
      <c r="AO710" s="90"/>
      <c r="AP710" s="90"/>
      <c r="AQ710" s="90"/>
      <c r="AR710" s="90"/>
      <c r="AS710" s="90"/>
      <c r="AT710" s="90"/>
      <c r="AU710" s="90"/>
      <c r="AV710" s="90"/>
      <c r="AW710" s="90"/>
      <c r="AX710" s="91"/>
    </row>
    <row r="711" spans="1:50" ht="30" customHeight="1" x14ac:dyDescent="0.15">
      <c r="A711" s="631"/>
      <c r="B711" s="633"/>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2"/>
      <c r="AD711" s="308" t="s">
        <v>648</v>
      </c>
      <c r="AE711" s="309"/>
      <c r="AF711" s="309"/>
      <c r="AG711" s="89" t="s">
        <v>673</v>
      </c>
      <c r="AH711" s="90"/>
      <c r="AI711" s="90"/>
      <c r="AJ711" s="90"/>
      <c r="AK711" s="90"/>
      <c r="AL711" s="90"/>
      <c r="AM711" s="90"/>
      <c r="AN711" s="90"/>
      <c r="AO711" s="90"/>
      <c r="AP711" s="90"/>
      <c r="AQ711" s="90"/>
      <c r="AR711" s="90"/>
      <c r="AS711" s="90"/>
      <c r="AT711" s="90"/>
      <c r="AU711" s="90"/>
      <c r="AV711" s="90"/>
      <c r="AW711" s="90"/>
      <c r="AX711" s="91"/>
    </row>
    <row r="712" spans="1:50" ht="35.25" customHeight="1" x14ac:dyDescent="0.15">
      <c r="A712" s="631"/>
      <c r="B712" s="633"/>
      <c r="C712" s="375" t="s">
        <v>265</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2"/>
      <c r="AD712" s="771" t="s">
        <v>648</v>
      </c>
      <c r="AE712" s="772"/>
      <c r="AF712" s="772"/>
      <c r="AG712" s="796" t="s">
        <v>701</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1"/>
      <c r="B713" s="633"/>
      <c r="C713" s="934" t="s">
        <v>266</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8" t="s">
        <v>672</v>
      </c>
      <c r="AE713" s="309"/>
      <c r="AF713" s="652"/>
      <c r="AG713" s="89" t="s">
        <v>321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672</v>
      </c>
      <c r="AE714" s="794"/>
      <c r="AF714" s="795"/>
      <c r="AG714" s="725" t="s">
        <v>321</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245</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648</v>
      </c>
      <c r="AE715" s="594"/>
      <c r="AF715" s="645"/>
      <c r="AG715" s="731" t="s">
        <v>702</v>
      </c>
      <c r="AH715" s="732"/>
      <c r="AI715" s="732"/>
      <c r="AJ715" s="732"/>
      <c r="AK715" s="732"/>
      <c r="AL715" s="732"/>
      <c r="AM715" s="732"/>
      <c r="AN715" s="732"/>
      <c r="AO715" s="732"/>
      <c r="AP715" s="732"/>
      <c r="AQ715" s="732"/>
      <c r="AR715" s="732"/>
      <c r="AS715" s="732"/>
      <c r="AT715" s="732"/>
      <c r="AU715" s="732"/>
      <c r="AV715" s="732"/>
      <c r="AW715" s="732"/>
      <c r="AX715" s="733"/>
    </row>
    <row r="716" spans="1:50" ht="51"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648</v>
      </c>
      <c r="AE716" s="616"/>
      <c r="AF716" s="616"/>
      <c r="AG716" s="89" t="s">
        <v>671</v>
      </c>
      <c r="AH716" s="90"/>
      <c r="AI716" s="90"/>
      <c r="AJ716" s="90"/>
      <c r="AK716" s="90"/>
      <c r="AL716" s="90"/>
      <c r="AM716" s="90"/>
      <c r="AN716" s="90"/>
      <c r="AO716" s="90"/>
      <c r="AP716" s="90"/>
      <c r="AQ716" s="90"/>
      <c r="AR716" s="90"/>
      <c r="AS716" s="90"/>
      <c r="AT716" s="90"/>
      <c r="AU716" s="90"/>
      <c r="AV716" s="90"/>
      <c r="AW716" s="90"/>
      <c r="AX716" s="91"/>
    </row>
    <row r="717" spans="1:50" ht="30" customHeight="1" x14ac:dyDescent="0.15">
      <c r="A717" s="631"/>
      <c r="B717" s="633"/>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8" t="s">
        <v>648</v>
      </c>
      <c r="AE717" s="309"/>
      <c r="AF717" s="309"/>
      <c r="AG717" s="89" t="s">
        <v>703</v>
      </c>
      <c r="AH717" s="90"/>
      <c r="AI717" s="90"/>
      <c r="AJ717" s="90"/>
      <c r="AK717" s="90"/>
      <c r="AL717" s="90"/>
      <c r="AM717" s="90"/>
      <c r="AN717" s="90"/>
      <c r="AO717" s="90"/>
      <c r="AP717" s="90"/>
      <c r="AQ717" s="90"/>
      <c r="AR717" s="90"/>
      <c r="AS717" s="90"/>
      <c r="AT717" s="90"/>
      <c r="AU717" s="90"/>
      <c r="AV717" s="90"/>
      <c r="AW717" s="90"/>
      <c r="AX717" s="91"/>
    </row>
    <row r="718" spans="1:50" ht="30" customHeight="1" x14ac:dyDescent="0.15">
      <c r="A718" s="634"/>
      <c r="B718" s="635"/>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8" t="s">
        <v>648</v>
      </c>
      <c r="AE718" s="309"/>
      <c r="AF718" s="309"/>
      <c r="AG718" s="115" t="s">
        <v>670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672</v>
      </c>
      <c r="AE719" s="594"/>
      <c r="AF719" s="594"/>
      <c r="AG719" s="113" t="s">
        <v>655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5" t="s">
        <v>258</v>
      </c>
      <c r="D720" s="283"/>
      <c r="E720" s="283"/>
      <c r="F720" s="286"/>
      <c r="G720" s="282" t="s">
        <v>259</v>
      </c>
      <c r="H720" s="283"/>
      <c r="I720" s="283"/>
      <c r="J720" s="283"/>
      <c r="K720" s="283"/>
      <c r="L720" s="283"/>
      <c r="M720" s="283"/>
      <c r="N720" s="282" t="s">
        <v>262</v>
      </c>
      <c r="O720" s="283"/>
      <c r="P720" s="283"/>
      <c r="Q720" s="283"/>
      <c r="R720" s="283"/>
      <c r="S720" s="283"/>
      <c r="T720" s="283"/>
      <c r="U720" s="283"/>
      <c r="V720" s="283"/>
      <c r="W720" s="283"/>
      <c r="X720" s="283"/>
      <c r="Y720" s="283"/>
      <c r="Z720" s="283"/>
      <c r="AA720" s="283"/>
      <c r="AB720" s="283"/>
      <c r="AC720" s="283"/>
      <c r="AD720" s="283"/>
      <c r="AE720" s="283"/>
      <c r="AF720" s="284"/>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7"/>
      <c r="B721" s="768"/>
      <c r="C721" s="279"/>
      <c r="D721" s="280"/>
      <c r="E721" s="280"/>
      <c r="F721" s="281"/>
      <c r="G721" s="269"/>
      <c r="H721" s="270"/>
      <c r="I721" s="63" t="str">
        <f>IF(OR(G721="　", G721=""), "", "-")</f>
        <v/>
      </c>
      <c r="J721" s="273"/>
      <c r="K721" s="273"/>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7"/>
      <c r="B722" s="768"/>
      <c r="C722" s="279"/>
      <c r="D722" s="280"/>
      <c r="E722" s="280"/>
      <c r="F722" s="281"/>
      <c r="G722" s="269"/>
      <c r="H722" s="270"/>
      <c r="I722" s="63" t="str">
        <f t="shared" ref="I722:I725" si="113">IF(OR(G722="　", G722=""), "", "-")</f>
        <v/>
      </c>
      <c r="J722" s="273"/>
      <c r="K722" s="273"/>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9"/>
      <c r="D723" s="280"/>
      <c r="E723" s="280"/>
      <c r="F723" s="281"/>
      <c r="G723" s="269"/>
      <c r="H723" s="270"/>
      <c r="I723" s="63" t="str">
        <f t="shared" si="113"/>
        <v/>
      </c>
      <c r="J723" s="273"/>
      <c r="K723" s="273"/>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9"/>
      <c r="D724" s="280"/>
      <c r="E724" s="280"/>
      <c r="F724" s="281"/>
      <c r="G724" s="269"/>
      <c r="H724" s="270"/>
      <c r="I724" s="63" t="str">
        <f t="shared" si="113"/>
        <v/>
      </c>
      <c r="J724" s="273"/>
      <c r="K724" s="273"/>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9"/>
      <c r="B725" s="770"/>
      <c r="C725" s="279"/>
      <c r="D725" s="280"/>
      <c r="E725" s="280"/>
      <c r="F725" s="281"/>
      <c r="G725" s="271"/>
      <c r="H725" s="272"/>
      <c r="I725" s="65" t="str">
        <f t="shared" si="113"/>
        <v/>
      </c>
      <c r="J725" s="274" t="s">
        <v>655</v>
      </c>
      <c r="K725" s="275"/>
      <c r="L725" s="65" t="str">
        <f t="shared" si="114"/>
        <v/>
      </c>
      <c r="M725" s="66"/>
      <c r="N725" s="255" t="s">
        <v>655</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8"/>
      <c r="C726" s="801" t="s">
        <v>52</v>
      </c>
      <c r="D726" s="823"/>
      <c r="E726" s="823"/>
      <c r="F726" s="824"/>
      <c r="G726" s="566" t="s">
        <v>711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9"/>
      <c r="B727" s="790"/>
      <c r="C727" s="737" t="s">
        <v>56</v>
      </c>
      <c r="D727" s="738"/>
      <c r="E727" s="738"/>
      <c r="F727" s="739"/>
      <c r="G727" s="564" t="s">
        <v>704</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30" customHeight="1" thickBot="1" x14ac:dyDescent="0.2">
      <c r="A729" s="623" t="s">
        <v>679</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c r="B731" s="663"/>
      <c r="C731" s="663"/>
      <c r="D731" s="663"/>
      <c r="E731" s="66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30" customHeight="1" thickBot="1" x14ac:dyDescent="0.2">
      <c r="A735" s="779" t="s">
        <v>655</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77" t="s">
        <v>587</v>
      </c>
      <c r="B737" s="196"/>
      <c r="C737" s="196"/>
      <c r="D737" s="197"/>
      <c r="E737" s="941" t="s">
        <v>632</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7" t="s">
        <v>312</v>
      </c>
      <c r="B738" s="347"/>
      <c r="C738" s="347"/>
      <c r="D738" s="347"/>
      <c r="E738" s="941" t="s">
        <v>632</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7" t="s">
        <v>311</v>
      </c>
      <c r="B739" s="347"/>
      <c r="C739" s="347"/>
      <c r="D739" s="347"/>
      <c r="E739" s="941" t="s">
        <v>632</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7" t="s">
        <v>310</v>
      </c>
      <c r="B740" s="347"/>
      <c r="C740" s="347"/>
      <c r="D740" s="347"/>
      <c r="E740" s="941" t="s">
        <v>632</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7" t="s">
        <v>309</v>
      </c>
      <c r="B741" s="347"/>
      <c r="C741" s="347"/>
      <c r="D741" s="347"/>
      <c r="E741" s="941" t="s">
        <v>632</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7" t="s">
        <v>308</v>
      </c>
      <c r="B742" s="347"/>
      <c r="C742" s="347"/>
      <c r="D742" s="347"/>
      <c r="E742" s="941" t="s">
        <v>644</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7" t="s">
        <v>307</v>
      </c>
      <c r="B743" s="347"/>
      <c r="C743" s="347"/>
      <c r="D743" s="347"/>
      <c r="E743" s="941" t="s">
        <v>645</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7" t="s">
        <v>306</v>
      </c>
      <c r="B744" s="347"/>
      <c r="C744" s="347"/>
      <c r="D744" s="347"/>
      <c r="E744" s="941" t="s">
        <v>646</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7" t="s">
        <v>305</v>
      </c>
      <c r="B745" s="347"/>
      <c r="C745" s="347"/>
      <c r="D745" s="347"/>
      <c r="E745" s="978" t="s">
        <v>647</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7" t="s">
        <v>460</v>
      </c>
      <c r="B746" s="347"/>
      <c r="C746" s="347"/>
      <c r="D746" s="347"/>
      <c r="E746" s="947" t="s">
        <v>625</v>
      </c>
      <c r="F746" s="945"/>
      <c r="G746" s="945"/>
      <c r="H746" s="85" t="str">
        <f>IF(E746="","","-")</f>
        <v>-</v>
      </c>
      <c r="I746" s="945"/>
      <c r="J746" s="945"/>
      <c r="K746" s="85" t="str">
        <f>IF(I746="","","-")</f>
        <v/>
      </c>
      <c r="L746" s="946">
        <v>442</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7" t="s">
        <v>424</v>
      </c>
      <c r="B747" s="347"/>
      <c r="C747" s="347"/>
      <c r="D747" s="347"/>
      <c r="E747" s="947" t="s">
        <v>625</v>
      </c>
      <c r="F747" s="945"/>
      <c r="G747" s="945"/>
      <c r="H747" s="85" t="str">
        <f>IF(E747="","","-")</f>
        <v>-</v>
      </c>
      <c r="I747" s="945"/>
      <c r="J747" s="945"/>
      <c r="K747" s="85" t="str">
        <f>IF(I747="","","-")</f>
        <v/>
      </c>
      <c r="L747" s="946">
        <v>447</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3" t="s">
        <v>299</v>
      </c>
      <c r="B748" s="604"/>
      <c r="C748" s="604"/>
      <c r="D748" s="604"/>
      <c r="E748" s="604"/>
      <c r="F748" s="605"/>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5" hidden="1"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5"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301</v>
      </c>
      <c r="B787" s="618"/>
      <c r="C787" s="618"/>
      <c r="D787" s="618"/>
      <c r="E787" s="618"/>
      <c r="F787" s="619"/>
      <c r="G787" s="584" t="s">
        <v>680</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681</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682</v>
      </c>
      <c r="H789" s="660"/>
      <c r="I789" s="660"/>
      <c r="J789" s="660"/>
      <c r="K789" s="661"/>
      <c r="L789" s="653" t="s">
        <v>683</v>
      </c>
      <c r="M789" s="654"/>
      <c r="N789" s="654"/>
      <c r="O789" s="654"/>
      <c r="P789" s="654"/>
      <c r="Q789" s="654"/>
      <c r="R789" s="654"/>
      <c r="S789" s="654"/>
      <c r="T789" s="654"/>
      <c r="U789" s="654"/>
      <c r="V789" s="654"/>
      <c r="W789" s="654"/>
      <c r="X789" s="655"/>
      <c r="Y789" s="372">
        <v>30.9</v>
      </c>
      <c r="Z789" s="373"/>
      <c r="AA789" s="373"/>
      <c r="AB789" s="791"/>
      <c r="AC789" s="659" t="s">
        <v>682</v>
      </c>
      <c r="AD789" s="660"/>
      <c r="AE789" s="660"/>
      <c r="AF789" s="660"/>
      <c r="AG789" s="661"/>
      <c r="AH789" s="653" t="s">
        <v>687</v>
      </c>
      <c r="AI789" s="654"/>
      <c r="AJ789" s="654"/>
      <c r="AK789" s="654"/>
      <c r="AL789" s="654"/>
      <c r="AM789" s="654"/>
      <c r="AN789" s="654"/>
      <c r="AO789" s="654"/>
      <c r="AP789" s="654"/>
      <c r="AQ789" s="654"/>
      <c r="AR789" s="654"/>
      <c r="AS789" s="654"/>
      <c r="AT789" s="655"/>
      <c r="AU789" s="372">
        <v>73.3</v>
      </c>
      <c r="AV789" s="373"/>
      <c r="AW789" s="373"/>
      <c r="AX789" s="374"/>
    </row>
    <row r="790" spans="1:51" ht="24.75" customHeight="1" x14ac:dyDescent="0.15">
      <c r="A790" s="620"/>
      <c r="B790" s="621"/>
      <c r="C790" s="621"/>
      <c r="D790" s="621"/>
      <c r="E790" s="621"/>
      <c r="F790" s="622"/>
      <c r="G790" s="595" t="s">
        <v>684</v>
      </c>
      <c r="H790" s="596"/>
      <c r="I790" s="596"/>
      <c r="J790" s="596"/>
      <c r="K790" s="597"/>
      <c r="L790" s="587" t="s">
        <v>685</v>
      </c>
      <c r="M790" s="588"/>
      <c r="N790" s="588"/>
      <c r="O790" s="588"/>
      <c r="P790" s="588"/>
      <c r="Q790" s="588"/>
      <c r="R790" s="588"/>
      <c r="S790" s="588"/>
      <c r="T790" s="588"/>
      <c r="U790" s="588"/>
      <c r="V790" s="588"/>
      <c r="W790" s="588"/>
      <c r="X790" s="589"/>
      <c r="Y790" s="590">
        <v>3.8</v>
      </c>
      <c r="Z790" s="591"/>
      <c r="AA790" s="591"/>
      <c r="AB790" s="601"/>
      <c r="AC790" s="595" t="s">
        <v>688</v>
      </c>
      <c r="AD790" s="596"/>
      <c r="AE790" s="596"/>
      <c r="AF790" s="596"/>
      <c r="AG790" s="597"/>
      <c r="AH790" s="587" t="s">
        <v>685</v>
      </c>
      <c r="AI790" s="588"/>
      <c r="AJ790" s="588"/>
      <c r="AK790" s="588"/>
      <c r="AL790" s="588"/>
      <c r="AM790" s="588"/>
      <c r="AN790" s="588"/>
      <c r="AO790" s="588"/>
      <c r="AP790" s="588"/>
      <c r="AQ790" s="588"/>
      <c r="AR790" s="588"/>
      <c r="AS790" s="588"/>
      <c r="AT790" s="589"/>
      <c r="AU790" s="590">
        <v>4.7</v>
      </c>
      <c r="AV790" s="591"/>
      <c r="AW790" s="591"/>
      <c r="AX790" s="592"/>
    </row>
    <row r="791" spans="1:51" ht="24.75" customHeight="1" x14ac:dyDescent="0.15">
      <c r="A791" s="620"/>
      <c r="B791" s="621"/>
      <c r="C791" s="621"/>
      <c r="D791" s="621"/>
      <c r="E791" s="621"/>
      <c r="F791" s="622"/>
      <c r="G791" s="595" t="s">
        <v>686</v>
      </c>
      <c r="H791" s="596"/>
      <c r="I791" s="596"/>
      <c r="J791" s="596"/>
      <c r="K791" s="597"/>
      <c r="L791" s="587" t="s">
        <v>686</v>
      </c>
      <c r="M791" s="588"/>
      <c r="N791" s="588"/>
      <c r="O791" s="588"/>
      <c r="P791" s="588"/>
      <c r="Q791" s="588"/>
      <c r="R791" s="588"/>
      <c r="S791" s="588"/>
      <c r="T791" s="588"/>
      <c r="U791" s="588"/>
      <c r="V791" s="588"/>
      <c r="W791" s="588"/>
      <c r="X791" s="589"/>
      <c r="Y791" s="590">
        <v>3.4</v>
      </c>
      <c r="Z791" s="591"/>
      <c r="AA791" s="591"/>
      <c r="AB791" s="601"/>
      <c r="AC791" s="595" t="s">
        <v>689</v>
      </c>
      <c r="AD791" s="596"/>
      <c r="AE791" s="596"/>
      <c r="AF791" s="596"/>
      <c r="AG791" s="597"/>
      <c r="AH791" s="587" t="s">
        <v>686</v>
      </c>
      <c r="AI791" s="588"/>
      <c r="AJ791" s="588"/>
      <c r="AK791" s="588"/>
      <c r="AL791" s="588"/>
      <c r="AM791" s="588"/>
      <c r="AN791" s="588"/>
      <c r="AO791" s="588"/>
      <c r="AP791" s="588"/>
      <c r="AQ791" s="588"/>
      <c r="AR791" s="588"/>
      <c r="AS791" s="588"/>
      <c r="AT791" s="589"/>
      <c r="AU791" s="590">
        <v>7.7</v>
      </c>
      <c r="AV791" s="591"/>
      <c r="AW791" s="591"/>
      <c r="AX791" s="592"/>
    </row>
    <row r="792" spans="1:51" ht="24.75" hidden="1" customHeight="1" x14ac:dyDescent="0.15">
      <c r="A792" s="620"/>
      <c r="B792" s="621"/>
      <c r="C792" s="621"/>
      <c r="D792" s="621"/>
      <c r="E792" s="621"/>
      <c r="F792" s="622"/>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hidden="1"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38.099999999999994</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85.7</v>
      </c>
      <c r="AV799" s="818"/>
      <c r="AW799" s="818"/>
      <c r="AX799" s="820"/>
    </row>
    <row r="800" spans="1:51" ht="24.75" customHeight="1" x14ac:dyDescent="0.15">
      <c r="A800" s="620"/>
      <c r="B800" s="621"/>
      <c r="C800" s="621"/>
      <c r="D800" s="621"/>
      <c r="E800" s="621"/>
      <c r="F800" s="622"/>
      <c r="G800" s="584" t="s">
        <v>690</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714</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2</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43.5" customHeight="1" x14ac:dyDescent="0.15">
      <c r="A802" s="620"/>
      <c r="B802" s="621"/>
      <c r="C802" s="621"/>
      <c r="D802" s="621"/>
      <c r="E802" s="621"/>
      <c r="F802" s="622"/>
      <c r="G802" s="659" t="s">
        <v>682</v>
      </c>
      <c r="H802" s="660"/>
      <c r="I802" s="660"/>
      <c r="J802" s="660"/>
      <c r="K802" s="661"/>
      <c r="L802" s="653" t="s">
        <v>691</v>
      </c>
      <c r="M802" s="654"/>
      <c r="N802" s="654"/>
      <c r="O802" s="654"/>
      <c r="P802" s="654"/>
      <c r="Q802" s="654"/>
      <c r="R802" s="654"/>
      <c r="S802" s="654"/>
      <c r="T802" s="654"/>
      <c r="U802" s="654"/>
      <c r="V802" s="654"/>
      <c r="W802" s="654"/>
      <c r="X802" s="655"/>
      <c r="Y802" s="372">
        <v>94.6</v>
      </c>
      <c r="Z802" s="373"/>
      <c r="AA802" s="373"/>
      <c r="AB802" s="791"/>
      <c r="AC802" s="659" t="s">
        <v>692</v>
      </c>
      <c r="AD802" s="660"/>
      <c r="AE802" s="660"/>
      <c r="AF802" s="660"/>
      <c r="AG802" s="661"/>
      <c r="AH802" s="653" t="s">
        <v>693</v>
      </c>
      <c r="AI802" s="654"/>
      <c r="AJ802" s="654"/>
      <c r="AK802" s="654"/>
      <c r="AL802" s="654"/>
      <c r="AM802" s="654"/>
      <c r="AN802" s="654"/>
      <c r="AO802" s="654"/>
      <c r="AP802" s="654"/>
      <c r="AQ802" s="654"/>
      <c r="AR802" s="654"/>
      <c r="AS802" s="654"/>
      <c r="AT802" s="655"/>
      <c r="AU802" s="372">
        <v>0.1</v>
      </c>
      <c r="AV802" s="373"/>
      <c r="AW802" s="373"/>
      <c r="AX802" s="374"/>
      <c r="AY802">
        <f t="shared" ref="AY802:AY812" si="115">$AY$800</f>
        <v>2</v>
      </c>
    </row>
    <row r="803" spans="1:51" ht="24.75" customHeight="1" x14ac:dyDescent="0.15">
      <c r="A803" s="620"/>
      <c r="B803" s="621"/>
      <c r="C803" s="621"/>
      <c r="D803" s="621"/>
      <c r="E803" s="621"/>
      <c r="F803" s="622"/>
      <c r="G803" s="595" t="s">
        <v>684</v>
      </c>
      <c r="H803" s="596"/>
      <c r="I803" s="596"/>
      <c r="J803" s="596"/>
      <c r="K803" s="597"/>
      <c r="L803" s="587" t="s">
        <v>685</v>
      </c>
      <c r="M803" s="588"/>
      <c r="N803" s="588"/>
      <c r="O803" s="588"/>
      <c r="P803" s="588"/>
      <c r="Q803" s="588"/>
      <c r="R803" s="588"/>
      <c r="S803" s="588"/>
      <c r="T803" s="588"/>
      <c r="U803" s="588"/>
      <c r="V803" s="588"/>
      <c r="W803" s="588"/>
      <c r="X803" s="589"/>
      <c r="Y803" s="590">
        <v>4.5999999999999996</v>
      </c>
      <c r="Z803" s="591"/>
      <c r="AA803" s="591"/>
      <c r="AB803" s="601"/>
      <c r="AC803" s="595" t="s">
        <v>712</v>
      </c>
      <c r="AD803" s="596"/>
      <c r="AE803" s="596"/>
      <c r="AF803" s="596"/>
      <c r="AG803" s="597"/>
      <c r="AH803" s="587" t="s">
        <v>712</v>
      </c>
      <c r="AI803" s="588"/>
      <c r="AJ803" s="588"/>
      <c r="AK803" s="588"/>
      <c r="AL803" s="588"/>
      <c r="AM803" s="588"/>
      <c r="AN803" s="588"/>
      <c r="AO803" s="588"/>
      <c r="AP803" s="588"/>
      <c r="AQ803" s="588"/>
      <c r="AR803" s="588"/>
      <c r="AS803" s="588"/>
      <c r="AT803" s="589"/>
      <c r="AU803" s="590" t="s">
        <v>712</v>
      </c>
      <c r="AV803" s="591"/>
      <c r="AW803" s="591"/>
      <c r="AX803" s="592"/>
      <c r="AY803">
        <f t="shared" si="115"/>
        <v>2</v>
      </c>
    </row>
    <row r="804" spans="1:51" ht="24.75" customHeight="1" x14ac:dyDescent="0.15">
      <c r="A804" s="620"/>
      <c r="B804" s="621"/>
      <c r="C804" s="621"/>
      <c r="D804" s="621"/>
      <c r="E804" s="621"/>
      <c r="F804" s="622"/>
      <c r="G804" s="595" t="s">
        <v>686</v>
      </c>
      <c r="H804" s="596"/>
      <c r="I804" s="596"/>
      <c r="J804" s="596"/>
      <c r="K804" s="597"/>
      <c r="L804" s="587" t="s">
        <v>686</v>
      </c>
      <c r="M804" s="588"/>
      <c r="N804" s="588"/>
      <c r="O804" s="588"/>
      <c r="P804" s="588"/>
      <c r="Q804" s="588"/>
      <c r="R804" s="588"/>
      <c r="S804" s="588"/>
      <c r="T804" s="588"/>
      <c r="U804" s="588"/>
      <c r="V804" s="588"/>
      <c r="W804" s="588"/>
      <c r="X804" s="589"/>
      <c r="Y804" s="590">
        <v>9.9</v>
      </c>
      <c r="Z804" s="591"/>
      <c r="AA804" s="591"/>
      <c r="AB804" s="601"/>
      <c r="AC804" s="595" t="s">
        <v>712</v>
      </c>
      <c r="AD804" s="596"/>
      <c r="AE804" s="596"/>
      <c r="AF804" s="596"/>
      <c r="AG804" s="597"/>
      <c r="AH804" s="587" t="s">
        <v>712</v>
      </c>
      <c r="AI804" s="588"/>
      <c r="AJ804" s="588"/>
      <c r="AK804" s="588"/>
      <c r="AL804" s="588"/>
      <c r="AM804" s="588"/>
      <c r="AN804" s="588"/>
      <c r="AO804" s="588"/>
      <c r="AP804" s="588"/>
      <c r="AQ804" s="588"/>
      <c r="AR804" s="588"/>
      <c r="AS804" s="588"/>
      <c r="AT804" s="589"/>
      <c r="AU804" s="590" t="s">
        <v>712</v>
      </c>
      <c r="AV804" s="591"/>
      <c r="AW804" s="591"/>
      <c r="AX804" s="592"/>
      <c r="AY804">
        <f t="shared" si="115"/>
        <v>2</v>
      </c>
    </row>
    <row r="805" spans="1:51" ht="24.75" hidden="1"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2</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2</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2</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2</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2</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2</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2</v>
      </c>
    </row>
    <row r="812" spans="1:51" ht="24.75" customHeight="1" x14ac:dyDescent="0.15">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109.1</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0.1</v>
      </c>
      <c r="AV812" s="818"/>
      <c r="AW812" s="818"/>
      <c r="AX812" s="820"/>
      <c r="AY812">
        <f t="shared" si="115"/>
        <v>2</v>
      </c>
    </row>
    <row r="813" spans="1:51" ht="24.75" hidden="1" customHeight="1" x14ac:dyDescent="0.15">
      <c r="A813" s="620"/>
      <c r="B813" s="621"/>
      <c r="C813" s="621"/>
      <c r="D813" s="621"/>
      <c r="E813" s="621"/>
      <c r="F813" s="622"/>
      <c r="G813" s="584" t="s">
        <v>241</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242</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2"/>
      <c r="Z815" s="373"/>
      <c r="AA815" s="373"/>
      <c r="AB815" s="791"/>
      <c r="AC815" s="659"/>
      <c r="AD815" s="660"/>
      <c r="AE815" s="660"/>
      <c r="AF815" s="660"/>
      <c r="AG815" s="661"/>
      <c r="AH815" s="653"/>
      <c r="AI815" s="654"/>
      <c r="AJ815" s="654"/>
      <c r="AK815" s="654"/>
      <c r="AL815" s="654"/>
      <c r="AM815" s="654"/>
      <c r="AN815" s="654"/>
      <c r="AO815" s="654"/>
      <c r="AP815" s="654"/>
      <c r="AQ815" s="654"/>
      <c r="AR815" s="654"/>
      <c r="AS815" s="654"/>
      <c r="AT815" s="655"/>
      <c r="AU815" s="372"/>
      <c r="AV815" s="373"/>
      <c r="AW815" s="373"/>
      <c r="AX815" s="374"/>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2"/>
      <c r="Z828" s="373"/>
      <c r="AA828" s="373"/>
      <c r="AB828" s="791"/>
      <c r="AC828" s="659"/>
      <c r="AD828" s="660"/>
      <c r="AE828" s="660"/>
      <c r="AF828" s="660"/>
      <c r="AG828" s="661"/>
      <c r="AH828" s="653"/>
      <c r="AI828" s="654"/>
      <c r="AJ828" s="654"/>
      <c r="AK828" s="654"/>
      <c r="AL828" s="654"/>
      <c r="AM828" s="654"/>
      <c r="AN828" s="654"/>
      <c r="AO828" s="654"/>
      <c r="AP828" s="654"/>
      <c r="AQ828" s="654"/>
      <c r="AR828" s="654"/>
      <c r="AS828" s="654"/>
      <c r="AT828" s="655"/>
      <c r="AU828" s="372"/>
      <c r="AV828" s="373"/>
      <c r="AW828" s="373"/>
      <c r="AX828" s="374"/>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263</v>
      </c>
      <c r="AM839" s="261"/>
      <c r="AN839" s="261"/>
      <c r="AO839" s="87" t="s">
        <v>261</v>
      </c>
      <c r="AP839" s="21"/>
      <c r="AQ839" s="21"/>
      <c r="AR839" s="21"/>
      <c r="AS839" s="21"/>
      <c r="AT839" s="21"/>
      <c r="AU839" s="21"/>
      <c r="AV839" s="21"/>
      <c r="AW839" s="21"/>
      <c r="AX839" s="22"/>
      <c r="AY839">
        <f>COUNTIF($AO$839,"☑")</f>
        <v>0</v>
      </c>
    </row>
    <row r="840" spans="1:51" ht="20.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7" t="s">
        <v>221</v>
      </c>
      <c r="K844" s="347"/>
      <c r="L844" s="347"/>
      <c r="M844" s="347"/>
      <c r="N844" s="347"/>
      <c r="O844" s="347"/>
      <c r="P844" s="232" t="s">
        <v>196</v>
      </c>
      <c r="Q844" s="232"/>
      <c r="R844" s="232"/>
      <c r="S844" s="232"/>
      <c r="T844" s="232"/>
      <c r="U844" s="232"/>
      <c r="V844" s="232"/>
      <c r="W844" s="232"/>
      <c r="X844" s="232"/>
      <c r="Y844" s="348" t="s">
        <v>219</v>
      </c>
      <c r="Z844" s="349"/>
      <c r="AA844" s="349"/>
      <c r="AB844" s="349"/>
      <c r="AC844" s="137" t="s">
        <v>257</v>
      </c>
      <c r="AD844" s="137"/>
      <c r="AE844" s="137"/>
      <c r="AF844" s="137"/>
      <c r="AG844" s="137"/>
      <c r="AH844" s="348" t="s">
        <v>283</v>
      </c>
      <c r="AI844" s="346"/>
      <c r="AJ844" s="346"/>
      <c r="AK844" s="346"/>
      <c r="AL844" s="346" t="s">
        <v>21</v>
      </c>
      <c r="AM844" s="346"/>
      <c r="AN844" s="346"/>
      <c r="AO844" s="350"/>
      <c r="AP844" s="351" t="s">
        <v>222</v>
      </c>
      <c r="AQ844" s="351"/>
      <c r="AR844" s="351"/>
      <c r="AS844" s="351"/>
      <c r="AT844" s="351"/>
      <c r="AU844" s="351"/>
      <c r="AV844" s="351"/>
      <c r="AW844" s="351"/>
      <c r="AX844" s="351"/>
    </row>
    <row r="845" spans="1:51" ht="93" customHeight="1" x14ac:dyDescent="0.15">
      <c r="A845" s="360">
        <v>1</v>
      </c>
      <c r="B845" s="360">
        <v>1</v>
      </c>
      <c r="C845" s="329" t="s">
        <v>694</v>
      </c>
      <c r="D845" s="329"/>
      <c r="E845" s="329"/>
      <c r="F845" s="329"/>
      <c r="G845" s="329"/>
      <c r="H845" s="329"/>
      <c r="I845" s="329"/>
      <c r="J845" s="330">
        <v>9010001027685</v>
      </c>
      <c r="K845" s="331"/>
      <c r="L845" s="331"/>
      <c r="M845" s="331"/>
      <c r="N845" s="331"/>
      <c r="O845" s="331"/>
      <c r="P845" s="355" t="s">
        <v>695</v>
      </c>
      <c r="Q845" s="355"/>
      <c r="R845" s="355"/>
      <c r="S845" s="355"/>
      <c r="T845" s="355"/>
      <c r="U845" s="355"/>
      <c r="V845" s="355"/>
      <c r="W845" s="355"/>
      <c r="X845" s="355"/>
      <c r="Y845" s="333">
        <v>38.1</v>
      </c>
      <c r="Z845" s="334"/>
      <c r="AA845" s="334"/>
      <c r="AB845" s="335"/>
      <c r="AC845" s="356" t="s">
        <v>288</v>
      </c>
      <c r="AD845" s="357"/>
      <c r="AE845" s="357"/>
      <c r="AF845" s="357"/>
      <c r="AG845" s="357"/>
      <c r="AH845" s="352">
        <v>1</v>
      </c>
      <c r="AI845" s="353"/>
      <c r="AJ845" s="353"/>
      <c r="AK845" s="353"/>
      <c r="AL845" s="340">
        <v>76</v>
      </c>
      <c r="AM845" s="341"/>
      <c r="AN845" s="341"/>
      <c r="AO845" s="342"/>
      <c r="AP845" s="343" t="s">
        <v>712</v>
      </c>
      <c r="AQ845" s="343"/>
      <c r="AR845" s="343"/>
      <c r="AS845" s="343"/>
      <c r="AT845" s="343"/>
      <c r="AU845" s="343"/>
      <c r="AV845" s="343"/>
      <c r="AW845" s="343"/>
      <c r="AX845" s="343"/>
    </row>
    <row r="846" spans="1:51" ht="30" hidden="1" customHeight="1" x14ac:dyDescent="0.15">
      <c r="A846" s="360">
        <v>2</v>
      </c>
      <c r="B846" s="360">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60">
        <v>3</v>
      </c>
      <c r="B847" s="360">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60">
        <v>4</v>
      </c>
      <c r="B848" s="360">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60">
        <v>5</v>
      </c>
      <c r="B849" s="360">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60">
        <v>6</v>
      </c>
      <c r="B850" s="360">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60">
        <v>7</v>
      </c>
      <c r="B851" s="360">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60">
        <v>8</v>
      </c>
      <c r="B852" s="360">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60">
        <v>9</v>
      </c>
      <c r="B853" s="360">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60">
        <v>10</v>
      </c>
      <c r="B854" s="360">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60">
        <v>11</v>
      </c>
      <c r="B855" s="360">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60">
        <v>12</v>
      </c>
      <c r="B856" s="360">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60">
        <v>13</v>
      </c>
      <c r="B857" s="360">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60">
        <v>14</v>
      </c>
      <c r="B858" s="360">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60">
        <v>15</v>
      </c>
      <c r="B859" s="360">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60">
        <v>16</v>
      </c>
      <c r="B860" s="360">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60">
        <v>17</v>
      </c>
      <c r="B861" s="360">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60">
        <v>18</v>
      </c>
      <c r="B862" s="360">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60">
        <v>19</v>
      </c>
      <c r="B863" s="360">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60">
        <v>20</v>
      </c>
      <c r="B864" s="360">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60">
        <v>21</v>
      </c>
      <c r="B865" s="360">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60">
        <v>22</v>
      </c>
      <c r="B866" s="360">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60">
        <v>23</v>
      </c>
      <c r="B867" s="360">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60">
        <v>24</v>
      </c>
      <c r="B868" s="360">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60">
        <v>25</v>
      </c>
      <c r="B869" s="360">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60">
        <v>26</v>
      </c>
      <c r="B870" s="360">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60">
        <v>27</v>
      </c>
      <c r="B871" s="360">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60">
        <v>28</v>
      </c>
      <c r="B872" s="360">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60">
        <v>29</v>
      </c>
      <c r="B873" s="360">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60">
        <v>30</v>
      </c>
      <c r="B874" s="360">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7" t="s">
        <v>221</v>
      </c>
      <c r="K877" s="347"/>
      <c r="L877" s="347"/>
      <c r="M877" s="347"/>
      <c r="N877" s="347"/>
      <c r="O877" s="347"/>
      <c r="P877" s="232" t="s">
        <v>196</v>
      </c>
      <c r="Q877" s="232"/>
      <c r="R877" s="232"/>
      <c r="S877" s="232"/>
      <c r="T877" s="232"/>
      <c r="U877" s="232"/>
      <c r="V877" s="232"/>
      <c r="W877" s="232"/>
      <c r="X877" s="232"/>
      <c r="Y877" s="348" t="s">
        <v>219</v>
      </c>
      <c r="Z877" s="349"/>
      <c r="AA877" s="349"/>
      <c r="AB877" s="349"/>
      <c r="AC877" s="137" t="s">
        <v>257</v>
      </c>
      <c r="AD877" s="137"/>
      <c r="AE877" s="137"/>
      <c r="AF877" s="137"/>
      <c r="AG877" s="137"/>
      <c r="AH877" s="348" t="s">
        <v>283</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122.25" customHeight="1" x14ac:dyDescent="0.15">
      <c r="A878" s="360">
        <v>1</v>
      </c>
      <c r="B878" s="360">
        <v>1</v>
      </c>
      <c r="C878" s="344" t="s">
        <v>696</v>
      </c>
      <c r="D878" s="329"/>
      <c r="E878" s="329"/>
      <c r="F878" s="329"/>
      <c r="G878" s="329"/>
      <c r="H878" s="329"/>
      <c r="I878" s="329"/>
      <c r="J878" s="330">
        <v>3120001071843</v>
      </c>
      <c r="K878" s="331"/>
      <c r="L878" s="331"/>
      <c r="M878" s="331"/>
      <c r="N878" s="331"/>
      <c r="O878" s="331"/>
      <c r="P878" s="354" t="s">
        <v>697</v>
      </c>
      <c r="Q878" s="355"/>
      <c r="R878" s="355"/>
      <c r="S878" s="355"/>
      <c r="T878" s="355"/>
      <c r="U878" s="355"/>
      <c r="V878" s="355"/>
      <c r="W878" s="355"/>
      <c r="X878" s="355"/>
      <c r="Y878" s="333">
        <v>85.7</v>
      </c>
      <c r="Z878" s="334"/>
      <c r="AA878" s="334"/>
      <c r="AB878" s="335"/>
      <c r="AC878" s="356" t="s">
        <v>288</v>
      </c>
      <c r="AD878" s="357"/>
      <c r="AE878" s="357"/>
      <c r="AF878" s="357"/>
      <c r="AG878" s="357"/>
      <c r="AH878" s="352">
        <v>1</v>
      </c>
      <c r="AI878" s="353"/>
      <c r="AJ878" s="353"/>
      <c r="AK878" s="353"/>
      <c r="AL878" s="340">
        <v>98.9</v>
      </c>
      <c r="AM878" s="341"/>
      <c r="AN878" s="341"/>
      <c r="AO878" s="342"/>
      <c r="AP878" s="343" t="s">
        <v>712</v>
      </c>
      <c r="AQ878" s="343"/>
      <c r="AR878" s="343"/>
      <c r="AS878" s="343"/>
      <c r="AT878" s="343"/>
      <c r="AU878" s="343"/>
      <c r="AV878" s="343"/>
      <c r="AW878" s="343"/>
      <c r="AX878" s="343"/>
      <c r="AY878">
        <f t="shared" si="118"/>
        <v>1</v>
      </c>
    </row>
    <row r="879" spans="1:51" ht="30" hidden="1" customHeight="1" x14ac:dyDescent="0.15">
      <c r="A879" s="360">
        <v>2</v>
      </c>
      <c r="B879" s="360">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60">
        <v>3</v>
      </c>
      <c r="B880" s="360">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60">
        <v>4</v>
      </c>
      <c r="B881" s="360">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60">
        <v>5</v>
      </c>
      <c r="B882" s="360">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60">
        <v>6</v>
      </c>
      <c r="B883" s="360">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60">
        <v>7</v>
      </c>
      <c r="B884" s="360">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60">
        <v>8</v>
      </c>
      <c r="B885" s="360">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60">
        <v>9</v>
      </c>
      <c r="B886" s="360">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60">
        <v>10</v>
      </c>
      <c r="B887" s="360">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60">
        <v>11</v>
      </c>
      <c r="B888" s="360">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60">
        <v>12</v>
      </c>
      <c r="B889" s="360">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60">
        <v>13</v>
      </c>
      <c r="B890" s="360">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60">
        <v>14</v>
      </c>
      <c r="B891" s="360">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60">
        <v>15</v>
      </c>
      <c r="B892" s="360">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60">
        <v>16</v>
      </c>
      <c r="B893" s="360">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60">
        <v>17</v>
      </c>
      <c r="B894" s="360">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60">
        <v>18</v>
      </c>
      <c r="B895" s="360">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60">
        <v>19</v>
      </c>
      <c r="B896" s="360">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60">
        <v>20</v>
      </c>
      <c r="B897" s="360">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60">
        <v>21</v>
      </c>
      <c r="B898" s="360">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60">
        <v>22</v>
      </c>
      <c r="B899" s="360">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60">
        <v>23</v>
      </c>
      <c r="B900" s="360">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60">
        <v>24</v>
      </c>
      <c r="B901" s="360">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60">
        <v>25</v>
      </c>
      <c r="B902" s="360">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60">
        <v>26</v>
      </c>
      <c r="B903" s="360">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60">
        <v>27</v>
      </c>
      <c r="B904" s="360">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60">
        <v>28</v>
      </c>
      <c r="B905" s="360">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60">
        <v>29</v>
      </c>
      <c r="B906" s="360">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60">
        <v>30</v>
      </c>
      <c r="B907" s="360">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7" t="s">
        <v>221</v>
      </c>
      <c r="K910" s="347"/>
      <c r="L910" s="347"/>
      <c r="M910" s="347"/>
      <c r="N910" s="347"/>
      <c r="O910" s="347"/>
      <c r="P910" s="232" t="s">
        <v>196</v>
      </c>
      <c r="Q910" s="232"/>
      <c r="R910" s="232"/>
      <c r="S910" s="232"/>
      <c r="T910" s="232"/>
      <c r="U910" s="232"/>
      <c r="V910" s="232"/>
      <c r="W910" s="232"/>
      <c r="X910" s="232"/>
      <c r="Y910" s="348" t="s">
        <v>219</v>
      </c>
      <c r="Z910" s="349"/>
      <c r="AA910" s="349"/>
      <c r="AB910" s="349"/>
      <c r="AC910" s="137" t="s">
        <v>257</v>
      </c>
      <c r="AD910" s="137"/>
      <c r="AE910" s="137"/>
      <c r="AF910" s="137"/>
      <c r="AG910" s="137"/>
      <c r="AH910" s="348" t="s">
        <v>283</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1</v>
      </c>
    </row>
    <row r="911" spans="1:51" ht="258.75" customHeight="1" x14ac:dyDescent="0.15">
      <c r="A911" s="360">
        <v>1</v>
      </c>
      <c r="B911" s="360">
        <v>1</v>
      </c>
      <c r="C911" s="329" t="s">
        <v>698</v>
      </c>
      <c r="D911" s="329"/>
      <c r="E911" s="329"/>
      <c r="F911" s="329"/>
      <c r="G911" s="329"/>
      <c r="H911" s="329"/>
      <c r="I911" s="329"/>
      <c r="J911" s="330">
        <v>7180001043511</v>
      </c>
      <c r="K911" s="331"/>
      <c r="L911" s="331"/>
      <c r="M911" s="331"/>
      <c r="N911" s="331"/>
      <c r="O911" s="331"/>
      <c r="P911" s="354" t="s">
        <v>716</v>
      </c>
      <c r="Q911" s="355"/>
      <c r="R911" s="355"/>
      <c r="S911" s="355"/>
      <c r="T911" s="355"/>
      <c r="U911" s="355"/>
      <c r="V911" s="355"/>
      <c r="W911" s="355"/>
      <c r="X911" s="355"/>
      <c r="Y911" s="333">
        <v>109.1</v>
      </c>
      <c r="Z911" s="334"/>
      <c r="AA911" s="334"/>
      <c r="AB911" s="335"/>
      <c r="AC911" s="356" t="s">
        <v>288</v>
      </c>
      <c r="AD911" s="357"/>
      <c r="AE911" s="357"/>
      <c r="AF911" s="357"/>
      <c r="AG911" s="357"/>
      <c r="AH911" s="352">
        <v>1</v>
      </c>
      <c r="AI911" s="353"/>
      <c r="AJ911" s="353"/>
      <c r="AK911" s="353"/>
      <c r="AL911" s="340">
        <v>82.8</v>
      </c>
      <c r="AM911" s="341"/>
      <c r="AN911" s="341"/>
      <c r="AO911" s="342"/>
      <c r="AP911" s="343" t="s">
        <v>712</v>
      </c>
      <c r="AQ911" s="343"/>
      <c r="AR911" s="343"/>
      <c r="AS911" s="343"/>
      <c r="AT911" s="343"/>
      <c r="AU911" s="343"/>
      <c r="AV911" s="343"/>
      <c r="AW911" s="343"/>
      <c r="AX911" s="343"/>
      <c r="AY911">
        <f t="shared" si="119"/>
        <v>1</v>
      </c>
    </row>
    <row r="912" spans="1:51" ht="105.75" hidden="1" customHeight="1" x14ac:dyDescent="0.15">
      <c r="A912" s="360">
        <v>2</v>
      </c>
      <c r="B912" s="360">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105.75" hidden="1" customHeight="1" x14ac:dyDescent="0.15">
      <c r="A913" s="360">
        <v>3</v>
      </c>
      <c r="B913" s="360">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105.75" hidden="1" customHeight="1" x14ac:dyDescent="0.15">
      <c r="A914" s="360">
        <v>4</v>
      </c>
      <c r="B914" s="360">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105.75" hidden="1" customHeight="1" x14ac:dyDescent="0.15">
      <c r="A915" s="360">
        <v>5</v>
      </c>
      <c r="B915" s="360">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105.75" hidden="1" customHeight="1" x14ac:dyDescent="0.15">
      <c r="A916" s="360">
        <v>6</v>
      </c>
      <c r="B916" s="360">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105.75" hidden="1" customHeight="1" x14ac:dyDescent="0.15">
      <c r="A917" s="360">
        <v>7</v>
      </c>
      <c r="B917" s="360">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105.75" hidden="1" customHeight="1" x14ac:dyDescent="0.15">
      <c r="A918" s="360">
        <v>8</v>
      </c>
      <c r="B918" s="360">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105.75" hidden="1" customHeight="1" x14ac:dyDescent="0.15">
      <c r="A919" s="360">
        <v>9</v>
      </c>
      <c r="B919" s="360">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105.75" hidden="1" customHeight="1" x14ac:dyDescent="0.15">
      <c r="A920" s="360">
        <v>10</v>
      </c>
      <c r="B920" s="360">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105.75" hidden="1" customHeight="1" x14ac:dyDescent="0.15">
      <c r="A921" s="360">
        <v>11</v>
      </c>
      <c r="B921" s="360">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105.75" hidden="1" customHeight="1" x14ac:dyDescent="0.15">
      <c r="A922" s="360">
        <v>12</v>
      </c>
      <c r="B922" s="360">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105.75" hidden="1" customHeight="1" x14ac:dyDescent="0.15">
      <c r="A923" s="360">
        <v>13</v>
      </c>
      <c r="B923" s="360">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105.75" hidden="1" customHeight="1" x14ac:dyDescent="0.15">
      <c r="A924" s="360">
        <v>14</v>
      </c>
      <c r="B924" s="360">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105.75" hidden="1" customHeight="1" x14ac:dyDescent="0.15">
      <c r="A925" s="360">
        <v>15</v>
      </c>
      <c r="B925" s="360">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105.75" hidden="1" customHeight="1" x14ac:dyDescent="0.15">
      <c r="A926" s="360">
        <v>16</v>
      </c>
      <c r="B926" s="360">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105.75" hidden="1" customHeight="1" x14ac:dyDescent="0.15">
      <c r="A927" s="360">
        <v>17</v>
      </c>
      <c r="B927" s="360">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105.75" hidden="1" customHeight="1" x14ac:dyDescent="0.15">
      <c r="A928" s="360">
        <v>18</v>
      </c>
      <c r="B928" s="360">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105.75" hidden="1" customHeight="1" x14ac:dyDescent="0.15">
      <c r="A929" s="360">
        <v>19</v>
      </c>
      <c r="B929" s="360">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105.75" hidden="1" customHeight="1" x14ac:dyDescent="0.15">
      <c r="A930" s="360">
        <v>20</v>
      </c>
      <c r="B930" s="360">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105.75" hidden="1" customHeight="1" x14ac:dyDescent="0.15">
      <c r="A931" s="360">
        <v>21</v>
      </c>
      <c r="B931" s="360">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105.75" hidden="1" customHeight="1" x14ac:dyDescent="0.15">
      <c r="A932" s="360">
        <v>22</v>
      </c>
      <c r="B932" s="360">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105.75" hidden="1" customHeight="1" x14ac:dyDescent="0.15">
      <c r="A933" s="360">
        <v>23</v>
      </c>
      <c r="B933" s="360">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105.75" hidden="1" customHeight="1" x14ac:dyDescent="0.15">
      <c r="A934" s="360">
        <v>24</v>
      </c>
      <c r="B934" s="360">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105.75" hidden="1" customHeight="1" x14ac:dyDescent="0.15">
      <c r="A935" s="360">
        <v>25</v>
      </c>
      <c r="B935" s="360">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105.75" hidden="1" customHeight="1" x14ac:dyDescent="0.15">
      <c r="A936" s="360">
        <v>26</v>
      </c>
      <c r="B936" s="360">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105.75" hidden="1" customHeight="1" x14ac:dyDescent="0.15">
      <c r="A937" s="360">
        <v>27</v>
      </c>
      <c r="B937" s="360">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105.75" hidden="1" customHeight="1" x14ac:dyDescent="0.15">
      <c r="A938" s="360">
        <v>28</v>
      </c>
      <c r="B938" s="360">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105.75" hidden="1" customHeight="1" x14ac:dyDescent="0.15">
      <c r="A939" s="360">
        <v>29</v>
      </c>
      <c r="B939" s="360">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60.75" hidden="1" customHeight="1" x14ac:dyDescent="0.15">
      <c r="A940" s="360">
        <v>30</v>
      </c>
      <c r="B940" s="360">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0.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137" t="s">
        <v>221</v>
      </c>
      <c r="K943" s="347"/>
      <c r="L943" s="347"/>
      <c r="M943" s="347"/>
      <c r="N943" s="347"/>
      <c r="O943" s="347"/>
      <c r="P943" s="232" t="s">
        <v>196</v>
      </c>
      <c r="Q943" s="232"/>
      <c r="R943" s="232"/>
      <c r="S943" s="232"/>
      <c r="T943" s="232"/>
      <c r="U943" s="232"/>
      <c r="V943" s="232"/>
      <c r="W943" s="232"/>
      <c r="X943" s="232"/>
      <c r="Y943" s="348" t="s">
        <v>219</v>
      </c>
      <c r="Z943" s="349"/>
      <c r="AA943" s="349"/>
      <c r="AB943" s="349"/>
      <c r="AC943" s="137" t="s">
        <v>257</v>
      </c>
      <c r="AD943" s="137"/>
      <c r="AE943" s="137"/>
      <c r="AF943" s="137"/>
      <c r="AG943" s="137"/>
      <c r="AH943" s="348" t="s">
        <v>283</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1</v>
      </c>
    </row>
    <row r="944" spans="1:51" ht="30" customHeight="1" x14ac:dyDescent="0.15">
      <c r="A944" s="360">
        <v>1</v>
      </c>
      <c r="B944" s="360">
        <v>1</v>
      </c>
      <c r="C944" s="344" t="s">
        <v>713</v>
      </c>
      <c r="D944" s="329"/>
      <c r="E944" s="329"/>
      <c r="F944" s="329"/>
      <c r="G944" s="329"/>
      <c r="H944" s="329"/>
      <c r="I944" s="329"/>
      <c r="J944" s="330" t="s">
        <v>321</v>
      </c>
      <c r="K944" s="331"/>
      <c r="L944" s="331"/>
      <c r="M944" s="331"/>
      <c r="N944" s="331"/>
      <c r="O944" s="331"/>
      <c r="P944" s="354" t="s">
        <v>693</v>
      </c>
      <c r="Q944" s="355"/>
      <c r="R944" s="355"/>
      <c r="S944" s="355"/>
      <c r="T944" s="355"/>
      <c r="U944" s="355"/>
      <c r="V944" s="355"/>
      <c r="W944" s="355"/>
      <c r="X944" s="355"/>
      <c r="Y944" s="333">
        <v>0.1</v>
      </c>
      <c r="Z944" s="334"/>
      <c r="AA944" s="334"/>
      <c r="AB944" s="335"/>
      <c r="AC944" s="356" t="s">
        <v>79</v>
      </c>
      <c r="AD944" s="357"/>
      <c r="AE944" s="357"/>
      <c r="AF944" s="357"/>
      <c r="AG944" s="357"/>
      <c r="AH944" s="352" t="s">
        <v>321</v>
      </c>
      <c r="AI944" s="353"/>
      <c r="AJ944" s="353"/>
      <c r="AK944" s="353"/>
      <c r="AL944" s="340" t="s">
        <v>321</v>
      </c>
      <c r="AM944" s="341"/>
      <c r="AN944" s="341"/>
      <c r="AO944" s="342"/>
      <c r="AP944" s="343" t="s">
        <v>321</v>
      </c>
      <c r="AQ944" s="343"/>
      <c r="AR944" s="343"/>
      <c r="AS944" s="343"/>
      <c r="AT944" s="343"/>
      <c r="AU944" s="343"/>
      <c r="AV944" s="343"/>
      <c r="AW944" s="343"/>
      <c r="AX944" s="343"/>
      <c r="AY944">
        <f t="shared" si="120"/>
        <v>1</v>
      </c>
    </row>
    <row r="945" spans="1:51" ht="30" hidden="1" customHeight="1" x14ac:dyDescent="0.15">
      <c r="A945" s="360">
        <v>2</v>
      </c>
      <c r="B945" s="360">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60">
        <v>3</v>
      </c>
      <c r="B946" s="360">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60">
        <v>4</v>
      </c>
      <c r="B947" s="360">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60">
        <v>5</v>
      </c>
      <c r="B948" s="360">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60">
        <v>6</v>
      </c>
      <c r="B949" s="360">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60">
        <v>7</v>
      </c>
      <c r="B950" s="360">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60">
        <v>8</v>
      </c>
      <c r="B951" s="360">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60">
        <v>9</v>
      </c>
      <c r="B952" s="360">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60">
        <v>10</v>
      </c>
      <c r="B953" s="360">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60">
        <v>11</v>
      </c>
      <c r="B954" s="360">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60">
        <v>12</v>
      </c>
      <c r="B955" s="360">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60">
        <v>13</v>
      </c>
      <c r="B956" s="360">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60">
        <v>14</v>
      </c>
      <c r="B957" s="360">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60">
        <v>15</v>
      </c>
      <c r="B958" s="360">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60">
        <v>16</v>
      </c>
      <c r="B959" s="360">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60">
        <v>17</v>
      </c>
      <c r="B960" s="360">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60">
        <v>18</v>
      </c>
      <c r="B961" s="360">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60">
        <v>19</v>
      </c>
      <c r="B962" s="360">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60">
        <v>20</v>
      </c>
      <c r="B963" s="360">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60">
        <v>21</v>
      </c>
      <c r="B964" s="360">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60">
        <v>22</v>
      </c>
      <c r="B965" s="360">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60">
        <v>23</v>
      </c>
      <c r="B966" s="360">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60">
        <v>24</v>
      </c>
      <c r="B967" s="360">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60">
        <v>25</v>
      </c>
      <c r="B968" s="360">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60">
        <v>26</v>
      </c>
      <c r="B969" s="360">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60">
        <v>27</v>
      </c>
      <c r="B970" s="360">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60">
        <v>28</v>
      </c>
      <c r="B971" s="360">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60">
        <v>29</v>
      </c>
      <c r="B972" s="360">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60">
        <v>30</v>
      </c>
      <c r="B973" s="360">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7" t="s">
        <v>221</v>
      </c>
      <c r="K976" s="347"/>
      <c r="L976" s="347"/>
      <c r="M976" s="347"/>
      <c r="N976" s="347"/>
      <c r="O976" s="347"/>
      <c r="P976" s="232" t="s">
        <v>196</v>
      </c>
      <c r="Q976" s="232"/>
      <c r="R976" s="232"/>
      <c r="S976" s="232"/>
      <c r="T976" s="232"/>
      <c r="U976" s="232"/>
      <c r="V976" s="232"/>
      <c r="W976" s="232"/>
      <c r="X976" s="232"/>
      <c r="Y976" s="348" t="s">
        <v>219</v>
      </c>
      <c r="Z976" s="349"/>
      <c r="AA976" s="349"/>
      <c r="AB976" s="349"/>
      <c r="AC976" s="137" t="s">
        <v>257</v>
      </c>
      <c r="AD976" s="137"/>
      <c r="AE976" s="137"/>
      <c r="AF976" s="137"/>
      <c r="AG976" s="137"/>
      <c r="AH976" s="348" t="s">
        <v>283</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60">
        <v>1</v>
      </c>
      <c r="B977" s="360">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60">
        <v>2</v>
      </c>
      <c r="B978" s="360">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60">
        <v>3</v>
      </c>
      <c r="B979" s="360">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60">
        <v>4</v>
      </c>
      <c r="B980" s="360">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60">
        <v>5</v>
      </c>
      <c r="B981" s="360">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60">
        <v>6</v>
      </c>
      <c r="B982" s="360">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60">
        <v>7</v>
      </c>
      <c r="B983" s="360">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60">
        <v>8</v>
      </c>
      <c r="B984" s="360">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60">
        <v>9</v>
      </c>
      <c r="B985" s="360">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60">
        <v>10</v>
      </c>
      <c r="B986" s="360">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60">
        <v>11</v>
      </c>
      <c r="B987" s="360">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60">
        <v>12</v>
      </c>
      <c r="B988" s="360">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60">
        <v>13</v>
      </c>
      <c r="B989" s="360">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60">
        <v>14</v>
      </c>
      <c r="B990" s="360">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60">
        <v>15</v>
      </c>
      <c r="B991" s="360">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60">
        <v>16</v>
      </c>
      <c r="B992" s="360">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60">
        <v>17</v>
      </c>
      <c r="B993" s="360">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60">
        <v>18</v>
      </c>
      <c r="B994" s="360">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60">
        <v>19</v>
      </c>
      <c r="B995" s="360">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60">
        <v>20</v>
      </c>
      <c r="B996" s="360">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60">
        <v>21</v>
      </c>
      <c r="B997" s="360">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60">
        <v>22</v>
      </c>
      <c r="B998" s="360">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60">
        <v>23</v>
      </c>
      <c r="B999" s="360">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60">
        <v>24</v>
      </c>
      <c r="B1000" s="360">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60">
        <v>25</v>
      </c>
      <c r="B1001" s="360">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60">
        <v>26</v>
      </c>
      <c r="B1002" s="360">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60">
        <v>27</v>
      </c>
      <c r="B1003" s="360">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60">
        <v>28</v>
      </c>
      <c r="B1004" s="360">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60">
        <v>29</v>
      </c>
      <c r="B1005" s="360">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60">
        <v>30</v>
      </c>
      <c r="B1006" s="360">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7" t="s">
        <v>221</v>
      </c>
      <c r="K1009" s="347"/>
      <c r="L1009" s="347"/>
      <c r="M1009" s="347"/>
      <c r="N1009" s="347"/>
      <c r="O1009" s="347"/>
      <c r="P1009" s="232" t="s">
        <v>196</v>
      </c>
      <c r="Q1009" s="232"/>
      <c r="R1009" s="232"/>
      <c r="S1009" s="232"/>
      <c r="T1009" s="232"/>
      <c r="U1009" s="232"/>
      <c r="V1009" s="232"/>
      <c r="W1009" s="232"/>
      <c r="X1009" s="232"/>
      <c r="Y1009" s="348" t="s">
        <v>219</v>
      </c>
      <c r="Z1009" s="349"/>
      <c r="AA1009" s="349"/>
      <c r="AB1009" s="349"/>
      <c r="AC1009" s="137" t="s">
        <v>257</v>
      </c>
      <c r="AD1009" s="137"/>
      <c r="AE1009" s="137"/>
      <c r="AF1009" s="137"/>
      <c r="AG1009" s="137"/>
      <c r="AH1009" s="348" t="s">
        <v>283</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60">
        <v>1</v>
      </c>
      <c r="B1010" s="360">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60">
        <v>2</v>
      </c>
      <c r="B1011" s="360">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60">
        <v>3</v>
      </c>
      <c r="B1012" s="360">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60">
        <v>4</v>
      </c>
      <c r="B1013" s="360">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60">
        <v>5</v>
      </c>
      <c r="B1014" s="360">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60">
        <v>6</v>
      </c>
      <c r="B1015" s="360">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60">
        <v>7</v>
      </c>
      <c r="B1016" s="360">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60">
        <v>8</v>
      </c>
      <c r="B1017" s="360">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60">
        <v>9</v>
      </c>
      <c r="B1018" s="360">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60">
        <v>10</v>
      </c>
      <c r="B1019" s="360">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60">
        <v>11</v>
      </c>
      <c r="B1020" s="360">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60">
        <v>12</v>
      </c>
      <c r="B1021" s="360">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60">
        <v>13</v>
      </c>
      <c r="B1022" s="360">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60">
        <v>14</v>
      </c>
      <c r="B1023" s="360">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60">
        <v>15</v>
      </c>
      <c r="B1024" s="360">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60">
        <v>16</v>
      </c>
      <c r="B1025" s="360">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60">
        <v>17</v>
      </c>
      <c r="B1026" s="360">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60">
        <v>18</v>
      </c>
      <c r="B1027" s="360">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60">
        <v>19</v>
      </c>
      <c r="B1028" s="360">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60">
        <v>20</v>
      </c>
      <c r="B1029" s="360">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60">
        <v>21</v>
      </c>
      <c r="B1030" s="360">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60">
        <v>22</v>
      </c>
      <c r="B1031" s="360">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60">
        <v>23</v>
      </c>
      <c r="B1032" s="360">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60">
        <v>24</v>
      </c>
      <c r="B1033" s="360">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60">
        <v>25</v>
      </c>
      <c r="B1034" s="360">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60">
        <v>26</v>
      </c>
      <c r="B1035" s="360">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60">
        <v>27</v>
      </c>
      <c r="B1036" s="360">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60">
        <v>28</v>
      </c>
      <c r="B1037" s="360">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60">
        <v>29</v>
      </c>
      <c r="B1038" s="360">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60">
        <v>30</v>
      </c>
      <c r="B1039" s="360">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7" t="s">
        <v>221</v>
      </c>
      <c r="K1042" s="347"/>
      <c r="L1042" s="347"/>
      <c r="M1042" s="347"/>
      <c r="N1042" s="347"/>
      <c r="O1042" s="347"/>
      <c r="P1042" s="232" t="s">
        <v>196</v>
      </c>
      <c r="Q1042" s="232"/>
      <c r="R1042" s="232"/>
      <c r="S1042" s="232"/>
      <c r="T1042" s="232"/>
      <c r="U1042" s="232"/>
      <c r="V1042" s="232"/>
      <c r="W1042" s="232"/>
      <c r="X1042" s="232"/>
      <c r="Y1042" s="348" t="s">
        <v>219</v>
      </c>
      <c r="Z1042" s="349"/>
      <c r="AA1042" s="349"/>
      <c r="AB1042" s="349"/>
      <c r="AC1042" s="137" t="s">
        <v>257</v>
      </c>
      <c r="AD1042" s="137"/>
      <c r="AE1042" s="137"/>
      <c r="AF1042" s="137"/>
      <c r="AG1042" s="137"/>
      <c r="AH1042" s="348" t="s">
        <v>283</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60">
        <v>1</v>
      </c>
      <c r="B1043" s="360">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60">
        <v>2</v>
      </c>
      <c r="B1044" s="360">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60">
        <v>3</v>
      </c>
      <c r="B1045" s="360">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60">
        <v>4</v>
      </c>
      <c r="B1046" s="360">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60">
        <v>5</v>
      </c>
      <c r="B1047" s="360">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60">
        <v>6</v>
      </c>
      <c r="B1048" s="360">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60">
        <v>7</v>
      </c>
      <c r="B1049" s="360">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60">
        <v>8</v>
      </c>
      <c r="B1050" s="360">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60">
        <v>9</v>
      </c>
      <c r="B1051" s="360">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60">
        <v>10</v>
      </c>
      <c r="B1052" s="360">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60">
        <v>11</v>
      </c>
      <c r="B1053" s="360">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60">
        <v>12</v>
      </c>
      <c r="B1054" s="360">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60">
        <v>13</v>
      </c>
      <c r="B1055" s="360">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60">
        <v>14</v>
      </c>
      <c r="B1056" s="360">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60">
        <v>15</v>
      </c>
      <c r="B1057" s="360">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60">
        <v>16</v>
      </c>
      <c r="B1058" s="360">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60">
        <v>17</v>
      </c>
      <c r="B1059" s="360">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60">
        <v>18</v>
      </c>
      <c r="B1060" s="360">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60">
        <v>19</v>
      </c>
      <c r="B1061" s="360">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60">
        <v>20</v>
      </c>
      <c r="B1062" s="360">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60">
        <v>21</v>
      </c>
      <c r="B1063" s="360">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60">
        <v>22</v>
      </c>
      <c r="B1064" s="360">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60">
        <v>23</v>
      </c>
      <c r="B1065" s="360">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60">
        <v>24</v>
      </c>
      <c r="B1066" s="360">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60">
        <v>25</v>
      </c>
      <c r="B1067" s="360">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60">
        <v>26</v>
      </c>
      <c r="B1068" s="360">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60">
        <v>27</v>
      </c>
      <c r="B1069" s="360">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60">
        <v>28</v>
      </c>
      <c r="B1070" s="360">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60">
        <v>29</v>
      </c>
      <c r="B1071" s="360">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60">
        <v>30</v>
      </c>
      <c r="B1072" s="360">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7" t="s">
        <v>221</v>
      </c>
      <c r="K1075" s="347"/>
      <c r="L1075" s="347"/>
      <c r="M1075" s="347"/>
      <c r="N1075" s="347"/>
      <c r="O1075" s="347"/>
      <c r="P1075" s="232" t="s">
        <v>196</v>
      </c>
      <c r="Q1075" s="232"/>
      <c r="R1075" s="232"/>
      <c r="S1075" s="232"/>
      <c r="T1075" s="232"/>
      <c r="U1075" s="232"/>
      <c r="V1075" s="232"/>
      <c r="W1075" s="232"/>
      <c r="X1075" s="232"/>
      <c r="Y1075" s="348" t="s">
        <v>219</v>
      </c>
      <c r="Z1075" s="349"/>
      <c r="AA1075" s="349"/>
      <c r="AB1075" s="349"/>
      <c r="AC1075" s="137" t="s">
        <v>257</v>
      </c>
      <c r="AD1075" s="137"/>
      <c r="AE1075" s="137"/>
      <c r="AF1075" s="137"/>
      <c r="AG1075" s="137"/>
      <c r="AH1075" s="348" t="s">
        <v>283</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60">
        <v>1</v>
      </c>
      <c r="B1076" s="360">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60">
        <v>2</v>
      </c>
      <c r="B1077" s="360">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60">
        <v>3</v>
      </c>
      <c r="B1078" s="360">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60">
        <v>4</v>
      </c>
      <c r="B1079" s="360">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60">
        <v>5</v>
      </c>
      <c r="B1080" s="360">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60">
        <v>6</v>
      </c>
      <c r="B1081" s="360">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60">
        <v>7</v>
      </c>
      <c r="B1082" s="360">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60">
        <v>8</v>
      </c>
      <c r="B1083" s="360">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60">
        <v>9</v>
      </c>
      <c r="B1084" s="360">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60">
        <v>10</v>
      </c>
      <c r="B1085" s="360">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60">
        <v>11</v>
      </c>
      <c r="B1086" s="360">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60">
        <v>12</v>
      </c>
      <c r="B1087" s="360">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60">
        <v>13</v>
      </c>
      <c r="B1088" s="360">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60">
        <v>14</v>
      </c>
      <c r="B1089" s="360">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60">
        <v>15</v>
      </c>
      <c r="B1090" s="360">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60">
        <v>16</v>
      </c>
      <c r="B1091" s="360">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60">
        <v>17</v>
      </c>
      <c r="B1092" s="360">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60">
        <v>18</v>
      </c>
      <c r="B1093" s="360">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60">
        <v>19</v>
      </c>
      <c r="B1094" s="360">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60">
        <v>20</v>
      </c>
      <c r="B1095" s="360">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60">
        <v>21</v>
      </c>
      <c r="B1096" s="360">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60">
        <v>22</v>
      </c>
      <c r="B1097" s="360">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60">
        <v>23</v>
      </c>
      <c r="B1098" s="360">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60">
        <v>24</v>
      </c>
      <c r="B1099" s="360">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60">
        <v>25</v>
      </c>
      <c r="B1100" s="360">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60">
        <v>26</v>
      </c>
      <c r="B1101" s="360">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60">
        <v>27</v>
      </c>
      <c r="B1102" s="360">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60">
        <v>28</v>
      </c>
      <c r="B1103" s="360">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60">
        <v>29</v>
      </c>
      <c r="B1104" s="360">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60">
        <v>30</v>
      </c>
      <c r="B1105" s="360">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61" t="s">
        <v>248</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263</v>
      </c>
      <c r="AM1106" s="263"/>
      <c r="AN1106" s="263"/>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0"/>
      <c r="B1109" s="360"/>
      <c r="C1109" s="137" t="s">
        <v>215</v>
      </c>
      <c r="D1109" s="364"/>
      <c r="E1109" s="137" t="s">
        <v>214</v>
      </c>
      <c r="F1109" s="364"/>
      <c r="G1109" s="364"/>
      <c r="H1109" s="364"/>
      <c r="I1109" s="364"/>
      <c r="J1109" s="137" t="s">
        <v>221</v>
      </c>
      <c r="K1109" s="137"/>
      <c r="L1109" s="137"/>
      <c r="M1109" s="137"/>
      <c r="N1109" s="137"/>
      <c r="O1109" s="137"/>
      <c r="P1109" s="348" t="s">
        <v>27</v>
      </c>
      <c r="Q1109" s="348"/>
      <c r="R1109" s="348"/>
      <c r="S1109" s="348"/>
      <c r="T1109" s="348"/>
      <c r="U1109" s="348"/>
      <c r="V1109" s="348"/>
      <c r="W1109" s="348"/>
      <c r="X1109" s="348"/>
      <c r="Y1109" s="137" t="s">
        <v>223</v>
      </c>
      <c r="Z1109" s="364"/>
      <c r="AA1109" s="364"/>
      <c r="AB1109" s="364"/>
      <c r="AC1109" s="137" t="s">
        <v>197</v>
      </c>
      <c r="AD1109" s="137"/>
      <c r="AE1109" s="137"/>
      <c r="AF1109" s="137"/>
      <c r="AG1109" s="137"/>
      <c r="AH1109" s="348" t="s">
        <v>210</v>
      </c>
      <c r="AI1109" s="349"/>
      <c r="AJ1109" s="349"/>
      <c r="AK1109" s="349"/>
      <c r="AL1109" s="349" t="s">
        <v>21</v>
      </c>
      <c r="AM1109" s="349"/>
      <c r="AN1109" s="349"/>
      <c r="AO1109" s="365"/>
      <c r="AP1109" s="351" t="s">
        <v>249</v>
      </c>
      <c r="AQ1109" s="351"/>
      <c r="AR1109" s="351"/>
      <c r="AS1109" s="351"/>
      <c r="AT1109" s="351"/>
      <c r="AU1109" s="351"/>
      <c r="AV1109" s="351"/>
      <c r="AW1109" s="351"/>
      <c r="AX1109" s="351"/>
    </row>
    <row r="1110" spans="1:51" ht="30" customHeight="1" x14ac:dyDescent="0.15">
      <c r="A1110" s="360">
        <v>1</v>
      </c>
      <c r="B1110" s="360">
        <v>1</v>
      </c>
      <c r="C1110" s="358"/>
      <c r="D1110" s="358"/>
      <c r="E1110" s="135" t="s">
        <v>655</v>
      </c>
      <c r="F1110" s="359"/>
      <c r="G1110" s="359"/>
      <c r="H1110" s="359"/>
      <c r="I1110" s="359"/>
      <c r="J1110" s="330" t="s">
        <v>655</v>
      </c>
      <c r="K1110" s="331"/>
      <c r="L1110" s="331"/>
      <c r="M1110" s="331"/>
      <c r="N1110" s="331"/>
      <c r="O1110" s="331"/>
      <c r="P1110" s="345" t="s">
        <v>655</v>
      </c>
      <c r="Q1110" s="332"/>
      <c r="R1110" s="332"/>
      <c r="S1110" s="332"/>
      <c r="T1110" s="332"/>
      <c r="U1110" s="332"/>
      <c r="V1110" s="332"/>
      <c r="W1110" s="332"/>
      <c r="X1110" s="332"/>
      <c r="Y1110" s="333" t="s">
        <v>655</v>
      </c>
      <c r="Z1110" s="334"/>
      <c r="AA1110" s="334"/>
      <c r="AB1110" s="335"/>
      <c r="AC1110" s="336"/>
      <c r="AD1110" s="337"/>
      <c r="AE1110" s="337"/>
      <c r="AF1110" s="337"/>
      <c r="AG1110" s="337"/>
      <c r="AH1110" s="338" t="s">
        <v>655</v>
      </c>
      <c r="AI1110" s="339"/>
      <c r="AJ1110" s="339"/>
      <c r="AK1110" s="339"/>
      <c r="AL1110" s="340" t="s">
        <v>655</v>
      </c>
      <c r="AM1110" s="341"/>
      <c r="AN1110" s="341"/>
      <c r="AO1110" s="342"/>
      <c r="AP1110" s="343" t="s">
        <v>655</v>
      </c>
      <c r="AQ1110" s="343"/>
      <c r="AR1110" s="343"/>
      <c r="AS1110" s="343"/>
      <c r="AT1110" s="343"/>
      <c r="AU1110" s="343"/>
      <c r="AV1110" s="343"/>
      <c r="AW1110" s="343"/>
      <c r="AX1110" s="343"/>
    </row>
    <row r="1111" spans="1:51" ht="30" hidden="1" customHeight="1" x14ac:dyDescent="0.15">
      <c r="A1111" s="360">
        <v>2</v>
      </c>
      <c r="B1111" s="360">
        <v>1</v>
      </c>
      <c r="C1111" s="358"/>
      <c r="D1111" s="358"/>
      <c r="E1111" s="359"/>
      <c r="F1111" s="359"/>
      <c r="G1111" s="359"/>
      <c r="H1111" s="359"/>
      <c r="I1111" s="359"/>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60">
        <v>3</v>
      </c>
      <c r="B1112" s="360">
        <v>1</v>
      </c>
      <c r="C1112" s="358"/>
      <c r="D1112" s="358"/>
      <c r="E1112" s="359"/>
      <c r="F1112" s="359"/>
      <c r="G1112" s="359"/>
      <c r="H1112" s="359"/>
      <c r="I1112" s="359"/>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60">
        <v>4</v>
      </c>
      <c r="B1113" s="360">
        <v>1</v>
      </c>
      <c r="C1113" s="358"/>
      <c r="D1113" s="358"/>
      <c r="E1113" s="359"/>
      <c r="F1113" s="359"/>
      <c r="G1113" s="359"/>
      <c r="H1113" s="359"/>
      <c r="I1113" s="359"/>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60">
        <v>5</v>
      </c>
      <c r="B1114" s="360">
        <v>1</v>
      </c>
      <c r="C1114" s="358"/>
      <c r="D1114" s="358"/>
      <c r="E1114" s="359"/>
      <c r="F1114" s="359"/>
      <c r="G1114" s="359"/>
      <c r="H1114" s="359"/>
      <c r="I1114" s="359"/>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60">
        <v>6</v>
      </c>
      <c r="B1115" s="360">
        <v>1</v>
      </c>
      <c r="C1115" s="358"/>
      <c r="D1115" s="358"/>
      <c r="E1115" s="359"/>
      <c r="F1115" s="359"/>
      <c r="G1115" s="359"/>
      <c r="H1115" s="359"/>
      <c r="I1115" s="359"/>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60">
        <v>7</v>
      </c>
      <c r="B1116" s="360">
        <v>1</v>
      </c>
      <c r="C1116" s="358"/>
      <c r="D1116" s="358"/>
      <c r="E1116" s="359"/>
      <c r="F1116" s="359"/>
      <c r="G1116" s="359"/>
      <c r="H1116" s="359"/>
      <c r="I1116" s="359"/>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60">
        <v>8</v>
      </c>
      <c r="B1117" s="360">
        <v>1</v>
      </c>
      <c r="C1117" s="358"/>
      <c r="D1117" s="358"/>
      <c r="E1117" s="359"/>
      <c r="F1117" s="359"/>
      <c r="G1117" s="359"/>
      <c r="H1117" s="359"/>
      <c r="I1117" s="359"/>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60">
        <v>9</v>
      </c>
      <c r="B1118" s="360">
        <v>1</v>
      </c>
      <c r="C1118" s="358"/>
      <c r="D1118" s="358"/>
      <c r="E1118" s="359"/>
      <c r="F1118" s="359"/>
      <c r="G1118" s="359"/>
      <c r="H1118" s="359"/>
      <c r="I1118" s="359"/>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60">
        <v>10</v>
      </c>
      <c r="B1119" s="360">
        <v>1</v>
      </c>
      <c r="C1119" s="358"/>
      <c r="D1119" s="358"/>
      <c r="E1119" s="359"/>
      <c r="F1119" s="359"/>
      <c r="G1119" s="359"/>
      <c r="H1119" s="359"/>
      <c r="I1119" s="359"/>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60">
        <v>11</v>
      </c>
      <c r="B1120" s="360">
        <v>1</v>
      </c>
      <c r="C1120" s="358"/>
      <c r="D1120" s="358"/>
      <c r="E1120" s="359"/>
      <c r="F1120" s="359"/>
      <c r="G1120" s="359"/>
      <c r="H1120" s="359"/>
      <c r="I1120" s="359"/>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60">
        <v>12</v>
      </c>
      <c r="B1121" s="360">
        <v>1</v>
      </c>
      <c r="C1121" s="358"/>
      <c r="D1121" s="358"/>
      <c r="E1121" s="359"/>
      <c r="F1121" s="359"/>
      <c r="G1121" s="359"/>
      <c r="H1121" s="359"/>
      <c r="I1121" s="359"/>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60">
        <v>13</v>
      </c>
      <c r="B1122" s="360">
        <v>1</v>
      </c>
      <c r="C1122" s="358"/>
      <c r="D1122" s="358"/>
      <c r="E1122" s="359"/>
      <c r="F1122" s="359"/>
      <c r="G1122" s="359"/>
      <c r="H1122" s="359"/>
      <c r="I1122" s="359"/>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60">
        <v>14</v>
      </c>
      <c r="B1123" s="360">
        <v>1</v>
      </c>
      <c r="C1123" s="358"/>
      <c r="D1123" s="358"/>
      <c r="E1123" s="359"/>
      <c r="F1123" s="359"/>
      <c r="G1123" s="359"/>
      <c r="H1123" s="359"/>
      <c r="I1123" s="359"/>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60">
        <v>15</v>
      </c>
      <c r="B1124" s="360">
        <v>1</v>
      </c>
      <c r="C1124" s="358"/>
      <c r="D1124" s="358"/>
      <c r="E1124" s="359"/>
      <c r="F1124" s="359"/>
      <c r="G1124" s="359"/>
      <c r="H1124" s="359"/>
      <c r="I1124" s="359"/>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60">
        <v>16</v>
      </c>
      <c r="B1125" s="360">
        <v>1</v>
      </c>
      <c r="C1125" s="358"/>
      <c r="D1125" s="358"/>
      <c r="E1125" s="359"/>
      <c r="F1125" s="359"/>
      <c r="G1125" s="359"/>
      <c r="H1125" s="359"/>
      <c r="I1125" s="359"/>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60">
        <v>17</v>
      </c>
      <c r="B1126" s="360">
        <v>1</v>
      </c>
      <c r="C1126" s="358"/>
      <c r="D1126" s="358"/>
      <c r="E1126" s="359"/>
      <c r="F1126" s="359"/>
      <c r="G1126" s="359"/>
      <c r="H1126" s="359"/>
      <c r="I1126" s="359"/>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60">
        <v>18</v>
      </c>
      <c r="B1127" s="360">
        <v>1</v>
      </c>
      <c r="C1127" s="358"/>
      <c r="D1127" s="358"/>
      <c r="E1127" s="135"/>
      <c r="F1127" s="359"/>
      <c r="G1127" s="359"/>
      <c r="H1127" s="359"/>
      <c r="I1127" s="359"/>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60">
        <v>19</v>
      </c>
      <c r="B1128" s="360">
        <v>1</v>
      </c>
      <c r="C1128" s="358"/>
      <c r="D1128" s="358"/>
      <c r="E1128" s="359"/>
      <c r="F1128" s="359"/>
      <c r="G1128" s="359"/>
      <c r="H1128" s="359"/>
      <c r="I1128" s="359"/>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60">
        <v>20</v>
      </c>
      <c r="B1129" s="360">
        <v>1</v>
      </c>
      <c r="C1129" s="358"/>
      <c r="D1129" s="358"/>
      <c r="E1129" s="359"/>
      <c r="F1129" s="359"/>
      <c r="G1129" s="359"/>
      <c r="H1129" s="359"/>
      <c r="I1129" s="359"/>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60">
        <v>21</v>
      </c>
      <c r="B1130" s="360">
        <v>1</v>
      </c>
      <c r="C1130" s="358"/>
      <c r="D1130" s="358"/>
      <c r="E1130" s="359"/>
      <c r="F1130" s="359"/>
      <c r="G1130" s="359"/>
      <c r="H1130" s="359"/>
      <c r="I1130" s="359"/>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60">
        <v>22</v>
      </c>
      <c r="B1131" s="360">
        <v>1</v>
      </c>
      <c r="C1131" s="358"/>
      <c r="D1131" s="358"/>
      <c r="E1131" s="359"/>
      <c r="F1131" s="359"/>
      <c r="G1131" s="359"/>
      <c r="H1131" s="359"/>
      <c r="I1131" s="359"/>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60">
        <v>23</v>
      </c>
      <c r="B1132" s="360">
        <v>1</v>
      </c>
      <c r="C1132" s="358"/>
      <c r="D1132" s="358"/>
      <c r="E1132" s="359"/>
      <c r="F1132" s="359"/>
      <c r="G1132" s="359"/>
      <c r="H1132" s="359"/>
      <c r="I1132" s="359"/>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60">
        <v>24</v>
      </c>
      <c r="B1133" s="360">
        <v>1</v>
      </c>
      <c r="C1133" s="358"/>
      <c r="D1133" s="358"/>
      <c r="E1133" s="359"/>
      <c r="F1133" s="359"/>
      <c r="G1133" s="359"/>
      <c r="H1133" s="359"/>
      <c r="I1133" s="359"/>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60">
        <v>25</v>
      </c>
      <c r="B1134" s="360">
        <v>1</v>
      </c>
      <c r="C1134" s="358"/>
      <c r="D1134" s="358"/>
      <c r="E1134" s="359"/>
      <c r="F1134" s="359"/>
      <c r="G1134" s="359"/>
      <c r="H1134" s="359"/>
      <c r="I1134" s="359"/>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60">
        <v>26</v>
      </c>
      <c r="B1135" s="360">
        <v>1</v>
      </c>
      <c r="C1135" s="358"/>
      <c r="D1135" s="358"/>
      <c r="E1135" s="359"/>
      <c r="F1135" s="359"/>
      <c r="G1135" s="359"/>
      <c r="H1135" s="359"/>
      <c r="I1135" s="359"/>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60">
        <v>27</v>
      </c>
      <c r="B1136" s="360">
        <v>1</v>
      </c>
      <c r="C1136" s="358"/>
      <c r="D1136" s="358"/>
      <c r="E1136" s="359"/>
      <c r="F1136" s="359"/>
      <c r="G1136" s="359"/>
      <c r="H1136" s="359"/>
      <c r="I1136" s="359"/>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60">
        <v>28</v>
      </c>
      <c r="B1137" s="360">
        <v>1</v>
      </c>
      <c r="C1137" s="358"/>
      <c r="D1137" s="358"/>
      <c r="E1137" s="359"/>
      <c r="F1137" s="359"/>
      <c r="G1137" s="359"/>
      <c r="H1137" s="359"/>
      <c r="I1137" s="359"/>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60">
        <v>29</v>
      </c>
      <c r="B1138" s="360">
        <v>1</v>
      </c>
      <c r="C1138" s="358"/>
      <c r="D1138" s="358"/>
      <c r="E1138" s="359"/>
      <c r="F1138" s="359"/>
      <c r="G1138" s="359"/>
      <c r="H1138" s="359"/>
      <c r="I1138" s="359"/>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60">
        <v>30</v>
      </c>
      <c r="B1139" s="360">
        <v>1</v>
      </c>
      <c r="C1139" s="358"/>
      <c r="D1139" s="358"/>
      <c r="E1139" s="359"/>
      <c r="F1139" s="359"/>
      <c r="G1139" s="359"/>
      <c r="H1139" s="359"/>
      <c r="I1139" s="359"/>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027">
      <formula>IF(RIGHT(TEXT(P14,"0.#"),1)=".",FALSE,TRUE)</formula>
    </cfRule>
    <cfRule type="expression" dxfId="2120" priority="14028">
      <formula>IF(RIGHT(TEXT(P14,"0.#"),1)=".",TRUE,FALSE)</formula>
    </cfRule>
  </conditionalFormatting>
  <conditionalFormatting sqref="AE32">
    <cfRule type="expression" dxfId="2119" priority="14017">
      <formula>IF(RIGHT(TEXT(AE32,"0.#"),1)=".",FALSE,TRUE)</formula>
    </cfRule>
    <cfRule type="expression" dxfId="2118" priority="14018">
      <formula>IF(RIGHT(TEXT(AE32,"0.#"),1)=".",TRUE,FALSE)</formula>
    </cfRule>
  </conditionalFormatting>
  <conditionalFormatting sqref="P18:AX18">
    <cfRule type="expression" dxfId="2117" priority="13903">
      <formula>IF(RIGHT(TEXT(P18,"0.#"),1)=".",FALSE,TRUE)</formula>
    </cfRule>
    <cfRule type="expression" dxfId="2116" priority="13904">
      <formula>IF(RIGHT(TEXT(P18,"0.#"),1)=".",TRUE,FALSE)</formula>
    </cfRule>
  </conditionalFormatting>
  <conditionalFormatting sqref="Y790">
    <cfRule type="expression" dxfId="2115" priority="13899">
      <formula>IF(RIGHT(TEXT(Y790,"0.#"),1)=".",FALSE,TRUE)</formula>
    </cfRule>
    <cfRule type="expression" dxfId="2114" priority="13900">
      <formula>IF(RIGHT(TEXT(Y790,"0.#"),1)=".",TRUE,FALSE)</formula>
    </cfRule>
  </conditionalFormatting>
  <conditionalFormatting sqref="Y799">
    <cfRule type="expression" dxfId="2113" priority="13895">
      <formula>IF(RIGHT(TEXT(Y799,"0.#"),1)=".",FALSE,TRUE)</formula>
    </cfRule>
    <cfRule type="expression" dxfId="2112" priority="13896">
      <formula>IF(RIGHT(TEXT(Y799,"0.#"),1)=".",TRUE,FALSE)</formula>
    </cfRule>
  </conditionalFormatting>
  <conditionalFormatting sqref="Y830:Y837 Y828 Y817:Y824 Y815 Y804:Y811 Y802">
    <cfRule type="expression" dxfId="2111" priority="13677">
      <formula>IF(RIGHT(TEXT(Y802,"0.#"),1)=".",FALSE,TRUE)</formula>
    </cfRule>
    <cfRule type="expression" dxfId="2110" priority="13678">
      <formula>IF(RIGHT(TEXT(Y802,"0.#"),1)=".",TRUE,FALSE)</formula>
    </cfRule>
  </conditionalFormatting>
  <conditionalFormatting sqref="P15:AX15 P13:AX13 P16:AQ17">
    <cfRule type="expression" dxfId="2109" priority="13725">
      <formula>IF(RIGHT(TEXT(P13,"0.#"),1)=".",FALSE,TRUE)</formula>
    </cfRule>
    <cfRule type="expression" dxfId="2108" priority="13726">
      <formula>IF(RIGHT(TEXT(P13,"0.#"),1)=".",TRUE,FALSE)</formula>
    </cfRule>
  </conditionalFormatting>
  <conditionalFormatting sqref="P19:AJ19">
    <cfRule type="expression" dxfId="2107" priority="13723">
      <formula>IF(RIGHT(TEXT(P19,"0.#"),1)=".",FALSE,TRUE)</formula>
    </cfRule>
    <cfRule type="expression" dxfId="2106" priority="13724">
      <formula>IF(RIGHT(TEXT(P19,"0.#"),1)=".",TRUE,FALSE)</formula>
    </cfRule>
  </conditionalFormatting>
  <conditionalFormatting sqref="AE101 AQ101">
    <cfRule type="expression" dxfId="2105" priority="13715">
      <formula>IF(RIGHT(TEXT(AE101,"0.#"),1)=".",FALSE,TRUE)</formula>
    </cfRule>
    <cfRule type="expression" dxfId="2104" priority="13716">
      <formula>IF(RIGHT(TEXT(AE101,"0.#"),1)=".",TRUE,FALSE)</formula>
    </cfRule>
  </conditionalFormatting>
  <conditionalFormatting sqref="Y791:Y798 Y789">
    <cfRule type="expression" dxfId="2103" priority="13701">
      <formula>IF(RIGHT(TEXT(Y789,"0.#"),1)=".",FALSE,TRUE)</formula>
    </cfRule>
    <cfRule type="expression" dxfId="2102" priority="13702">
      <formula>IF(RIGHT(TEXT(Y789,"0.#"),1)=".",TRUE,FALSE)</formula>
    </cfRule>
  </conditionalFormatting>
  <conditionalFormatting sqref="AU790">
    <cfRule type="expression" dxfId="2101" priority="13699">
      <formula>IF(RIGHT(TEXT(AU790,"0.#"),1)=".",FALSE,TRUE)</formula>
    </cfRule>
    <cfRule type="expression" dxfId="2100" priority="13700">
      <formula>IF(RIGHT(TEXT(AU790,"0.#"),1)=".",TRUE,FALSE)</formula>
    </cfRule>
  </conditionalFormatting>
  <conditionalFormatting sqref="AU799">
    <cfRule type="expression" dxfId="2099" priority="13697">
      <formula>IF(RIGHT(TEXT(AU799,"0.#"),1)=".",FALSE,TRUE)</formula>
    </cfRule>
    <cfRule type="expression" dxfId="2098" priority="13698">
      <formula>IF(RIGHT(TEXT(AU799,"0.#"),1)=".",TRUE,FALSE)</formula>
    </cfRule>
  </conditionalFormatting>
  <conditionalFormatting sqref="AU791:AU798 AU789">
    <cfRule type="expression" dxfId="2097" priority="13695">
      <formula>IF(RIGHT(TEXT(AU789,"0.#"),1)=".",FALSE,TRUE)</formula>
    </cfRule>
    <cfRule type="expression" dxfId="2096" priority="13696">
      <formula>IF(RIGHT(TEXT(AU789,"0.#"),1)=".",TRUE,FALSE)</formula>
    </cfRule>
  </conditionalFormatting>
  <conditionalFormatting sqref="Y829 Y816 Y803">
    <cfRule type="expression" dxfId="2095" priority="13681">
      <formula>IF(RIGHT(TEXT(Y803,"0.#"),1)=".",FALSE,TRUE)</formula>
    </cfRule>
    <cfRule type="expression" dxfId="2094" priority="13682">
      <formula>IF(RIGHT(TEXT(Y803,"0.#"),1)=".",TRUE,FALSE)</formula>
    </cfRule>
  </conditionalFormatting>
  <conditionalFormatting sqref="Y838 Y825 Y812">
    <cfRule type="expression" dxfId="2093" priority="13679">
      <formula>IF(RIGHT(TEXT(Y812,"0.#"),1)=".",FALSE,TRUE)</formula>
    </cfRule>
    <cfRule type="expression" dxfId="2092" priority="13680">
      <formula>IF(RIGHT(TEXT(Y812,"0.#"),1)=".",TRUE,FALSE)</formula>
    </cfRule>
  </conditionalFormatting>
  <conditionalFormatting sqref="AU829 AU816 AU803">
    <cfRule type="expression" dxfId="2091" priority="13675">
      <formula>IF(RIGHT(TEXT(AU803,"0.#"),1)=".",FALSE,TRUE)</formula>
    </cfRule>
    <cfRule type="expression" dxfId="2090" priority="13676">
      <formula>IF(RIGHT(TEXT(AU803,"0.#"),1)=".",TRUE,FALSE)</formula>
    </cfRule>
  </conditionalFormatting>
  <conditionalFormatting sqref="AU838 AU825 AU812">
    <cfRule type="expression" dxfId="2089" priority="13673">
      <formula>IF(RIGHT(TEXT(AU812,"0.#"),1)=".",FALSE,TRUE)</formula>
    </cfRule>
    <cfRule type="expression" dxfId="2088" priority="13674">
      <formula>IF(RIGHT(TEXT(AU812,"0.#"),1)=".",TRUE,FALSE)</formula>
    </cfRule>
  </conditionalFormatting>
  <conditionalFormatting sqref="AU830:AU837 AU828 AU817:AU824 AU815 AU804:AU811 AU802">
    <cfRule type="expression" dxfId="2087" priority="13671">
      <formula>IF(RIGHT(TEXT(AU802,"0.#"),1)=".",FALSE,TRUE)</formula>
    </cfRule>
    <cfRule type="expression" dxfId="2086" priority="13672">
      <formula>IF(RIGHT(TEXT(AU802,"0.#"),1)=".",TRUE,FALSE)</formula>
    </cfRule>
  </conditionalFormatting>
  <conditionalFormatting sqref="AM87">
    <cfRule type="expression" dxfId="2085" priority="13325">
      <formula>IF(RIGHT(TEXT(AM87,"0.#"),1)=".",FALSE,TRUE)</formula>
    </cfRule>
    <cfRule type="expression" dxfId="2084" priority="13326">
      <formula>IF(RIGHT(TEXT(AM87,"0.#"),1)=".",TRUE,FALSE)</formula>
    </cfRule>
  </conditionalFormatting>
  <conditionalFormatting sqref="AE55">
    <cfRule type="expression" dxfId="2083" priority="13393">
      <formula>IF(RIGHT(TEXT(AE55,"0.#"),1)=".",FALSE,TRUE)</formula>
    </cfRule>
    <cfRule type="expression" dxfId="2082" priority="13394">
      <formula>IF(RIGHT(TEXT(AE55,"0.#"),1)=".",TRUE,FALSE)</formula>
    </cfRule>
  </conditionalFormatting>
  <conditionalFormatting sqref="AI55">
    <cfRule type="expression" dxfId="2081" priority="13391">
      <formula>IF(RIGHT(TEXT(AI55,"0.#"),1)=".",FALSE,TRUE)</formula>
    </cfRule>
    <cfRule type="expression" dxfId="2080" priority="13392">
      <formula>IF(RIGHT(TEXT(AI55,"0.#"),1)=".",TRUE,FALSE)</formula>
    </cfRule>
  </conditionalFormatting>
  <conditionalFormatting sqref="AM34">
    <cfRule type="expression" dxfId="2079" priority="13471">
      <formula>IF(RIGHT(TEXT(AM34,"0.#"),1)=".",FALSE,TRUE)</formula>
    </cfRule>
    <cfRule type="expression" dxfId="2078" priority="13472">
      <formula>IF(RIGHT(TEXT(AM34,"0.#"),1)=".",TRUE,FALSE)</formula>
    </cfRule>
  </conditionalFormatting>
  <conditionalFormatting sqref="AE33">
    <cfRule type="expression" dxfId="2077" priority="13485">
      <formula>IF(RIGHT(TEXT(AE33,"0.#"),1)=".",FALSE,TRUE)</formula>
    </cfRule>
    <cfRule type="expression" dxfId="2076" priority="13486">
      <formula>IF(RIGHT(TEXT(AE33,"0.#"),1)=".",TRUE,FALSE)</formula>
    </cfRule>
  </conditionalFormatting>
  <conditionalFormatting sqref="AE34">
    <cfRule type="expression" dxfId="2075" priority="13483">
      <formula>IF(RIGHT(TEXT(AE34,"0.#"),1)=".",FALSE,TRUE)</formula>
    </cfRule>
    <cfRule type="expression" dxfId="2074" priority="13484">
      <formula>IF(RIGHT(TEXT(AE34,"0.#"),1)=".",TRUE,FALSE)</formula>
    </cfRule>
  </conditionalFormatting>
  <conditionalFormatting sqref="AI34">
    <cfRule type="expression" dxfId="2073" priority="13481">
      <formula>IF(RIGHT(TEXT(AI34,"0.#"),1)=".",FALSE,TRUE)</formula>
    </cfRule>
    <cfRule type="expression" dxfId="2072" priority="13482">
      <formula>IF(RIGHT(TEXT(AI34,"0.#"),1)=".",TRUE,FALSE)</formula>
    </cfRule>
  </conditionalFormatting>
  <conditionalFormatting sqref="AI33">
    <cfRule type="expression" dxfId="2071" priority="13479">
      <formula>IF(RIGHT(TEXT(AI33,"0.#"),1)=".",FALSE,TRUE)</formula>
    </cfRule>
    <cfRule type="expression" dxfId="2070" priority="13480">
      <formula>IF(RIGHT(TEXT(AI33,"0.#"),1)=".",TRUE,FALSE)</formula>
    </cfRule>
  </conditionalFormatting>
  <conditionalFormatting sqref="AI32">
    <cfRule type="expression" dxfId="2069" priority="13477">
      <formula>IF(RIGHT(TEXT(AI32,"0.#"),1)=".",FALSE,TRUE)</formula>
    </cfRule>
    <cfRule type="expression" dxfId="2068" priority="13478">
      <formula>IF(RIGHT(TEXT(AI32,"0.#"),1)=".",TRUE,FALSE)</formula>
    </cfRule>
  </conditionalFormatting>
  <conditionalFormatting sqref="AM32">
    <cfRule type="expression" dxfId="2067" priority="13475">
      <formula>IF(RIGHT(TEXT(AM32,"0.#"),1)=".",FALSE,TRUE)</formula>
    </cfRule>
    <cfRule type="expression" dxfId="2066" priority="13476">
      <formula>IF(RIGHT(TEXT(AM32,"0.#"),1)=".",TRUE,FALSE)</formula>
    </cfRule>
  </conditionalFormatting>
  <conditionalFormatting sqref="AM33">
    <cfRule type="expression" dxfId="2065" priority="13473">
      <formula>IF(RIGHT(TEXT(AM33,"0.#"),1)=".",FALSE,TRUE)</formula>
    </cfRule>
    <cfRule type="expression" dxfId="2064" priority="13474">
      <formula>IF(RIGHT(TEXT(AM33,"0.#"),1)=".",TRUE,FALSE)</formula>
    </cfRule>
  </conditionalFormatting>
  <conditionalFormatting sqref="AQ32:AQ34">
    <cfRule type="expression" dxfId="2063" priority="13465">
      <formula>IF(RIGHT(TEXT(AQ32,"0.#"),1)=".",FALSE,TRUE)</formula>
    </cfRule>
    <cfRule type="expression" dxfId="2062" priority="13466">
      <formula>IF(RIGHT(TEXT(AQ32,"0.#"),1)=".",TRUE,FALSE)</formula>
    </cfRule>
  </conditionalFormatting>
  <conditionalFormatting sqref="AU32:AU34">
    <cfRule type="expression" dxfId="2061" priority="13463">
      <formula>IF(RIGHT(TEXT(AU32,"0.#"),1)=".",FALSE,TRUE)</formula>
    </cfRule>
    <cfRule type="expression" dxfId="2060" priority="13464">
      <formula>IF(RIGHT(TEXT(AU32,"0.#"),1)=".",TRUE,FALSE)</formula>
    </cfRule>
  </conditionalFormatting>
  <conditionalFormatting sqref="AE53">
    <cfRule type="expression" dxfId="2059" priority="13397">
      <formula>IF(RIGHT(TEXT(AE53,"0.#"),1)=".",FALSE,TRUE)</formula>
    </cfRule>
    <cfRule type="expression" dxfId="2058" priority="13398">
      <formula>IF(RIGHT(TEXT(AE53,"0.#"),1)=".",TRUE,FALSE)</formula>
    </cfRule>
  </conditionalFormatting>
  <conditionalFormatting sqref="AE54">
    <cfRule type="expression" dxfId="2057" priority="13395">
      <formula>IF(RIGHT(TEXT(AE54,"0.#"),1)=".",FALSE,TRUE)</formula>
    </cfRule>
    <cfRule type="expression" dxfId="2056" priority="13396">
      <formula>IF(RIGHT(TEXT(AE54,"0.#"),1)=".",TRUE,FALSE)</formula>
    </cfRule>
  </conditionalFormatting>
  <conditionalFormatting sqref="AI54">
    <cfRule type="expression" dxfId="2055" priority="13389">
      <formula>IF(RIGHT(TEXT(AI54,"0.#"),1)=".",FALSE,TRUE)</formula>
    </cfRule>
    <cfRule type="expression" dxfId="2054" priority="13390">
      <formula>IF(RIGHT(TEXT(AI54,"0.#"),1)=".",TRUE,FALSE)</formula>
    </cfRule>
  </conditionalFormatting>
  <conditionalFormatting sqref="AI53">
    <cfRule type="expression" dxfId="2053" priority="13387">
      <formula>IF(RIGHT(TEXT(AI53,"0.#"),1)=".",FALSE,TRUE)</formula>
    </cfRule>
    <cfRule type="expression" dxfId="2052" priority="13388">
      <formula>IF(RIGHT(TEXT(AI53,"0.#"),1)=".",TRUE,FALSE)</formula>
    </cfRule>
  </conditionalFormatting>
  <conditionalFormatting sqref="AM53">
    <cfRule type="expression" dxfId="2051" priority="13385">
      <formula>IF(RIGHT(TEXT(AM53,"0.#"),1)=".",FALSE,TRUE)</formula>
    </cfRule>
    <cfRule type="expression" dxfId="2050" priority="13386">
      <formula>IF(RIGHT(TEXT(AM53,"0.#"),1)=".",TRUE,FALSE)</formula>
    </cfRule>
  </conditionalFormatting>
  <conditionalFormatting sqref="AM54">
    <cfRule type="expression" dxfId="2049" priority="13383">
      <formula>IF(RIGHT(TEXT(AM54,"0.#"),1)=".",FALSE,TRUE)</formula>
    </cfRule>
    <cfRule type="expression" dxfId="2048" priority="13384">
      <formula>IF(RIGHT(TEXT(AM54,"0.#"),1)=".",TRUE,FALSE)</formula>
    </cfRule>
  </conditionalFormatting>
  <conditionalFormatting sqref="AM55">
    <cfRule type="expression" dxfId="2047" priority="13381">
      <formula>IF(RIGHT(TEXT(AM55,"0.#"),1)=".",FALSE,TRUE)</formula>
    </cfRule>
    <cfRule type="expression" dxfId="2046" priority="13382">
      <formula>IF(RIGHT(TEXT(AM55,"0.#"),1)=".",TRUE,FALSE)</formula>
    </cfRule>
  </conditionalFormatting>
  <conditionalFormatting sqref="AE60">
    <cfRule type="expression" dxfId="2045" priority="13367">
      <formula>IF(RIGHT(TEXT(AE60,"0.#"),1)=".",FALSE,TRUE)</formula>
    </cfRule>
    <cfRule type="expression" dxfId="2044" priority="13368">
      <formula>IF(RIGHT(TEXT(AE60,"0.#"),1)=".",TRUE,FALSE)</formula>
    </cfRule>
  </conditionalFormatting>
  <conditionalFormatting sqref="AE61">
    <cfRule type="expression" dxfId="2043" priority="13365">
      <formula>IF(RIGHT(TEXT(AE61,"0.#"),1)=".",FALSE,TRUE)</formula>
    </cfRule>
    <cfRule type="expression" dxfId="2042" priority="13366">
      <formula>IF(RIGHT(TEXT(AE61,"0.#"),1)=".",TRUE,FALSE)</formula>
    </cfRule>
  </conditionalFormatting>
  <conditionalFormatting sqref="AE62">
    <cfRule type="expression" dxfId="2041" priority="13363">
      <formula>IF(RIGHT(TEXT(AE62,"0.#"),1)=".",FALSE,TRUE)</formula>
    </cfRule>
    <cfRule type="expression" dxfId="2040" priority="13364">
      <formula>IF(RIGHT(TEXT(AE62,"0.#"),1)=".",TRUE,FALSE)</formula>
    </cfRule>
  </conditionalFormatting>
  <conditionalFormatting sqref="AI62">
    <cfRule type="expression" dxfId="2039" priority="13361">
      <formula>IF(RIGHT(TEXT(AI62,"0.#"),1)=".",FALSE,TRUE)</formula>
    </cfRule>
    <cfRule type="expression" dxfId="2038" priority="13362">
      <formula>IF(RIGHT(TEXT(AI62,"0.#"),1)=".",TRUE,FALSE)</formula>
    </cfRule>
  </conditionalFormatting>
  <conditionalFormatting sqref="AI61">
    <cfRule type="expression" dxfId="2037" priority="13359">
      <formula>IF(RIGHT(TEXT(AI61,"0.#"),1)=".",FALSE,TRUE)</formula>
    </cfRule>
    <cfRule type="expression" dxfId="2036" priority="13360">
      <formula>IF(RIGHT(TEXT(AI61,"0.#"),1)=".",TRUE,FALSE)</formula>
    </cfRule>
  </conditionalFormatting>
  <conditionalFormatting sqref="AI60">
    <cfRule type="expression" dxfId="2035" priority="13357">
      <formula>IF(RIGHT(TEXT(AI60,"0.#"),1)=".",FALSE,TRUE)</formula>
    </cfRule>
    <cfRule type="expression" dxfId="2034" priority="13358">
      <formula>IF(RIGHT(TEXT(AI60,"0.#"),1)=".",TRUE,FALSE)</formula>
    </cfRule>
  </conditionalFormatting>
  <conditionalFormatting sqref="AM60">
    <cfRule type="expression" dxfId="2033" priority="13355">
      <formula>IF(RIGHT(TEXT(AM60,"0.#"),1)=".",FALSE,TRUE)</formula>
    </cfRule>
    <cfRule type="expression" dxfId="2032" priority="13356">
      <formula>IF(RIGHT(TEXT(AM60,"0.#"),1)=".",TRUE,FALSE)</formula>
    </cfRule>
  </conditionalFormatting>
  <conditionalFormatting sqref="AM61">
    <cfRule type="expression" dxfId="2031" priority="13353">
      <formula>IF(RIGHT(TEXT(AM61,"0.#"),1)=".",FALSE,TRUE)</formula>
    </cfRule>
    <cfRule type="expression" dxfId="2030" priority="13354">
      <formula>IF(RIGHT(TEXT(AM61,"0.#"),1)=".",TRUE,FALSE)</formula>
    </cfRule>
  </conditionalFormatting>
  <conditionalFormatting sqref="AM62">
    <cfRule type="expression" dxfId="2029" priority="13351">
      <formula>IF(RIGHT(TEXT(AM62,"0.#"),1)=".",FALSE,TRUE)</formula>
    </cfRule>
    <cfRule type="expression" dxfId="2028" priority="13352">
      <formula>IF(RIGHT(TEXT(AM62,"0.#"),1)=".",TRUE,FALSE)</formula>
    </cfRule>
  </conditionalFormatting>
  <conditionalFormatting sqref="AE87">
    <cfRule type="expression" dxfId="2027" priority="13337">
      <formula>IF(RIGHT(TEXT(AE87,"0.#"),1)=".",FALSE,TRUE)</formula>
    </cfRule>
    <cfRule type="expression" dxfId="2026" priority="13338">
      <formula>IF(RIGHT(TEXT(AE87,"0.#"),1)=".",TRUE,FALSE)</formula>
    </cfRule>
  </conditionalFormatting>
  <conditionalFormatting sqref="AE88">
    <cfRule type="expression" dxfId="2025" priority="13335">
      <formula>IF(RIGHT(TEXT(AE88,"0.#"),1)=".",FALSE,TRUE)</formula>
    </cfRule>
    <cfRule type="expression" dxfId="2024" priority="13336">
      <formula>IF(RIGHT(TEXT(AE88,"0.#"),1)=".",TRUE,FALSE)</formula>
    </cfRule>
  </conditionalFormatting>
  <conditionalFormatting sqref="AE89">
    <cfRule type="expression" dxfId="2023" priority="13333">
      <formula>IF(RIGHT(TEXT(AE89,"0.#"),1)=".",FALSE,TRUE)</formula>
    </cfRule>
    <cfRule type="expression" dxfId="2022" priority="13334">
      <formula>IF(RIGHT(TEXT(AE89,"0.#"),1)=".",TRUE,FALSE)</formula>
    </cfRule>
  </conditionalFormatting>
  <conditionalFormatting sqref="AI89">
    <cfRule type="expression" dxfId="2021" priority="13331">
      <formula>IF(RIGHT(TEXT(AI89,"0.#"),1)=".",FALSE,TRUE)</formula>
    </cfRule>
    <cfRule type="expression" dxfId="2020" priority="13332">
      <formula>IF(RIGHT(TEXT(AI89,"0.#"),1)=".",TRUE,FALSE)</formula>
    </cfRule>
  </conditionalFormatting>
  <conditionalFormatting sqref="AI88">
    <cfRule type="expression" dxfId="2019" priority="13329">
      <formula>IF(RIGHT(TEXT(AI88,"0.#"),1)=".",FALSE,TRUE)</formula>
    </cfRule>
    <cfRule type="expression" dxfId="2018" priority="13330">
      <formula>IF(RIGHT(TEXT(AI88,"0.#"),1)=".",TRUE,FALSE)</formula>
    </cfRule>
  </conditionalFormatting>
  <conditionalFormatting sqref="AI87">
    <cfRule type="expression" dxfId="2017" priority="13327">
      <formula>IF(RIGHT(TEXT(AI87,"0.#"),1)=".",FALSE,TRUE)</formula>
    </cfRule>
    <cfRule type="expression" dxfId="2016" priority="13328">
      <formula>IF(RIGHT(TEXT(AI87,"0.#"),1)=".",TRUE,FALSE)</formula>
    </cfRule>
  </conditionalFormatting>
  <conditionalFormatting sqref="AM88">
    <cfRule type="expression" dxfId="2015" priority="13323">
      <formula>IF(RIGHT(TEXT(AM88,"0.#"),1)=".",FALSE,TRUE)</formula>
    </cfRule>
    <cfRule type="expression" dxfId="2014" priority="13324">
      <formula>IF(RIGHT(TEXT(AM88,"0.#"),1)=".",TRUE,FALSE)</formula>
    </cfRule>
  </conditionalFormatting>
  <conditionalFormatting sqref="AM89">
    <cfRule type="expression" dxfId="2013" priority="13321">
      <formula>IF(RIGHT(TEXT(AM89,"0.#"),1)=".",FALSE,TRUE)</formula>
    </cfRule>
    <cfRule type="expression" dxfId="2012" priority="13322">
      <formula>IF(RIGHT(TEXT(AM89,"0.#"),1)=".",TRUE,FALSE)</formula>
    </cfRule>
  </conditionalFormatting>
  <conditionalFormatting sqref="AE92">
    <cfRule type="expression" dxfId="2011" priority="13307">
      <formula>IF(RIGHT(TEXT(AE92,"0.#"),1)=".",FALSE,TRUE)</formula>
    </cfRule>
    <cfRule type="expression" dxfId="2010" priority="13308">
      <formula>IF(RIGHT(TEXT(AE92,"0.#"),1)=".",TRUE,FALSE)</formula>
    </cfRule>
  </conditionalFormatting>
  <conditionalFormatting sqref="AE93">
    <cfRule type="expression" dxfId="2009" priority="13305">
      <formula>IF(RIGHT(TEXT(AE93,"0.#"),1)=".",FALSE,TRUE)</formula>
    </cfRule>
    <cfRule type="expression" dxfId="2008" priority="13306">
      <formula>IF(RIGHT(TEXT(AE93,"0.#"),1)=".",TRUE,FALSE)</formula>
    </cfRule>
  </conditionalFormatting>
  <conditionalFormatting sqref="AE94">
    <cfRule type="expression" dxfId="2007" priority="13303">
      <formula>IF(RIGHT(TEXT(AE94,"0.#"),1)=".",FALSE,TRUE)</formula>
    </cfRule>
    <cfRule type="expression" dxfId="2006" priority="13304">
      <formula>IF(RIGHT(TEXT(AE94,"0.#"),1)=".",TRUE,FALSE)</formula>
    </cfRule>
  </conditionalFormatting>
  <conditionalFormatting sqref="AI94">
    <cfRule type="expression" dxfId="2005" priority="13301">
      <formula>IF(RIGHT(TEXT(AI94,"0.#"),1)=".",FALSE,TRUE)</formula>
    </cfRule>
    <cfRule type="expression" dxfId="2004" priority="13302">
      <formula>IF(RIGHT(TEXT(AI94,"0.#"),1)=".",TRUE,FALSE)</formula>
    </cfRule>
  </conditionalFormatting>
  <conditionalFormatting sqref="AI93">
    <cfRule type="expression" dxfId="2003" priority="13299">
      <formula>IF(RIGHT(TEXT(AI93,"0.#"),1)=".",FALSE,TRUE)</formula>
    </cfRule>
    <cfRule type="expression" dxfId="2002" priority="13300">
      <formula>IF(RIGHT(TEXT(AI93,"0.#"),1)=".",TRUE,FALSE)</formula>
    </cfRule>
  </conditionalFormatting>
  <conditionalFormatting sqref="AI92">
    <cfRule type="expression" dxfId="2001" priority="13297">
      <formula>IF(RIGHT(TEXT(AI92,"0.#"),1)=".",FALSE,TRUE)</formula>
    </cfRule>
    <cfRule type="expression" dxfId="2000" priority="13298">
      <formula>IF(RIGHT(TEXT(AI92,"0.#"),1)=".",TRUE,FALSE)</formula>
    </cfRule>
  </conditionalFormatting>
  <conditionalFormatting sqref="AM92">
    <cfRule type="expression" dxfId="1999" priority="13295">
      <formula>IF(RIGHT(TEXT(AM92,"0.#"),1)=".",FALSE,TRUE)</formula>
    </cfRule>
    <cfRule type="expression" dxfId="1998" priority="13296">
      <formula>IF(RIGHT(TEXT(AM92,"0.#"),1)=".",TRUE,FALSE)</formula>
    </cfRule>
  </conditionalFormatting>
  <conditionalFormatting sqref="AM93">
    <cfRule type="expression" dxfId="1997" priority="13293">
      <formula>IF(RIGHT(TEXT(AM93,"0.#"),1)=".",FALSE,TRUE)</formula>
    </cfRule>
    <cfRule type="expression" dxfId="1996" priority="13294">
      <formula>IF(RIGHT(TEXT(AM93,"0.#"),1)=".",TRUE,FALSE)</formula>
    </cfRule>
  </conditionalFormatting>
  <conditionalFormatting sqref="AM94">
    <cfRule type="expression" dxfId="1995" priority="13291">
      <formula>IF(RIGHT(TEXT(AM94,"0.#"),1)=".",FALSE,TRUE)</formula>
    </cfRule>
    <cfRule type="expression" dxfId="1994" priority="13292">
      <formula>IF(RIGHT(TEXT(AM94,"0.#"),1)=".",TRUE,FALSE)</formula>
    </cfRule>
  </conditionalFormatting>
  <conditionalFormatting sqref="AE97">
    <cfRule type="expression" dxfId="1993" priority="13277">
      <formula>IF(RIGHT(TEXT(AE97,"0.#"),1)=".",FALSE,TRUE)</formula>
    </cfRule>
    <cfRule type="expression" dxfId="1992" priority="13278">
      <formula>IF(RIGHT(TEXT(AE97,"0.#"),1)=".",TRUE,FALSE)</formula>
    </cfRule>
  </conditionalFormatting>
  <conditionalFormatting sqref="AE98">
    <cfRule type="expression" dxfId="1991" priority="13275">
      <formula>IF(RIGHT(TEXT(AE98,"0.#"),1)=".",FALSE,TRUE)</formula>
    </cfRule>
    <cfRule type="expression" dxfId="1990" priority="13276">
      <formula>IF(RIGHT(TEXT(AE98,"0.#"),1)=".",TRUE,FALSE)</formula>
    </cfRule>
  </conditionalFormatting>
  <conditionalFormatting sqref="AE99">
    <cfRule type="expression" dxfId="1989" priority="13273">
      <formula>IF(RIGHT(TEXT(AE99,"0.#"),1)=".",FALSE,TRUE)</formula>
    </cfRule>
    <cfRule type="expression" dxfId="1988" priority="13274">
      <formula>IF(RIGHT(TEXT(AE99,"0.#"),1)=".",TRUE,FALSE)</formula>
    </cfRule>
  </conditionalFormatting>
  <conditionalFormatting sqref="AI99">
    <cfRule type="expression" dxfId="1987" priority="13271">
      <formula>IF(RIGHT(TEXT(AI99,"0.#"),1)=".",FALSE,TRUE)</formula>
    </cfRule>
    <cfRule type="expression" dxfId="1986" priority="13272">
      <formula>IF(RIGHT(TEXT(AI99,"0.#"),1)=".",TRUE,FALSE)</formula>
    </cfRule>
  </conditionalFormatting>
  <conditionalFormatting sqref="AI98">
    <cfRule type="expression" dxfId="1985" priority="13269">
      <formula>IF(RIGHT(TEXT(AI98,"0.#"),1)=".",FALSE,TRUE)</formula>
    </cfRule>
    <cfRule type="expression" dxfId="1984" priority="13270">
      <formula>IF(RIGHT(TEXT(AI98,"0.#"),1)=".",TRUE,FALSE)</formula>
    </cfRule>
  </conditionalFormatting>
  <conditionalFormatting sqref="AI97">
    <cfRule type="expression" dxfId="1983" priority="13267">
      <formula>IF(RIGHT(TEXT(AI97,"0.#"),1)=".",FALSE,TRUE)</formula>
    </cfRule>
    <cfRule type="expression" dxfId="1982" priority="13268">
      <formula>IF(RIGHT(TEXT(AI97,"0.#"),1)=".",TRUE,FALSE)</formula>
    </cfRule>
  </conditionalFormatting>
  <conditionalFormatting sqref="AM97">
    <cfRule type="expression" dxfId="1981" priority="13265">
      <formula>IF(RIGHT(TEXT(AM97,"0.#"),1)=".",FALSE,TRUE)</formula>
    </cfRule>
    <cfRule type="expression" dxfId="1980" priority="13266">
      <formula>IF(RIGHT(TEXT(AM97,"0.#"),1)=".",TRUE,FALSE)</formula>
    </cfRule>
  </conditionalFormatting>
  <conditionalFormatting sqref="AM98">
    <cfRule type="expression" dxfId="1979" priority="13263">
      <formula>IF(RIGHT(TEXT(AM98,"0.#"),1)=".",FALSE,TRUE)</formula>
    </cfRule>
    <cfRule type="expression" dxfId="1978" priority="13264">
      <formula>IF(RIGHT(TEXT(AM98,"0.#"),1)=".",TRUE,FALSE)</formula>
    </cfRule>
  </conditionalFormatting>
  <conditionalFormatting sqref="AM99">
    <cfRule type="expression" dxfId="1977" priority="13261">
      <formula>IF(RIGHT(TEXT(AM99,"0.#"),1)=".",FALSE,TRUE)</formula>
    </cfRule>
    <cfRule type="expression" dxfId="1976" priority="13262">
      <formula>IF(RIGHT(TEXT(AM99,"0.#"),1)=".",TRUE,FALSE)</formula>
    </cfRule>
  </conditionalFormatting>
  <conditionalFormatting sqref="AI101">
    <cfRule type="expression" dxfId="1975" priority="13247">
      <formula>IF(RIGHT(TEXT(AI101,"0.#"),1)=".",FALSE,TRUE)</formula>
    </cfRule>
    <cfRule type="expression" dxfId="1974" priority="13248">
      <formula>IF(RIGHT(TEXT(AI101,"0.#"),1)=".",TRUE,FALSE)</formula>
    </cfRule>
  </conditionalFormatting>
  <conditionalFormatting sqref="AM101">
    <cfRule type="expression" dxfId="1973" priority="13245">
      <formula>IF(RIGHT(TEXT(AM101,"0.#"),1)=".",FALSE,TRUE)</formula>
    </cfRule>
    <cfRule type="expression" dxfId="1972" priority="13246">
      <formula>IF(RIGHT(TEXT(AM101,"0.#"),1)=".",TRUE,FALSE)</formula>
    </cfRule>
  </conditionalFormatting>
  <conditionalFormatting sqref="AE102">
    <cfRule type="expression" dxfId="1971" priority="13243">
      <formula>IF(RIGHT(TEXT(AE102,"0.#"),1)=".",FALSE,TRUE)</formula>
    </cfRule>
    <cfRule type="expression" dxfId="1970" priority="13244">
      <formula>IF(RIGHT(TEXT(AE102,"0.#"),1)=".",TRUE,FALSE)</formula>
    </cfRule>
  </conditionalFormatting>
  <conditionalFormatting sqref="AI102">
    <cfRule type="expression" dxfId="1969" priority="13241">
      <formula>IF(RIGHT(TEXT(AI102,"0.#"),1)=".",FALSE,TRUE)</formula>
    </cfRule>
    <cfRule type="expression" dxfId="1968" priority="13242">
      <formula>IF(RIGHT(TEXT(AI102,"0.#"),1)=".",TRUE,FALSE)</formula>
    </cfRule>
  </conditionalFormatting>
  <conditionalFormatting sqref="AM102">
    <cfRule type="expression" dxfId="1967" priority="13239">
      <formula>IF(RIGHT(TEXT(AM102,"0.#"),1)=".",FALSE,TRUE)</formula>
    </cfRule>
    <cfRule type="expression" dxfId="1966" priority="13240">
      <formula>IF(RIGHT(TEXT(AM102,"0.#"),1)=".",TRUE,FALSE)</formula>
    </cfRule>
  </conditionalFormatting>
  <conditionalFormatting sqref="AQ102">
    <cfRule type="expression" dxfId="1965" priority="13237">
      <formula>IF(RIGHT(TEXT(AQ102,"0.#"),1)=".",FALSE,TRUE)</formula>
    </cfRule>
    <cfRule type="expression" dxfId="1964" priority="13238">
      <formula>IF(RIGHT(TEXT(AQ102,"0.#"),1)=".",TRUE,FALSE)</formula>
    </cfRule>
  </conditionalFormatting>
  <conditionalFormatting sqref="AE104">
    <cfRule type="expression" dxfId="1963" priority="13235">
      <formula>IF(RIGHT(TEXT(AE104,"0.#"),1)=".",FALSE,TRUE)</formula>
    </cfRule>
    <cfRule type="expression" dxfId="1962" priority="13236">
      <formula>IF(RIGHT(TEXT(AE104,"0.#"),1)=".",TRUE,FALSE)</formula>
    </cfRule>
  </conditionalFormatting>
  <conditionalFormatting sqref="AI104">
    <cfRule type="expression" dxfId="1961" priority="13233">
      <formula>IF(RIGHT(TEXT(AI104,"0.#"),1)=".",FALSE,TRUE)</formula>
    </cfRule>
    <cfRule type="expression" dxfId="1960" priority="13234">
      <formula>IF(RIGHT(TEXT(AI104,"0.#"),1)=".",TRUE,FALSE)</formula>
    </cfRule>
  </conditionalFormatting>
  <conditionalFormatting sqref="AM104">
    <cfRule type="expression" dxfId="1959" priority="13231">
      <formula>IF(RIGHT(TEXT(AM104,"0.#"),1)=".",FALSE,TRUE)</formula>
    </cfRule>
    <cfRule type="expression" dxfId="1958" priority="13232">
      <formula>IF(RIGHT(TEXT(AM104,"0.#"),1)=".",TRUE,FALSE)</formula>
    </cfRule>
  </conditionalFormatting>
  <conditionalFormatting sqref="AE105">
    <cfRule type="expression" dxfId="1957" priority="13229">
      <formula>IF(RIGHT(TEXT(AE105,"0.#"),1)=".",FALSE,TRUE)</formula>
    </cfRule>
    <cfRule type="expression" dxfId="1956" priority="13230">
      <formula>IF(RIGHT(TEXT(AE105,"0.#"),1)=".",TRUE,FALSE)</formula>
    </cfRule>
  </conditionalFormatting>
  <conditionalFormatting sqref="AI105">
    <cfRule type="expression" dxfId="1955" priority="13227">
      <formula>IF(RIGHT(TEXT(AI105,"0.#"),1)=".",FALSE,TRUE)</formula>
    </cfRule>
    <cfRule type="expression" dxfId="1954" priority="13228">
      <formula>IF(RIGHT(TEXT(AI105,"0.#"),1)=".",TRUE,FALSE)</formula>
    </cfRule>
  </conditionalFormatting>
  <conditionalFormatting sqref="AM105">
    <cfRule type="expression" dxfId="1953" priority="13225">
      <formula>IF(RIGHT(TEXT(AM105,"0.#"),1)=".",FALSE,TRUE)</formula>
    </cfRule>
    <cfRule type="expression" dxfId="1952" priority="13226">
      <formula>IF(RIGHT(TEXT(AM105,"0.#"),1)=".",TRUE,FALSE)</formula>
    </cfRule>
  </conditionalFormatting>
  <conditionalFormatting sqref="AE107">
    <cfRule type="expression" dxfId="1951" priority="13221">
      <formula>IF(RIGHT(TEXT(AE107,"0.#"),1)=".",FALSE,TRUE)</formula>
    </cfRule>
    <cfRule type="expression" dxfId="1950" priority="13222">
      <formula>IF(RIGHT(TEXT(AE107,"0.#"),1)=".",TRUE,FALSE)</formula>
    </cfRule>
  </conditionalFormatting>
  <conditionalFormatting sqref="AI107">
    <cfRule type="expression" dxfId="1949" priority="13219">
      <formula>IF(RIGHT(TEXT(AI107,"0.#"),1)=".",FALSE,TRUE)</formula>
    </cfRule>
    <cfRule type="expression" dxfId="1948" priority="13220">
      <formula>IF(RIGHT(TEXT(AI107,"0.#"),1)=".",TRUE,FALSE)</formula>
    </cfRule>
  </conditionalFormatting>
  <conditionalFormatting sqref="AM107">
    <cfRule type="expression" dxfId="1947" priority="13217">
      <formula>IF(RIGHT(TEXT(AM107,"0.#"),1)=".",FALSE,TRUE)</formula>
    </cfRule>
    <cfRule type="expression" dxfId="1946" priority="13218">
      <formula>IF(RIGHT(TEXT(AM107,"0.#"),1)=".",TRUE,FALSE)</formula>
    </cfRule>
  </conditionalFormatting>
  <conditionalFormatting sqref="AE108">
    <cfRule type="expression" dxfId="1945" priority="13215">
      <formula>IF(RIGHT(TEXT(AE108,"0.#"),1)=".",FALSE,TRUE)</formula>
    </cfRule>
    <cfRule type="expression" dxfId="1944" priority="13216">
      <formula>IF(RIGHT(TEXT(AE108,"0.#"),1)=".",TRUE,FALSE)</formula>
    </cfRule>
  </conditionalFormatting>
  <conditionalFormatting sqref="AI108">
    <cfRule type="expression" dxfId="1943" priority="13213">
      <formula>IF(RIGHT(TEXT(AI108,"0.#"),1)=".",FALSE,TRUE)</formula>
    </cfRule>
    <cfRule type="expression" dxfId="1942" priority="13214">
      <formula>IF(RIGHT(TEXT(AI108,"0.#"),1)=".",TRUE,FALSE)</formula>
    </cfRule>
  </conditionalFormatting>
  <conditionalFormatting sqref="AM108">
    <cfRule type="expression" dxfId="1941" priority="13211">
      <formula>IF(RIGHT(TEXT(AM108,"0.#"),1)=".",FALSE,TRUE)</formula>
    </cfRule>
    <cfRule type="expression" dxfId="1940" priority="13212">
      <formula>IF(RIGHT(TEXT(AM108,"0.#"),1)=".",TRUE,FALSE)</formula>
    </cfRule>
  </conditionalFormatting>
  <conditionalFormatting sqref="AE110">
    <cfRule type="expression" dxfId="1939" priority="13207">
      <formula>IF(RIGHT(TEXT(AE110,"0.#"),1)=".",FALSE,TRUE)</formula>
    </cfRule>
    <cfRule type="expression" dxfId="1938" priority="13208">
      <formula>IF(RIGHT(TEXT(AE110,"0.#"),1)=".",TRUE,FALSE)</formula>
    </cfRule>
  </conditionalFormatting>
  <conditionalFormatting sqref="AI110">
    <cfRule type="expression" dxfId="1937" priority="13205">
      <formula>IF(RIGHT(TEXT(AI110,"0.#"),1)=".",FALSE,TRUE)</formula>
    </cfRule>
    <cfRule type="expression" dxfId="1936" priority="13206">
      <formula>IF(RIGHT(TEXT(AI110,"0.#"),1)=".",TRUE,FALSE)</formula>
    </cfRule>
  </conditionalFormatting>
  <conditionalFormatting sqref="AM110">
    <cfRule type="expression" dxfId="1935" priority="13203">
      <formula>IF(RIGHT(TEXT(AM110,"0.#"),1)=".",FALSE,TRUE)</formula>
    </cfRule>
    <cfRule type="expression" dxfId="1934" priority="13204">
      <formula>IF(RIGHT(TEXT(AM110,"0.#"),1)=".",TRUE,FALSE)</formula>
    </cfRule>
  </conditionalFormatting>
  <conditionalFormatting sqref="AE111">
    <cfRule type="expression" dxfId="1933" priority="13201">
      <formula>IF(RIGHT(TEXT(AE111,"0.#"),1)=".",FALSE,TRUE)</formula>
    </cfRule>
    <cfRule type="expression" dxfId="1932" priority="13202">
      <formula>IF(RIGHT(TEXT(AE111,"0.#"),1)=".",TRUE,FALSE)</formula>
    </cfRule>
  </conditionalFormatting>
  <conditionalFormatting sqref="AI111">
    <cfRule type="expression" dxfId="1931" priority="13199">
      <formula>IF(RIGHT(TEXT(AI111,"0.#"),1)=".",FALSE,TRUE)</formula>
    </cfRule>
    <cfRule type="expression" dxfId="1930" priority="13200">
      <formula>IF(RIGHT(TEXT(AI111,"0.#"),1)=".",TRUE,FALSE)</formula>
    </cfRule>
  </conditionalFormatting>
  <conditionalFormatting sqref="AM111">
    <cfRule type="expression" dxfId="1929" priority="13197">
      <formula>IF(RIGHT(TEXT(AM111,"0.#"),1)=".",FALSE,TRUE)</formula>
    </cfRule>
    <cfRule type="expression" dxfId="1928" priority="13198">
      <formula>IF(RIGHT(TEXT(AM111,"0.#"),1)=".",TRUE,FALSE)</formula>
    </cfRule>
  </conditionalFormatting>
  <conditionalFormatting sqref="AE113">
    <cfRule type="expression" dxfId="1927" priority="13193">
      <formula>IF(RIGHT(TEXT(AE113,"0.#"),1)=".",FALSE,TRUE)</formula>
    </cfRule>
    <cfRule type="expression" dxfId="1926" priority="13194">
      <formula>IF(RIGHT(TEXT(AE113,"0.#"),1)=".",TRUE,FALSE)</formula>
    </cfRule>
  </conditionalFormatting>
  <conditionalFormatting sqref="AI113">
    <cfRule type="expression" dxfId="1925" priority="13191">
      <formula>IF(RIGHT(TEXT(AI113,"0.#"),1)=".",FALSE,TRUE)</formula>
    </cfRule>
    <cfRule type="expression" dxfId="1924" priority="13192">
      <formula>IF(RIGHT(TEXT(AI113,"0.#"),1)=".",TRUE,FALSE)</formula>
    </cfRule>
  </conditionalFormatting>
  <conditionalFormatting sqref="AM113">
    <cfRule type="expression" dxfId="1923" priority="13189">
      <formula>IF(RIGHT(TEXT(AM113,"0.#"),1)=".",FALSE,TRUE)</formula>
    </cfRule>
    <cfRule type="expression" dxfId="1922" priority="13190">
      <formula>IF(RIGHT(TEXT(AM113,"0.#"),1)=".",TRUE,FALSE)</formula>
    </cfRule>
  </conditionalFormatting>
  <conditionalFormatting sqref="AE114">
    <cfRule type="expression" dxfId="1921" priority="13187">
      <formula>IF(RIGHT(TEXT(AE114,"0.#"),1)=".",FALSE,TRUE)</formula>
    </cfRule>
    <cfRule type="expression" dxfId="1920" priority="13188">
      <formula>IF(RIGHT(TEXT(AE114,"0.#"),1)=".",TRUE,FALSE)</formula>
    </cfRule>
  </conditionalFormatting>
  <conditionalFormatting sqref="AI114">
    <cfRule type="expression" dxfId="1919" priority="13185">
      <formula>IF(RIGHT(TEXT(AI114,"0.#"),1)=".",FALSE,TRUE)</formula>
    </cfRule>
    <cfRule type="expression" dxfId="1918" priority="13186">
      <formula>IF(RIGHT(TEXT(AI114,"0.#"),1)=".",TRUE,FALSE)</formula>
    </cfRule>
  </conditionalFormatting>
  <conditionalFormatting sqref="AM114">
    <cfRule type="expression" dxfId="1917" priority="13183">
      <formula>IF(RIGHT(TEXT(AM114,"0.#"),1)=".",FALSE,TRUE)</formula>
    </cfRule>
    <cfRule type="expression" dxfId="1916" priority="13184">
      <formula>IF(RIGHT(TEXT(AM114,"0.#"),1)=".",TRUE,FALSE)</formula>
    </cfRule>
  </conditionalFormatting>
  <conditionalFormatting sqref="AE116 AQ116">
    <cfRule type="expression" dxfId="1915" priority="13179">
      <formula>IF(RIGHT(TEXT(AE116,"0.#"),1)=".",FALSE,TRUE)</formula>
    </cfRule>
    <cfRule type="expression" dxfId="1914" priority="13180">
      <formula>IF(RIGHT(TEXT(AE116,"0.#"),1)=".",TRUE,FALSE)</formula>
    </cfRule>
  </conditionalFormatting>
  <conditionalFormatting sqref="AI116">
    <cfRule type="expression" dxfId="1913" priority="13177">
      <formula>IF(RIGHT(TEXT(AI116,"0.#"),1)=".",FALSE,TRUE)</formula>
    </cfRule>
    <cfRule type="expression" dxfId="1912" priority="13178">
      <formula>IF(RIGHT(TEXT(AI116,"0.#"),1)=".",TRUE,FALSE)</formula>
    </cfRule>
  </conditionalFormatting>
  <conditionalFormatting sqref="AM116">
    <cfRule type="expression" dxfId="1911" priority="13175">
      <formula>IF(RIGHT(TEXT(AM116,"0.#"),1)=".",FALSE,TRUE)</formula>
    </cfRule>
    <cfRule type="expression" dxfId="1910" priority="13176">
      <formula>IF(RIGHT(TEXT(AM116,"0.#"),1)=".",TRUE,FALSE)</formula>
    </cfRule>
  </conditionalFormatting>
  <conditionalFormatting sqref="AE117 AM117">
    <cfRule type="expression" dxfId="1909" priority="13173">
      <formula>IF(RIGHT(TEXT(AE117,"0.#"),1)=".",FALSE,TRUE)</formula>
    </cfRule>
    <cfRule type="expression" dxfId="1908" priority="13174">
      <formula>IF(RIGHT(TEXT(AE117,"0.#"),1)=".",TRUE,FALSE)</formula>
    </cfRule>
  </conditionalFormatting>
  <conditionalFormatting sqref="AI117">
    <cfRule type="expression" dxfId="1907" priority="13171">
      <formula>IF(RIGHT(TEXT(AI117,"0.#"),1)=".",FALSE,TRUE)</formula>
    </cfRule>
    <cfRule type="expression" dxfId="1906" priority="13172">
      <formula>IF(RIGHT(TEXT(AI117,"0.#"),1)=".",TRUE,FALSE)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6">
    <cfRule type="expression" dxfId="1699" priority="2833">
      <formula>IF(RIGHT(TEXT(Y846,"0.#"),1)=".",FALSE,TRUE)</formula>
    </cfRule>
    <cfRule type="expression" dxfId="1698" priority="2834">
      <formula>IF(RIGHT(TEXT(Y846,"0.#"),1)=".",TRUE,FALSE)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9">
    <cfRule type="expression" dxfId="1379" priority="2087">
      <formula>IF(RIGHT(TEXT(Y879,"0.#"),1)=".",FALSE,TRUE)</formula>
    </cfRule>
    <cfRule type="expression" dxfId="1378" priority="2088">
      <formula>IF(RIGHT(TEXT(Y879,"0.#"),1)=".",TRUE,FALSE)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2">
    <cfRule type="expression" dxfId="1375" priority="2075">
      <formula>IF(RIGHT(TEXT(Y912,"0.#"),1)=".",FALSE,TRUE)</formula>
    </cfRule>
    <cfRule type="expression" dxfId="1374" priority="2076">
      <formula>IF(RIGHT(TEXT(Y912,"0.#"),1)=".",TRUE,FALSE)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5">
    <cfRule type="expression" dxfId="1371" priority="2063">
      <formula>IF(RIGHT(TEXT(Y945,"0.#"),1)=".",FALSE,TRUE)</formula>
    </cfRule>
    <cfRule type="expression" dxfId="1370" priority="2064">
      <formula>IF(RIGHT(TEXT(Y945,"0.#"),1)=".",TRUE,FALSE)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9:AO879">
    <cfRule type="expression" dxfId="1279" priority="2089">
      <formula>IF(AND(AL879&gt;=0, RIGHT(TEXT(AL879,"0.#"),1)&lt;&gt;"."),TRUE,FALSE)</formula>
    </cfRule>
    <cfRule type="expression" dxfId="1278" priority="2090">
      <formula>IF(AND(AL879&gt;=0, RIGHT(TEXT(AL879,"0.#"),1)="."),TRUE,FALSE)</formula>
    </cfRule>
    <cfRule type="expression" dxfId="1277" priority="2091">
      <formula>IF(AND(AL879&lt;0, RIGHT(TEXT(AL879,"0.#"),1)&lt;&gt;"."),TRUE,FALSE)</formula>
    </cfRule>
    <cfRule type="expression" dxfId="1276" priority="2092">
      <formula>IF(AND(AL879&lt;0, RIGHT(TEXT(AL879,"0.#"),1)="."),TRUE,FALSE)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5:AO945">
    <cfRule type="expression" dxfId="1263" priority="2065">
      <formula>IF(AND(AL945&gt;=0, RIGHT(TEXT(AL945,"0.#"),1)&lt;&gt;"."),TRUE,FALSE)</formula>
    </cfRule>
    <cfRule type="expression" dxfId="1262" priority="2066">
      <formula>IF(AND(AL945&gt;=0, RIGHT(TEXT(AL945,"0.#"),1)="."),TRUE,FALSE)</formula>
    </cfRule>
    <cfRule type="expression" dxfId="1261" priority="2067">
      <formula>IF(AND(AL945&lt;0, RIGHT(TEXT(AL945,"0.#"),1)&lt;&gt;"."),TRUE,FALSE)</formula>
    </cfRule>
    <cfRule type="expression" dxfId="1260" priority="2068">
      <formula>IF(AND(AL945&lt;0, RIGHT(TEXT(AL945,"0.#"),1)="."),TRUE,FALSE)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M135">
    <cfRule type="expression" dxfId="23" priority="23">
      <formula>IF(RIGHT(TEXT(AM135,"0.#"),1)=".",FALSE,TRUE)</formula>
    </cfRule>
    <cfRule type="expression" dxfId="22" priority="24">
      <formula>IF(RIGHT(TEXT(AM135,"0.#"),1)=".",TRUE,FALSE)</formula>
    </cfRule>
  </conditionalFormatting>
  <conditionalFormatting sqref="AM134">
    <cfRule type="expression" dxfId="21" priority="21">
      <formula>IF(RIGHT(TEXT(AM134,"0.#"),1)=".",FALSE,TRUE)</formula>
    </cfRule>
    <cfRule type="expression" dxfId="20" priority="22">
      <formula>IF(RIGHT(TEXT(AM134,"0.#"),1)=".",TRUE,FALSE)</formula>
    </cfRule>
  </conditionalFormatting>
  <conditionalFormatting sqref="AM139">
    <cfRule type="expression" dxfId="19" priority="19">
      <formula>IF(RIGHT(TEXT(AM139,"0.#"),1)=".",FALSE,TRUE)</formula>
    </cfRule>
    <cfRule type="expression" dxfId="18" priority="20">
      <formula>IF(RIGHT(TEXT(AM139,"0.#"),1)=".",TRUE,FALSE)</formula>
    </cfRule>
  </conditionalFormatting>
  <conditionalFormatting sqref="AM138">
    <cfRule type="expression" dxfId="17" priority="17">
      <formula>IF(RIGHT(TEXT(AM138,"0.#"),1)=".",FALSE,TRUE)</formula>
    </cfRule>
    <cfRule type="expression" dxfId="16" priority="18">
      <formula>IF(RIGHT(TEXT(AM138,"0.#"),1)=".",TRUE,FALSE)</formula>
    </cfRule>
  </conditionalFormatting>
  <conditionalFormatting sqref="Y845">
    <cfRule type="expression" dxfId="15" priority="15">
      <formula>IF(RIGHT(TEXT(Y845,"0.#"),1)=".",FALSE,TRUE)</formula>
    </cfRule>
    <cfRule type="expression" dxfId="14" priority="16">
      <formula>IF(RIGHT(TEXT(Y845,"0.#"),1)=".",TRUE,FALSE)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Y911">
    <cfRule type="expression" dxfId="11" priority="11">
      <formula>IF(RIGHT(TEXT(Y911,"0.#"),1)=".",FALSE,TRUE)</formula>
    </cfRule>
    <cfRule type="expression" dxfId="10" priority="12">
      <formula>IF(RIGHT(TEXT(Y911,"0.#"),1)=".",TRUE,FALSE)</formula>
    </cfRule>
  </conditionalFormatting>
  <conditionalFormatting sqref="Y944">
    <cfRule type="expression" dxfId="9" priority="5">
      <formula>IF(RIGHT(TEXT(Y944,"0.#"),1)=".",FALSE,TRUE)</formula>
    </cfRule>
    <cfRule type="expression" dxfId="8" priority="6">
      <formula>IF(RIGHT(TEXT(Y944,"0.#"),1)=".",TRUE,FALSE)</formula>
    </cfRule>
  </conditionalFormatting>
  <conditionalFormatting sqref="AL944:AO944">
    <cfRule type="expression" dxfId="7" priority="7">
      <formula>IF(AND(AL944&gt;=0, RIGHT(TEXT(AL944,"0.#"),1)&lt;&gt;"."),TRUE,FALSE)</formula>
    </cfRule>
    <cfRule type="expression" dxfId="6" priority="8">
      <formula>IF(AND(AL944&gt;=0, RIGHT(TEXT(AL944,"0.#"),1)="."),TRUE,FALSE)</formula>
    </cfRule>
    <cfRule type="expression" dxfId="5" priority="9">
      <formula>IF(AND(AL944&lt;0, RIGHT(TEXT(AL944,"0.#"),1)&lt;&gt;"."),TRUE,FALSE)</formula>
    </cfRule>
    <cfRule type="expression" dxfId="4" priority="10">
      <formula>IF(AND(AL944&lt;0, RIGHT(TEXT(AL944,"0.#"),1)="."),TRUE,FALSE)</formula>
    </cfRule>
  </conditionalFormatting>
  <conditionalFormatting sqref="AL878:AO878">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29" max="49" man="1"/>
    <brk id="725" max="49" man="1"/>
    <brk id="786"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648</v>
      </c>
      <c r="H2" s="13" t="str">
        <f>IF(G2="","",F2)</f>
        <v>一般会計</v>
      </c>
      <c r="I2" s="13" t="str">
        <f>IF(H2="","",IF(I1&lt;&gt;"",CONCATENATE(I1,"、",H2),H2))</f>
        <v>一般会計</v>
      </c>
      <c r="K2" s="14" t="s">
        <v>102</v>
      </c>
      <c r="L2" s="15" t="s">
        <v>648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648</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社会保障</v>
      </c>
      <c r="O10" s="13"/>
      <c r="P10" s="13" t="str">
        <f>S8</f>
        <v>委託・請負</v>
      </c>
      <c r="Q10" s="19"/>
      <c r="T10" s="13"/>
      <c r="W10" s="32" t="s">
        <v>155</v>
      </c>
      <c r="Y10" s="32" t="s">
        <v>339</v>
      </c>
      <c r="Z10" s="32" t="s">
        <v>470</v>
      </c>
      <c r="AA10" s="79" t="s">
        <v>433</v>
      </c>
      <c r="AB10" s="79" t="s">
        <v>564</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t="s">
        <v>648</v>
      </c>
      <c r="H13" s="13" t="str">
        <f t="shared" si="1"/>
        <v>労働保険特別会計労災勘定</v>
      </c>
      <c r="I13" s="13" t="str">
        <f t="shared" si="5"/>
        <v>一般会計、労働保険特別会計労災勘定</v>
      </c>
      <c r="K13" s="13" t="str">
        <f>N11</f>
        <v>社会保障</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一般会計、労働保険特別会計労災勘定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一般会計、労働保険特別会計労災勘定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一般会計、労働保険特別会計労災勘定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一般会計、労働保険特別会計労災勘定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一般会計、労働保険特別会計労災勘定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一般会計、労働保険特別会計労災勘定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一般会計、労働保険特別会計労災勘定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一般会計、労働保険特別会計労災勘定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一般会計、労働保険特別会計労災勘定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一般会計、労働保険特別会計労災勘定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一般会計、労働保険特別会計労災勘定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一般会計、労働保険特別会計労災勘定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一般会計、労働保険特別会計労災勘定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一般会計、労働保険特別会計労災勘定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一般会計、労働保険特別会計労災勘定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一般会計、労働保険特別会計労災勘定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一般会計、労働保険特別会計労災勘定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一般会計、労働保険特別会計労災勘定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一般会計、労働保険特別会計労災勘定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一般会計、労働保険特別会計労災勘定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一般会計、労働保険特別会計労災勘定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一般会計、労働保険特別会計労災勘定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一般会計、労働保険特別会計労災勘定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一般会計、労働保険特別会計労災勘定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一般会計、労働保険特別会計労災勘定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秋元 篤史(akimoto-atsushi)</dc:creator>
  <cp:lastModifiedBy>青天目 隆司(nabatame-takashi)</cp:lastModifiedBy>
  <cp:lastPrinted>2021-05-21T07:53:05Z</cp:lastPrinted>
  <dcterms:created xsi:type="dcterms:W3CDTF">2012-03-13T00:50:25Z</dcterms:created>
  <dcterms:modified xsi:type="dcterms:W3CDTF">2021-06-09T02:53:26Z</dcterms:modified>
</cp:coreProperties>
</file>