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提出用\"/>
    </mc:Choice>
  </mc:AlternateContent>
  <bookViews>
    <workbookView xWindow="0" yWindow="0" windowWidth="9195" windowHeight="9300"/>
  </bookViews>
  <sheets>
    <sheet name="行政事業レビューシート" sheetId="3" r:id="rId1"/>
    <sheet name="入力規則等" sheetId="4" r:id="rId2"/>
  </sheets>
  <definedNames>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417" i="3"/>
  <c r="AY616" i="3"/>
  <c r="AY645" i="3"/>
  <c r="AY271" i="3"/>
  <c r="AY255" i="3"/>
  <c r="AY369"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<sst xmlns="http://schemas.openxmlformats.org/spreadsheetml/2006/main" count="2344" uniqueCount="697">
  <si>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</si>
  <si>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</si>
  <si>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</si>
  <si>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</si>
  <si>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</si>
  <si>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</si>
  <si>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</si>
  <si>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</si>
  <si>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</si>
  <si>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</si>
  <si>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</si>
  <si>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</si>
  <si>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</si>
  <si>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</si>
  <si>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</si>
  <si>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</si>
  <si>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</si>
  <si>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</si>
  <si>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</si>
  <si>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</si>
  <si>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</si>
  <si>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</si>
  <si>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</si>
  <si>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</si>
  <si>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</si>
  <si>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</si>
  <si>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</si>
  <si>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</si>
  <si>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</si>
  <si>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</si>
  <si>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</si>
  <si>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</si>
  <si>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</si>
  <si>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</si>
  <si>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</si>
  <si>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</si>
  <si>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</si>
  <si>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</si>
  <si>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</si>
  <si>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</si>
  <si>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</si>
  <si>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</si>
  <si>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</si>
  <si>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</si>
  <si>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</si>
  <si>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</si>
  <si>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</si>
  <si>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</si>
  <si>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</si>
  <si>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</si>
  <si>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</si>
  <si>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</si>
  <si>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</si>
  <si>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</si>
  <si>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</si>
  <si>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</si>
  <si>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</si>
  <si>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</si>
  <si>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</si>
  <si>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</si>
  <si>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</si>
  <si>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</si>
  <si>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</si>
  <si>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</si>
  <si>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</si>
  <si>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</si>
  <si>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</si>
  <si>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</si>
  <si>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</si>
  <si>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</si>
  <si>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</si>
  <si>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</si>
  <si>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</si>
  <si>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</si>
  <si>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</si>
  <si>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</si>
  <si>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</si>
  <si>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</si>
  <si>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</si>
  <si>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</si>
  <si>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</si>
  <si>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</si>
  <si>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</si>
  <si>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</si>
  <si>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</si>
  <si>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</si>
  <si>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</si>
  <si>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</si>
  <si>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</si>
  <si>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</si>
  <si>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</si>
  <si>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</si>
  <si>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</si>
  <si>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</si>
  <si>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</si>
  <si>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</si>
  <si>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</si>
  <si>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</si>
  <si>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</si>
  <si>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</si>
  <si>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</si>
  <si>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</si>
  <si>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</si>
  <si>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</si>
  <si>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</si>
  <si>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</si>
  <si>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</si>
  <si>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</si>
  <si>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</si>
  <si>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</si>
  <si>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</si>
  <si>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</si>
  <si>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</si>
  <si>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</si>
  <si>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</si>
  <si>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</si>
  <si>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</si>
  <si>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</si>
  <si>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</si>
  <si>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</si>
  <si>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</si>
  <si>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</si>
  <si>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</si>
  <si>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</si>
  <si>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</si>
  <si>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</si>
  <si>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</si>
  <si>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</si>
  <si>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</si>
  <si>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</si>
  <si>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</si>
  <si>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</si>
  <si>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</si>
  <si>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</si>
  <si>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</si>
  <si>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</si>
  <si>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</si>
  <si>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</si>
  <si>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</si>
  <si>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</si>
  <si>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</si>
  <si>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</si>
  <si>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</si>
  <si>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</si>
  <si>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</si>
  <si>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</si>
  <si>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</si>
  <si>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</si>
  <si>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</si>
  <si>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</si>
  <si>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</si>
  <si>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</si>
  <si>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</si>
  <si>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</si>
  <si>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</si>
  <si>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</si>
  <si>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</si>
  <si>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</si>
  <si>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</si>
  <si>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</si>
  <si>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</si>
  <si>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</si>
  <si>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</si>
  <si>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</si>
  <si>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</si>
  <si>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</si>
  <si>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</si>
  <si>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</si>
  <si>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</si>
  <si>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</si>
  <si>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</si>
  <si>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</si>
  <si>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</si>
  <si>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</si>
  <si>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</si>
  <si>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</si>
  <si>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</si>
  <si>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</si>
  <si>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</si>
  <si>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</si>
  <si>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</si>
  <si>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</si>
  <si>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</si>
  <si>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</si>
  <si>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</si>
  <si>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</si>
  <si>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</si>
  <si>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</si>
  <si>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</si>
  <si>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</si>
  <si>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</si>
  <si>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</si>
  <si>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</si>
  <si>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</si>
  <si>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</si>
  <si>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</si>
  <si>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</si>
  <si>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</si>
  <si>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</si>
  <si>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</si>
  <si>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</si>
  <si>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</si>
  <si>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</si>
  <si>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</si>
  <si>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</si>
  <si>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</si>
  <si>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</si>
  <si>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</si>
  <si>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</si>
  <si>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</si>
  <si>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</si>
  <si>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</si>
  <si>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</si>
  <si>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</si>
  <si>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</si>
  <si>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</si>
  <si>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</si>
  <si>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</si>
  <si>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</si>
  <si>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</si>
  <si>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</si>
  <si>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</si>
  <si>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</si>
  <si>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</si>
  <si>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</si>
  <si>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</si>
  <si>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</si>
  <si>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</si>
  <si>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</si>
  <si>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</si>
  <si>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</si>
  <si>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</si>
  <si>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</si>
  <si>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</si>
  <si>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</si>
  <si>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</si>
  <si>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</si>
  <si>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</si>
  <si>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</si>
  <si>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</si>
  <si>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</si>
  <si>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</si>
  <si>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</si>
  <si>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</si>
  <si>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</si>
  <si>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</si>
  <si>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</si>
  <si>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</si>
  <si>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</si>
  <si>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</si>
  <si>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</si>
  <si>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</si>
  <si>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</si>
  <si>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</si>
  <si>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</si>
  <si>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</si>
  <si>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</si>
  <si>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</si>
  <si>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</si>
  <si>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</si>
  <si>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</si>
  <si>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</si>
  <si>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</si>
  <si>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</si>
  <si>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</si>
  <si>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</si>
  <si>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</si>
  <si>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</si>
  <si>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</si>
  <si>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</si>
  <si>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</si>
  <si>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</si>
  <si>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</si>
  <si>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</si>
  <si>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</si>
  <si>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</si>
  <si>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</si>
  <si>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</si>
  <si>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</si>
  <si>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</si>
  <si>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</si>
  <si>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</si>
  <si>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</si>
  <si>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</si>
  <si>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</si>
  <si>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</si>
  <si>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</si>
  <si>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</si>
  <si>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</si>
  <si>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</si>
  <si>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</si>
  <si>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</si>
  <si>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</si>
  <si>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</si>
  <si>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</si>
  <si>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</si>
  <si>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</si>
  <si>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</si>
  <si>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</si>
  <si>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</si>
  <si>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</si>
  <si>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</si>
  <si>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</si>
  <si>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</si>
  <si>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</si>
  <si>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</si>
  <si>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</si>
  <si>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</si>
  <si>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</si>
  <si>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</si>
  <si>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</si>
  <si>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</si>
  <si>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</si>
  <si>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</si>
  <si>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</si>
  <si>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</si>
  <si>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</si>
  <si>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</si>
  <si>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</si>
  <si>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</si>
  <si>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</si>
  <si>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</si>
  <si>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</si>
  <si>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</si>
  <si>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</si>
  <si>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</si>
  <si>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</si>
  <si>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</si>
  <si>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</si>
  <si>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</si>
  <si>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</si>
  <si>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</si>
  <si>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</si>
  <si>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</si>
  <si>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</si>
  <si>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</si>
  <si>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</si>
  <si>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</si>
  <si>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</si>
  <si>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</si>
  <si>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</si>
  <si>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</si>
  <si>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</si>
  <si>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</si>
  <si>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</si>
  <si>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</si>
  <si>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</si>
  <si>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</si>
  <si>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</si>
  <si>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</si>
  <si>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</si>
  <si>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</si>
  <si>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</si>
  <si>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</si>
  <si>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</si>
  <si>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</si>
  <si>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</si>
  <si>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</si>
  <si>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</si>
  <si>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</si>
  <si>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</si>
  <si>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</si>
  <si>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</si>
  <si>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</si>
  <si>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</si>
  <si>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</si>
  <si>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</si>
  <si>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</si>
  <si>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</si>
  <si>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</si>
  <si>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</si>
  <si>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</si>
  <si>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</si>
  <si>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</si>
  <si>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</si>
  <si>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</si>
  <si>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</si>
  <si>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</si>
  <si>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</si>
  <si>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</si>
  <si>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</si>
  <si>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</si>
  <si>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</si>
  <si>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</si>
  <si>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</si>
  <si>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</si>
  <si>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</si>
  <si>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</si>
  <si>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</si>
  <si>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</si>
  <si>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</si>
  <si>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</si>
  <si>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</si>
  <si>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</si>
  <si>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</si>
  <si>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</si>
  <si>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</si>
  <si>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</si>
  <si>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</si>
  <si>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</si>
  <si>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</si>
  <si>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</si>
  <si>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</si>
  <si>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</si>
  <si>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</si>
  <si>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</si>
  <si>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</si>
  <si>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</si>
  <si>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</si>
  <si>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</si>
  <si>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</si>
  <si>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</si>
  <si>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</si>
  <si>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</si>
  <si>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</si>
  <si>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</si>
  <si>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</si>
  <si>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</si>
  <si>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</si>
  <si>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</si>
  <si>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</si>
  <si>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</si>
  <si>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</si>
  <si>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</si>
  <si>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</si>
  <si>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</si>
  <si>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</si>
  <si>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</si>
  <si>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</si>
  <si>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</si>
  <si>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</si>
  <si>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</si>
  <si>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</si>
  <si>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</si>
  <si>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</si>
  <si>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</si>
  <si>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</si>
  <si>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</si>
  <si>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</si>
  <si>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</si>
  <si>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</si>
  <si>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</si>
  <si>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</si>
  <si>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</si>
  <si>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</si>
  <si>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</si>
  <si>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</si>
  <si>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</si>
  <si>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</si>
  <si>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</si>
  <si>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</si>
  <si>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</si>
  <si>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</si>
  <si>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</si>
  <si>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</si>
  <si>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</si>
  <si>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</si>
  <si>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</si>
  <si>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</si>
  <si>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</si>
  <si>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</si>
  <si>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</si>
  <si>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</si>
  <si>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</si>
  <si>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</si>
  <si>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</si>
  <si>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</si>
  <si>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</si>
  <si>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</si>
  <si>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</si>
  <si>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</si>
  <si>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</si>
  <si>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</si>
  <si>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</si>
  <si>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</si>
  <si>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</si>
  <si>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</si>
  <si>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</si>
  <si>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</si>
  <si>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</si>
  <si>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</si>
  <si>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</si>
  <si>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</si>
  <si>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</si>
  <si>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</si>
  <si>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</si>
  <si>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</si>
  <si>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</si>
  <si>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</si>
  <si>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</si>
  <si>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</si>
  <si>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</si>
  <si>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</si>
  <si>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</si>
  <si>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</si>
  <si>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</si>
  <si>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</si>
  <si>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</si>
  <si>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</si>
  <si>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</si>
  <si>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</si>
  <si>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</si>
  <si>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</si>
  <si>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</si>
  <si>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</si>
  <si>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</si>
  <si>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</si>
  <si>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</si>
  <si>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</si>
  <si>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</si>
  <si>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</si>
  <si>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</si>
  <si>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</si>
  <si>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</si>
  <si>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</si>
  <si>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</si>
  <si>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</si>
  <si>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</si>
  <si>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</si>
  <si>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</si>
  <si>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</si>
  <si>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</si>
  <si>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</si>
  <si>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</si>
  <si>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</si>
  <si>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</si>
  <si>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</si>
  <si>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</si>
  <si>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</si>
  <si>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</si>
  <si>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</si>
  <si>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</si>
  <si>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</si>
  <si>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</si>
  <si>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</si>
  <si>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</si>
  <si>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</si>
  <si>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</si>
  <si>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</si>
  <si>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</si>
  <si>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</si>
  <si>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</si>
  <si>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</si>
  <si>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</si>
  <si>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</si>
  <si>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</si>
  <si>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</si>
  <si>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</si>
  <si>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</si>
  <si>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</si>
  <si>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</si>
  <si>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</si>
  <si>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</si>
  <si>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</si>
  <si>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</si>
  <si>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</si>
  <si>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</si>
  <si>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</si>
  <si>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</si>
  <si>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</si>
  <si>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</si>
  <si>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</si>
  <si>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</si>
  <si>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</si>
  <si>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</si>
  <si>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</si>
  <si>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</si>
  <si>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</si>
  <si>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</si>
  <si>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</si>
  <si>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</si>
  <si>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</si>
  <si>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</si>
  <si>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</si>
  <si>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</si>
  <si>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</si>
  <si>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</si>
  <si>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</si>
  <si>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</si>
  <si>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</si>
  <si>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</si>
  <si>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</si>
  <si>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</si>
  <si>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</si>
  <si>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</si>
  <si>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</si>
  <si>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</si>
  <si>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</si>
  <si>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</si>
  <si>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</si>
  <si>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</si>
  <si>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</si>
  <si>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</si>
  <si>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</si>
  <si>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</si>
  <si>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</si>
  <si>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</si>
  <si>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</si>
  <si>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</si>
  <si>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</si>
  <si>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</si>
  <si>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</si>
  <si>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</si>
  <si>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</si>
  <si>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</si>
  <si>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</si>
  <si>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</si>
  <si>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</si>
  <si>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</si>
  <si>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</si>
  <si>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</si>
  <si>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</si>
  <si>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</si>
  <si>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</si>
  <si>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</si>
  <si>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</si>
  <si>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</si>
  <si>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</si>
  <si>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</si>
  <si>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</si>
  <si>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</si>
  <si>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</si>
  <si>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</si>
  <si>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</si>
  <si>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</si>
  <si>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</si>
  <si>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</si>
  <si>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</si>
  <si>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</si>
  <si>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家内労働安全衛生確保事業</t>
  </si>
  <si>
    <t>雇用環境・均等局</t>
  </si>
  <si>
    <t>在宅労働課長
宮下　雅行</t>
  </si>
  <si>
    <t>平成25年度</t>
  </si>
  <si>
    <t>終了予定なし</t>
  </si>
  <si>
    <t>在宅労働課</t>
  </si>
  <si>
    <t>家内労働法第25条
労働者災害補償保険法第29条第1項第3号</t>
  </si>
  <si>
    <t>－</t>
  </si>
  <si>
    <t>危険有害業務に係る家内労働の現状、問題点及び課題を把握した上で、今後の災害防止対策を検討し、家内労働者のけが、災害及び疾病を予防する。</t>
  </si>
  <si>
    <t>事業主団体や委託者に対する訪問調査及び家内労働者からのヒアリングにより、家内労働者の危険有害業務に関する実態を把握し、安全衛生の取組のモデル事例を取りまとめ、セミナーの開催やWebサイトの運営により周知・啓発を行う。</t>
  </si>
  <si>
    <t>-</t>
  </si>
  <si>
    <t>労働災害防止対策事業委託費</t>
  </si>
  <si>
    <t>危険有害業務に従事する家内労働者及び委託者への訪問対象者のうち、本事業による訪問を受けて「役に立った」とする者の割合。</t>
  </si>
  <si>
    <t>危険有害業務に従事する家内労働者及び委託者への訪問対象者のうち、本事業による訪問を受けて「役に立った」とする者の割合を８０％以上とする。
（計算式）
「役に立った」との回答者数／危険有害業務に従事する家内労働者及び委託者への訪問対象者</t>
  </si>
  <si>
    <t>対象者アンケート</t>
  </si>
  <si>
    <t>件</t>
  </si>
  <si>
    <t>「家内労働あんぜんサイト」のアクセス件数</t>
  </si>
  <si>
    <t>円</t>
  </si>
  <si>
    <t>　　X/Y</t>
    <phoneticPr fontId="5"/>
  </si>
  <si>
    <t>執行額（X)／「家内労働あんぜんサイト」のアクセス件数（Y)　　　　　　　　　　　　</t>
    <phoneticPr fontId="5"/>
  </si>
  <si>
    <t>16,178,400
/
21,016</t>
  </si>
  <si>
    <t>16,478,000
/
37,857</t>
  </si>
  <si>
    <t>Ⅲ－２　労働者が安全で健康に働くことができる職場づくりを推進すること</t>
  </si>
  <si>
    <t>Ⅲ－２－１ 労働者が安全で健康に働くことができる職場づくりを推進すること</t>
  </si>
  <si>
    <t>労働災害による死亡者数</t>
  </si>
  <si>
    <t>人</t>
  </si>
  <si>
    <t>労働災害による死傷者数（休業4日以上）</t>
  </si>
  <si>
    <t>家内労働安全衛生管理費</t>
  </si>
  <si>
    <t>新25-027</t>
  </si>
  <si>
    <t>419</t>
  </si>
  <si>
    <t>423</t>
  </si>
  <si>
    <t>417</t>
  </si>
  <si>
    <t>421</t>
  </si>
  <si>
    <t>424</t>
  </si>
  <si>
    <t>○</t>
  </si>
  <si>
    <t>厚労</t>
  </si>
  <si>
    <t>-</t>
    <phoneticPr fontId="5"/>
  </si>
  <si>
    <t>事業主団体や委託者に対する訪問調査及び家内労働者からのヒアリングにより、家内労働者の危険有害業務に関する実態を把握し、安全衛生の取組のモデル事例を取りまとめ、セミナーの開催やWebサイトの運営により周知・啓発を行う。
本事業は、危険有害業務に係る家内労働の現状、問題点等を把握した上で、今後の災害防止対策の検討等を行い、家内労働者のけが、災害及び疾病を予防することにより、測定指標1及び2に寄与すると見込んでいる。</t>
    <phoneticPr fontId="5"/>
  </si>
  <si>
    <t>危険有害業務に従事する家内労働者の実態は把握されておらず、家内労働に従事する際に発生する問題の把握も困難な状況となっている。このため、専門家によるきめ細やかな調査及び検討を行い、もって労働災害の防止を図る本事業の目的は国民や社会のニーズを反映している。</t>
  </si>
  <si>
    <t>家内労働の現状は地域により差が生じているため、全国的に実態を把握し、一律に安全衛生対策を実施することが求められており、国が実施すべき事業である。</t>
  </si>
  <si>
    <t>危険有害業務に従事する家内労働者の実態は把握されておらず、家内労働に対する災害防止対策を講じるには、危険有害業務の業務内容、安全衛生措置等を含めた詳細な調査及び検討が必要であり、家内労働者のけが及び疾病を予防するために、本事業は優先度の高い事業である。</t>
  </si>
  <si>
    <t>有</t>
  </si>
  <si>
    <t>無</t>
  </si>
  <si>
    <t>一般競争入札（総合評価落札方式）で調達しており、競争性は確保されているが、一者応札となった。改善策として、公告期間の延長等、周知期間の確保を行っている。</t>
  </si>
  <si>
    <t>本事業は、事業主及び特別加入対象者から徴収した労災保険料を財源とし、特別加入対象者である家内労働者のうち危険有害業務に従事する者の今後の災害防止対策を検討するものであり、妥当である。</t>
  </si>
  <si>
    <t>危険有害性が相対的に高い地域・業種に応じたきめ細かい対応等を把握するためには、それらに対してヒアリング調査を行う必要があること、また、調査で収集した結果を踏まえた事例を家内労働あんぜんサイトで情報提供することから、単位当たりコストは妥当である。</t>
    <rPh sb="67" eb="69">
      <t>チョウサ</t>
    </rPh>
    <rPh sb="70" eb="72">
      <t>シュウシュウ</t>
    </rPh>
    <rPh sb="74" eb="76">
      <t>ケッカ</t>
    </rPh>
    <rPh sb="77" eb="78">
      <t>フ</t>
    </rPh>
    <rPh sb="81" eb="83">
      <t>ジレイ</t>
    </rPh>
    <rPh sb="84" eb="86">
      <t>カナイ</t>
    </rPh>
    <rPh sb="86" eb="88">
      <t>ロウドウ</t>
    </rPh>
    <rPh sb="96" eb="98">
      <t>ジョウホウ</t>
    </rPh>
    <rPh sb="98" eb="100">
      <t>テイキョウ</t>
    </rPh>
    <phoneticPr fontId="5"/>
  </si>
  <si>
    <t>‐</t>
  </si>
  <si>
    <t>本事業は、危険有害性が相対的に高い地域・業種に即した家内労働者の災害防止等の好事例調査、安全衛生確保のためのセミナー、個別相談の実施等に必要な経費であり、必要最低限のものとなっている。</t>
    <rPh sb="23" eb="24">
      <t>ソク</t>
    </rPh>
    <rPh sb="26" eb="28">
      <t>カナイ</t>
    </rPh>
    <rPh sb="28" eb="31">
      <t>ロウドウシャ</t>
    </rPh>
    <rPh sb="32" eb="34">
      <t>サイガイ</t>
    </rPh>
    <rPh sb="34" eb="36">
      <t>ボウシ</t>
    </rPh>
    <rPh sb="36" eb="37">
      <t>トウ</t>
    </rPh>
    <rPh sb="38" eb="39">
      <t>コウ</t>
    </rPh>
    <rPh sb="39" eb="41">
      <t>ジレイ</t>
    </rPh>
    <rPh sb="41" eb="43">
      <t>チョウサ</t>
    </rPh>
    <rPh sb="44" eb="46">
      <t>アンゼン</t>
    </rPh>
    <rPh sb="46" eb="48">
      <t>エイセイ</t>
    </rPh>
    <rPh sb="48" eb="50">
      <t>カクホ</t>
    </rPh>
    <rPh sb="59" eb="61">
      <t>コベツ</t>
    </rPh>
    <rPh sb="61" eb="63">
      <t>ソウダン</t>
    </rPh>
    <rPh sb="64" eb="66">
      <t>ジッシ</t>
    </rPh>
    <rPh sb="66" eb="67">
      <t>トウ</t>
    </rPh>
    <phoneticPr fontId="5"/>
  </si>
  <si>
    <t>目標値を上回っており、見合ったものとなっている。</t>
  </si>
  <si>
    <t>本事業は、危険有害性が相対的に高い地域・業種に応じたきめ細かい対応等を把握するため、委託者及び家内労働者等へのヒアリング調査等により実施しており、実効性は高い。</t>
  </si>
  <si>
    <t>当初見込みを上回る活動実績となった。</t>
    <rPh sb="0" eb="2">
      <t>トウショ</t>
    </rPh>
    <rPh sb="2" eb="4">
      <t>ミコ</t>
    </rPh>
    <rPh sb="6" eb="8">
      <t>ウワマワ</t>
    </rPh>
    <rPh sb="9" eb="11">
      <t>カツドウ</t>
    </rPh>
    <rPh sb="11" eb="13">
      <t>ジッセキ</t>
    </rPh>
    <phoneticPr fontId="5"/>
  </si>
  <si>
    <t>好事例調査報告書を都道府県労働局に配付しており、家内労働者等の安全衛生指導を実施する際に活用されている。</t>
    <rPh sb="0" eb="1">
      <t>コウ</t>
    </rPh>
    <rPh sb="1" eb="3">
      <t>ジレイ</t>
    </rPh>
    <rPh sb="3" eb="5">
      <t>チョウサ</t>
    </rPh>
    <rPh sb="5" eb="8">
      <t>ホウコクショ</t>
    </rPh>
    <rPh sb="9" eb="13">
      <t>トドウフケン</t>
    </rPh>
    <rPh sb="13" eb="16">
      <t>ロウドウキョク</t>
    </rPh>
    <rPh sb="17" eb="19">
      <t>ハイフ</t>
    </rPh>
    <rPh sb="24" eb="26">
      <t>カナイ</t>
    </rPh>
    <rPh sb="26" eb="29">
      <t>ロウドウシャ</t>
    </rPh>
    <rPh sb="29" eb="30">
      <t>トウ</t>
    </rPh>
    <rPh sb="31" eb="33">
      <t>アンゼン</t>
    </rPh>
    <rPh sb="33" eb="35">
      <t>エイセイ</t>
    </rPh>
    <rPh sb="35" eb="37">
      <t>シドウ</t>
    </rPh>
    <rPh sb="38" eb="40">
      <t>ジッシ</t>
    </rPh>
    <rPh sb="42" eb="43">
      <t>サイ</t>
    </rPh>
    <rPh sb="44" eb="46">
      <t>カツヨウ</t>
    </rPh>
    <phoneticPr fontId="5"/>
  </si>
  <si>
    <t>ここ数年、成果実績・活動実績とも目標を達成しており、効果的に事業を運営できている。</t>
    <rPh sb="19" eb="21">
      <t>タッセイ</t>
    </rPh>
    <phoneticPr fontId="5"/>
  </si>
  <si>
    <t>適切に予算を執行し、事業の目標が達成できており、このまま継続して事業を実施する。</t>
  </si>
  <si>
    <t>点検対象外</t>
    <rPh sb="0" eb="5">
      <t>テンケンタイショウガイ</t>
    </rPh>
    <phoneticPr fontId="5"/>
  </si>
  <si>
    <t>A.株式会社中外</t>
    <rPh sb="2" eb="6">
      <t>カブシキガイシャ</t>
    </rPh>
    <rPh sb="6" eb="8">
      <t>チュウガイ</t>
    </rPh>
    <phoneticPr fontId="5"/>
  </si>
  <si>
    <t>調査等の担当者の人件費謝金、旅費、印刷製本費等</t>
  </si>
  <si>
    <t>事業費</t>
    <rPh sb="0" eb="3">
      <t>ジギョウヒ</t>
    </rPh>
    <phoneticPr fontId="5"/>
  </si>
  <si>
    <t>消費税</t>
    <rPh sb="0" eb="3">
      <t>ショウヒゼイ</t>
    </rPh>
    <phoneticPr fontId="5"/>
  </si>
  <si>
    <t>管理費</t>
    <rPh sb="0" eb="3">
      <t>カンリヒ</t>
    </rPh>
    <phoneticPr fontId="5"/>
  </si>
  <si>
    <t>光熱費、電話回線使用料等</t>
    <rPh sb="0" eb="3">
      <t>コウネツヒ</t>
    </rPh>
    <rPh sb="4" eb="6">
      <t>デンワ</t>
    </rPh>
    <rPh sb="6" eb="8">
      <t>カイセン</t>
    </rPh>
    <rPh sb="8" eb="11">
      <t>シヨウリョウ</t>
    </rPh>
    <rPh sb="11" eb="12">
      <t>トウ</t>
    </rPh>
    <phoneticPr fontId="5"/>
  </si>
  <si>
    <t>（株）中外</t>
  </si>
  <si>
    <t>ヒアリング調査及びセミナー・個別相談の実施及びWEBサイトの運営等</t>
    <rPh sb="14" eb="16">
      <t>コベツ</t>
    </rPh>
    <rPh sb="16" eb="18">
      <t>ソウダン</t>
    </rPh>
    <rPh sb="19" eb="21">
      <t>ジッシ</t>
    </rPh>
    <rPh sb="21" eb="22">
      <t>オヨ</t>
    </rPh>
    <rPh sb="30" eb="32">
      <t>ウンエイ</t>
    </rPh>
    <rPh sb="32" eb="33">
      <t>トウ</t>
    </rPh>
    <phoneticPr fontId="5"/>
  </si>
  <si>
    <t>-</t>
    <phoneticPr fontId="5"/>
  </si>
  <si>
    <t>16,368,000
/
81,726</t>
    <phoneticPr fontId="5"/>
  </si>
  <si>
    <t>14,729,000
/
50,000</t>
    <phoneticPr fontId="5"/>
  </si>
  <si>
    <t>危険有害業務に従事する個々の家内労働者等における災害等の発生予防のため、家内労働者等への訪問指導を行う家内労働安全衛生指導員等の経費である家内労働安全衛生管理費（所管：雇用環境・均等局）と異なり、本事業（所管：雇用環境・均等局）は危険有害業務に従事する家内労働者における災害等の発生の予防対策に必要な情報を得るため、家内労働者等の実態把握に関する調査等を行う経費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</si>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</sst>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28"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57150</xdr:colOff>
      <xdr:row>748</xdr:row>
      <xdr:rowOff>50800</xdr:rowOff>
    </xdr:from>
    <xdr:to>
      <xdr:col>32</xdr:col>
      <xdr:colOff>173761</xdr:colOff>
      <xdr:row>750</xdr:row>
      <xdr:rowOff>90634</xdr:rowOff>
    </xdr:to>
    <xdr:sp macro="" textlink="">
      <xdr:nvSpPr>
        <xdr:cNvPr id="3" name="テキスト ボックス 2"/>
        <xdr:cNvSpPr txBox="1"/>
      </xdr:nvSpPr>
      <xdr:spPr>
        <a:xfrm>
          <a:off x="3917950" y="47599600"/>
          <a:ext cx="2758211" cy="7510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1400"/>
            </a:lnSpc>
          </a:pPr>
          <a:r>
            <a:rPr kumimoji="1" lang="ja-JP" altLang="en-US" sz="1600" b="1"/>
            <a:t>１６百万円</a:t>
          </a:r>
          <a:endParaRPr kumimoji="1" lang="en-US" altLang="ja-JP" sz="1600" b="1"/>
        </a:p>
      </xdr:txBody>
    </xdr:sp>
    <xdr:clientData/>
  </xdr:twoCellAnchor>
  <xdr:oneCellAnchor>
    <xdr:from>
      <xdr:col>21</xdr:col>
      <xdr:colOff>57150</xdr:colOff>
      <xdr:row>750</xdr:row>
      <xdr:rowOff>171450</xdr:rowOff>
    </xdr:from>
    <xdr:ext cx="1971117" cy="275717"/>
    <xdr:sp macro="" textlink="">
      <xdr:nvSpPr>
        <xdr:cNvPr id="4" name="テキスト ボックス 3"/>
        <xdr:cNvSpPr txBox="1"/>
      </xdr:nvSpPr>
      <xdr:spPr>
        <a:xfrm>
          <a:off x="4257675" y="52635150"/>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事業管理、受託者への指導</a:t>
          </a:r>
          <a:r>
            <a:rPr kumimoji="1" lang="en-US" altLang="ja-JP" sz="1100"/>
            <a:t>〕</a:t>
          </a:r>
          <a:endParaRPr kumimoji="1" lang="ja-JP" altLang="en-US" sz="1100"/>
        </a:p>
      </xdr:txBody>
    </xdr:sp>
    <xdr:clientData/>
  </xdr:oneCellAnchor>
  <xdr:twoCellAnchor>
    <xdr:from>
      <xdr:col>25</xdr:col>
      <xdr:colOff>190500</xdr:colOff>
      <xdr:row>751</xdr:row>
      <xdr:rowOff>66675</xdr:rowOff>
    </xdr:from>
    <xdr:to>
      <xdr:col>25</xdr:col>
      <xdr:colOff>197855</xdr:colOff>
      <xdr:row>752</xdr:row>
      <xdr:rowOff>195233</xdr:rowOff>
    </xdr:to>
    <xdr:cxnSp macro="">
      <xdr:nvCxnSpPr>
        <xdr:cNvPr id="5" name="直線矢印コネクタ 4"/>
        <xdr:cNvCxnSpPr/>
      </xdr:nvCxnSpPr>
      <xdr:spPr>
        <a:xfrm flipH="1">
          <a:off x="5191125" y="52882800"/>
          <a:ext cx="7355" cy="48098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57150</xdr:colOff>
      <xdr:row>752</xdr:row>
      <xdr:rowOff>238125</xdr:rowOff>
    </xdr:from>
    <xdr:ext cx="2352675" cy="275717"/>
    <xdr:sp macro="" textlink="">
      <xdr:nvSpPr>
        <xdr:cNvPr id="7" name="テキスト ボックス 6"/>
        <xdr:cNvSpPr txBox="1"/>
      </xdr:nvSpPr>
      <xdr:spPr>
        <a:xfrm>
          <a:off x="4257675" y="53406675"/>
          <a:ext cx="23526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13</xdr:col>
      <xdr:colOff>104775</xdr:colOff>
      <xdr:row>753</xdr:row>
      <xdr:rowOff>209550</xdr:rowOff>
    </xdr:from>
    <xdr:ext cx="5121274" cy="637054"/>
    <xdr:sp macro="" textlink="">
      <xdr:nvSpPr>
        <xdr:cNvPr id="9" name="テキスト ボックス 8"/>
        <xdr:cNvSpPr txBox="1"/>
      </xdr:nvSpPr>
      <xdr:spPr>
        <a:xfrm>
          <a:off x="2705100" y="53730525"/>
          <a:ext cx="5121274" cy="6370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400"/>
            <a:t>A.</a:t>
          </a:r>
          <a:r>
            <a:rPr lang="ja-JP" altLang="en-US" sz="1100" b="1"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600" b="0" i="0" u="none" strike="noStrike">
              <a:solidFill>
                <a:schemeClr val="tx1"/>
              </a:solidFill>
              <a:effectLst/>
              <a:latin typeface="+mn-lt"/>
              <a:ea typeface="+mn-ea"/>
              <a:cs typeface="+mn-cs"/>
            </a:rPr>
            <a:t> 株式会社中外</a:t>
          </a:r>
          <a:endParaRPr lang="en-US" altLang="ja-JP" sz="1600" b="0" i="0" u="none" strike="noStrike">
            <a:solidFill>
              <a:schemeClr val="tx1"/>
            </a:solidFill>
            <a:effectLst/>
            <a:latin typeface="+mn-lt"/>
            <a:ea typeface="+mn-ea"/>
            <a:cs typeface="+mn-cs"/>
          </a:endParaRPr>
        </a:p>
        <a:p>
          <a:pPr algn="ctr"/>
          <a:r>
            <a:rPr lang="ja-JP" altLang="en-US" sz="1600" b="0" i="0" u="none" strike="noStrike">
              <a:solidFill>
                <a:schemeClr val="tx1"/>
              </a:solidFill>
              <a:effectLst/>
              <a:latin typeface="+mn-lt"/>
              <a:ea typeface="+mn-ea"/>
              <a:cs typeface="+mn-cs"/>
            </a:rPr>
            <a:t>１６百万円</a:t>
          </a:r>
          <a:endParaRPr lang="en-US" altLang="ja-JP" sz="1600" b="0" i="0" u="none" strike="noStrike">
            <a:solidFill>
              <a:schemeClr val="tx1"/>
            </a:solidFill>
            <a:effectLst/>
            <a:latin typeface="+mn-lt"/>
            <a:ea typeface="+mn-ea"/>
            <a:cs typeface="+mn-cs"/>
          </a:endParaRPr>
        </a:p>
        <a:p>
          <a:pPr algn="ctr"/>
          <a:endParaRPr lang="en-US" altLang="ja-JP" sz="1600" b="0" i="0" u="none" strike="noStrike">
            <a:solidFill>
              <a:schemeClr val="tx1"/>
            </a:solidFill>
            <a:effectLst/>
            <a:latin typeface="+mn-lt"/>
            <a:ea typeface="+mn-ea"/>
            <a:cs typeface="+mn-cs"/>
          </a:endParaRPr>
        </a:p>
        <a:p>
          <a:pPr algn="ctr"/>
          <a:r>
            <a:rPr kumimoji="1" lang="ja-JP" altLang="en-US" sz="1400"/>
            <a:t>　　</a:t>
          </a:r>
        </a:p>
      </xdr:txBody>
    </xdr:sp>
    <xdr:clientData/>
  </xdr:oneCellAnchor>
  <xdr:twoCellAnchor>
    <xdr:from>
      <xdr:col>17</xdr:col>
      <xdr:colOff>38100</xdr:colOff>
      <xdr:row>755</xdr:row>
      <xdr:rowOff>257175</xdr:rowOff>
    </xdr:from>
    <xdr:to>
      <xdr:col>37</xdr:col>
      <xdr:colOff>162571</xdr:colOff>
      <xdr:row>758</xdr:row>
      <xdr:rowOff>270195</xdr:rowOff>
    </xdr:to>
    <xdr:sp macro="" textlink="">
      <xdr:nvSpPr>
        <xdr:cNvPr id="12" name="大かっこ 11"/>
        <xdr:cNvSpPr/>
      </xdr:nvSpPr>
      <xdr:spPr>
        <a:xfrm>
          <a:off x="3438525" y="54483000"/>
          <a:ext cx="4124971" cy="1070295"/>
        </a:xfrm>
        <a:prstGeom prst="bracketPair">
          <a:avLst>
            <a:gd name="adj" fmla="val 94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専門家による事業運営委員会の設置・運営</a:t>
          </a:r>
          <a:endParaRPr kumimoji="1" lang="en-US" altLang="ja-JP" sz="900"/>
        </a:p>
        <a:p>
          <a:pPr algn="l"/>
          <a:r>
            <a:rPr kumimoji="1" lang="ja-JP" altLang="en-US" sz="900"/>
            <a:t>調査の実施及び調査報告書の作成</a:t>
          </a:r>
        </a:p>
        <a:p>
          <a:pPr algn="l"/>
          <a:r>
            <a:rPr kumimoji="1" lang="ja-JP" altLang="en-US" sz="900"/>
            <a:t>セミナー及び個別相談の実施</a:t>
          </a:r>
          <a:endParaRPr kumimoji="1" lang="en-US" altLang="ja-JP" sz="900"/>
        </a:p>
        <a:p>
          <a:pPr algn="l"/>
          <a:r>
            <a:rPr kumimoji="1" lang="ja-JP" altLang="en-US" sz="900"/>
            <a:t>家内労働者の安全衛生確保に係る</a:t>
          </a:r>
          <a:r>
            <a:rPr kumimoji="1" lang="en-US" altLang="ja-JP" sz="900"/>
            <a:t>WEB</a:t>
          </a:r>
          <a:r>
            <a:rPr kumimoji="1" lang="ja-JP" altLang="en-US" sz="900"/>
            <a:t>サイトの運営</a:t>
          </a:r>
          <a:endParaRPr kumimoji="1" lang="en-US" altLang="ja-JP" sz="900"/>
        </a:p>
        <a:p>
          <a:pPr algn="l"/>
          <a:r>
            <a:rPr kumimoji="1" lang="ja-JP" altLang="en-US" sz="900"/>
            <a:t>家内労働者、委託者等への訪問による安全衛生対策の周知・啓発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5" zoomScale="75" zoomScaleNormal="75" zoomScaleSheetLayoutView="75" zoomScalePageLayoutView="85" workbookViewId="0">
      <selection activeCell="K751" sqref="K7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9">
        <v>2021</v>
      </c>
      <c r="AE2" s="929"/>
      <c r="AF2" s="929"/>
      <c r="AG2" s="929"/>
      <c r="AH2" s="929"/>
      <c r="AI2" s="83" t="s">
        <v>324</v>
      </c>
      <c r="AJ2" s="929" t="s">
        <v>664</v>
      </c>
      <c r="AK2" s="929"/>
      <c r="AL2" s="929"/>
      <c r="AM2" s="929"/>
      <c r="AN2" s="83" t="s">
        <v>324</v>
      </c>
      <c r="AO2" s="929">
        <v>20</v>
      </c>
      <c r="AP2" s="929"/>
      <c r="AQ2" s="929"/>
      <c r="AR2" s="84" t="s">
        <v>627</v>
      </c>
      <c r="AS2" s="935">
        <v>497</v>
      </c>
      <c r="AT2" s="935"/>
      <c r="AU2" s="935"/>
      <c r="AV2" s="83" t="str">
        <f>IF(AW2="","","-")</f>
        <v/>
      </c>
      <c r="AW2" s="895"/>
      <c r="AX2" s="895"/>
    </row>
    <row r="3" spans="1:50" ht="21" customHeight="1" thickBot="1" x14ac:dyDescent="0.2">
      <c r="A3" s="851" t="s">
        <v>620</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628</v>
      </c>
      <c r="AK3" s="853"/>
      <c r="AL3" s="853"/>
      <c r="AM3" s="853"/>
      <c r="AN3" s="853"/>
      <c r="AO3" s="853"/>
      <c r="AP3" s="853"/>
      <c r="AQ3" s="853"/>
      <c r="AR3" s="853"/>
      <c r="AS3" s="853"/>
      <c r="AT3" s="853"/>
      <c r="AU3" s="853"/>
      <c r="AV3" s="853"/>
      <c r="AW3" s="853"/>
      <c r="AX3" s="24" t="s">
        <v>64</v>
      </c>
    </row>
    <row r="4" spans="1:50" ht="24.75" customHeight="1" x14ac:dyDescent="0.15">
      <c r="A4" s="691" t="s">
        <v>25</v>
      </c>
      <c r="B4" s="692"/>
      <c r="C4" s="692"/>
      <c r="D4" s="692"/>
      <c r="E4" s="692"/>
      <c r="F4" s="692"/>
      <c r="G4" s="669" t="s">
        <v>629</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630</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3" t="s">
        <v>632</v>
      </c>
      <c r="H5" s="824"/>
      <c r="I5" s="824"/>
      <c r="J5" s="824"/>
      <c r="K5" s="824"/>
      <c r="L5" s="824"/>
      <c r="M5" s="825" t="s">
        <v>65</v>
      </c>
      <c r="N5" s="826"/>
      <c r="O5" s="826"/>
      <c r="P5" s="826"/>
      <c r="Q5" s="826"/>
      <c r="R5" s="827"/>
      <c r="S5" s="828" t="s">
        <v>633</v>
      </c>
      <c r="T5" s="824"/>
      <c r="U5" s="824"/>
      <c r="V5" s="824"/>
      <c r="W5" s="824"/>
      <c r="X5" s="829"/>
      <c r="Y5" s="685" t="s">
        <v>3</v>
      </c>
      <c r="Z5" s="527"/>
      <c r="AA5" s="527"/>
      <c r="AB5" s="527"/>
      <c r="AC5" s="527"/>
      <c r="AD5" s="528"/>
      <c r="AE5" s="686" t="s">
        <v>634</v>
      </c>
      <c r="AF5" s="686"/>
      <c r="AG5" s="686"/>
      <c r="AH5" s="686"/>
      <c r="AI5" s="686"/>
      <c r="AJ5" s="686"/>
      <c r="AK5" s="686"/>
      <c r="AL5" s="686"/>
      <c r="AM5" s="686"/>
      <c r="AN5" s="686"/>
      <c r="AO5" s="686"/>
      <c r="AP5" s="687"/>
      <c r="AQ5" s="688" t="s">
        <v>631</v>
      </c>
      <c r="AR5" s="689"/>
      <c r="AS5" s="689"/>
      <c r="AT5" s="689"/>
      <c r="AU5" s="689"/>
      <c r="AV5" s="689"/>
      <c r="AW5" s="689"/>
      <c r="AX5" s="690"/>
    </row>
    <row r="6" spans="1:50" ht="39" customHeight="1" x14ac:dyDescent="0.15">
      <c r="A6" s="693" t="s">
        <v>4</v>
      </c>
      <c r="B6" s="694"/>
      <c r="C6" s="694"/>
      <c r="D6" s="694"/>
      <c r="E6" s="694"/>
      <c r="F6" s="694"/>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7" t="s">
        <v>307</v>
      </c>
      <c r="Z7" s="424"/>
      <c r="AA7" s="424"/>
      <c r="AB7" s="424"/>
      <c r="AC7" s="424"/>
      <c r="AD7" s="908"/>
      <c r="AE7" s="896" t="s">
        <v>636</v>
      </c>
      <c r="AF7" s="897"/>
      <c r="AG7" s="897"/>
      <c r="AH7" s="897"/>
      <c r="AI7" s="897"/>
      <c r="AJ7" s="897"/>
      <c r="AK7" s="897"/>
      <c r="AL7" s="897"/>
      <c r="AM7" s="897"/>
      <c r="AN7" s="897"/>
      <c r="AO7" s="897"/>
      <c r="AP7" s="897"/>
      <c r="AQ7" s="897"/>
      <c r="AR7" s="897"/>
      <c r="AS7" s="897"/>
      <c r="AT7" s="897"/>
      <c r="AU7" s="897"/>
      <c r="AV7" s="897"/>
      <c r="AW7" s="897"/>
      <c r="AX7" s="898"/>
    </row>
    <row r="8" spans="1:50" ht="53.25" customHeight="1" x14ac:dyDescent="0.15">
      <c r="A8" s="479" t="s">
        <v>208</v>
      </c>
      <c r="B8" s="480"/>
      <c r="C8" s="480"/>
      <c r="D8" s="480"/>
      <c r="E8" s="480"/>
      <c r="F8" s="481"/>
      <c r="G8" s="930" t="str">
        <f>入力規則等!A27</f>
        <v>男女共同参画</v>
      </c>
      <c r="H8" s="707"/>
      <c r="I8" s="707"/>
      <c r="J8" s="707"/>
      <c r="K8" s="707"/>
      <c r="L8" s="707"/>
      <c r="M8" s="707"/>
      <c r="N8" s="707"/>
      <c r="O8" s="707"/>
      <c r="P8" s="707"/>
      <c r="Q8" s="707"/>
      <c r="R8" s="707"/>
      <c r="S8" s="707"/>
      <c r="T8" s="707"/>
      <c r="U8" s="707"/>
      <c r="V8" s="707"/>
      <c r="W8" s="707"/>
      <c r="X8" s="931"/>
      <c r="Y8" s="830" t="s">
        <v>209</v>
      </c>
      <c r="Z8" s="831"/>
      <c r="AA8" s="831"/>
      <c r="AB8" s="831"/>
      <c r="AC8" s="831"/>
      <c r="AD8" s="832"/>
      <c r="AE8" s="706" t="str">
        <f>入力規則等!K13</f>
        <v>社会保障</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3" t="s">
        <v>23</v>
      </c>
      <c r="B9" s="834"/>
      <c r="C9" s="834"/>
      <c r="D9" s="834"/>
      <c r="E9" s="834"/>
      <c r="F9" s="834"/>
      <c r="G9" s="835" t="s">
        <v>637</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80.25" customHeight="1" x14ac:dyDescent="0.15">
      <c r="A10" s="647" t="s">
        <v>29</v>
      </c>
      <c r="B10" s="648"/>
      <c r="C10" s="648"/>
      <c r="D10" s="648"/>
      <c r="E10" s="648"/>
      <c r="F10" s="648"/>
      <c r="G10" s="741" t="s">
        <v>638</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48" t="s">
        <v>24</v>
      </c>
      <c r="B12" s="949"/>
      <c r="C12" s="949"/>
      <c r="D12" s="949"/>
      <c r="E12" s="949"/>
      <c r="F12" s="950"/>
      <c r="G12" s="747"/>
      <c r="H12" s="748"/>
      <c r="I12" s="748"/>
      <c r="J12" s="748"/>
      <c r="K12" s="748"/>
      <c r="L12" s="748"/>
      <c r="M12" s="748"/>
      <c r="N12" s="748"/>
      <c r="O12" s="748"/>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9"/>
    </row>
    <row r="13" spans="1:50" ht="21" customHeight="1" x14ac:dyDescent="0.15">
      <c r="A13" s="600"/>
      <c r="B13" s="601"/>
      <c r="C13" s="601"/>
      <c r="D13" s="601"/>
      <c r="E13" s="601"/>
      <c r="F13" s="602"/>
      <c r="G13" s="710" t="s">
        <v>6</v>
      </c>
      <c r="H13" s="711"/>
      <c r="I13" s="751" t="s">
        <v>7</v>
      </c>
      <c r="J13" s="752"/>
      <c r="K13" s="752"/>
      <c r="L13" s="752"/>
      <c r="M13" s="752"/>
      <c r="N13" s="752"/>
      <c r="O13" s="753"/>
      <c r="P13" s="644">
        <v>16</v>
      </c>
      <c r="Q13" s="645"/>
      <c r="R13" s="645"/>
      <c r="S13" s="645"/>
      <c r="T13" s="645"/>
      <c r="U13" s="645"/>
      <c r="V13" s="646"/>
      <c r="W13" s="644">
        <v>17</v>
      </c>
      <c r="X13" s="645"/>
      <c r="Y13" s="645"/>
      <c r="Z13" s="645"/>
      <c r="AA13" s="645"/>
      <c r="AB13" s="645"/>
      <c r="AC13" s="646"/>
      <c r="AD13" s="644">
        <v>17</v>
      </c>
      <c r="AE13" s="645"/>
      <c r="AF13" s="645"/>
      <c r="AG13" s="645"/>
      <c r="AH13" s="645"/>
      <c r="AI13" s="645"/>
      <c r="AJ13" s="646"/>
      <c r="AK13" s="644">
        <v>15</v>
      </c>
      <c r="AL13" s="645"/>
      <c r="AM13" s="645"/>
      <c r="AN13" s="645"/>
      <c r="AO13" s="645"/>
      <c r="AP13" s="645"/>
      <c r="AQ13" s="646"/>
      <c r="AR13" s="904"/>
      <c r="AS13" s="905"/>
      <c r="AT13" s="905"/>
      <c r="AU13" s="905"/>
      <c r="AV13" s="905"/>
      <c r="AW13" s="905"/>
      <c r="AX13" s="906"/>
    </row>
    <row r="14" spans="1:50" ht="21" customHeight="1" x14ac:dyDescent="0.15">
      <c r="A14" s="600"/>
      <c r="B14" s="601"/>
      <c r="C14" s="601"/>
      <c r="D14" s="601"/>
      <c r="E14" s="601"/>
      <c r="F14" s="602"/>
      <c r="G14" s="712"/>
      <c r="H14" s="713"/>
      <c r="I14" s="698" t="s">
        <v>8</v>
      </c>
      <c r="J14" s="749"/>
      <c r="K14" s="749"/>
      <c r="L14" s="749"/>
      <c r="M14" s="749"/>
      <c r="N14" s="749"/>
      <c r="O14" s="750"/>
      <c r="P14" s="644" t="s">
        <v>639</v>
      </c>
      <c r="Q14" s="645"/>
      <c r="R14" s="645"/>
      <c r="S14" s="645"/>
      <c r="T14" s="645"/>
      <c r="U14" s="645"/>
      <c r="V14" s="646"/>
      <c r="W14" s="644" t="s">
        <v>639</v>
      </c>
      <c r="X14" s="645"/>
      <c r="Y14" s="645"/>
      <c r="Z14" s="645"/>
      <c r="AA14" s="645"/>
      <c r="AB14" s="645"/>
      <c r="AC14" s="646"/>
      <c r="AD14" s="644" t="s">
        <v>639</v>
      </c>
      <c r="AE14" s="645"/>
      <c r="AF14" s="645"/>
      <c r="AG14" s="645"/>
      <c r="AH14" s="645"/>
      <c r="AI14" s="645"/>
      <c r="AJ14" s="646"/>
      <c r="AK14" s="644" t="s">
        <v>639</v>
      </c>
      <c r="AL14" s="645"/>
      <c r="AM14" s="645"/>
      <c r="AN14" s="645"/>
      <c r="AO14" s="645"/>
      <c r="AP14" s="645"/>
      <c r="AQ14" s="646"/>
      <c r="AR14" s="775"/>
      <c r="AS14" s="775"/>
      <c r="AT14" s="775"/>
      <c r="AU14" s="775"/>
      <c r="AV14" s="775"/>
      <c r="AW14" s="775"/>
      <c r="AX14" s="776"/>
    </row>
    <row r="15" spans="1:50" ht="21" customHeight="1" x14ac:dyDescent="0.15">
      <c r="A15" s="600"/>
      <c r="B15" s="601"/>
      <c r="C15" s="601"/>
      <c r="D15" s="601"/>
      <c r="E15" s="601"/>
      <c r="F15" s="602"/>
      <c r="G15" s="712"/>
      <c r="H15" s="713"/>
      <c r="I15" s="698" t="s">
        <v>50</v>
      </c>
      <c r="J15" s="699"/>
      <c r="K15" s="699"/>
      <c r="L15" s="699"/>
      <c r="M15" s="699"/>
      <c r="N15" s="699"/>
      <c r="O15" s="700"/>
      <c r="P15" s="644" t="s">
        <v>639</v>
      </c>
      <c r="Q15" s="645"/>
      <c r="R15" s="645"/>
      <c r="S15" s="645"/>
      <c r="T15" s="645"/>
      <c r="U15" s="645"/>
      <c r="V15" s="646"/>
      <c r="W15" s="644" t="s">
        <v>639</v>
      </c>
      <c r="X15" s="645"/>
      <c r="Y15" s="645"/>
      <c r="Z15" s="645"/>
      <c r="AA15" s="645"/>
      <c r="AB15" s="645"/>
      <c r="AC15" s="646"/>
      <c r="AD15" s="644" t="s">
        <v>639</v>
      </c>
      <c r="AE15" s="645"/>
      <c r="AF15" s="645"/>
      <c r="AG15" s="645"/>
      <c r="AH15" s="645"/>
      <c r="AI15" s="645"/>
      <c r="AJ15" s="646"/>
      <c r="AK15" s="644" t="s">
        <v>639</v>
      </c>
      <c r="AL15" s="645"/>
      <c r="AM15" s="645"/>
      <c r="AN15" s="645"/>
      <c r="AO15" s="645"/>
      <c r="AP15" s="645"/>
      <c r="AQ15" s="646"/>
      <c r="AR15" s="644"/>
      <c r="AS15" s="645"/>
      <c r="AT15" s="645"/>
      <c r="AU15" s="645"/>
      <c r="AV15" s="645"/>
      <c r="AW15" s="645"/>
      <c r="AX15" s="790"/>
    </row>
    <row r="16" spans="1:50" ht="21" customHeight="1" x14ac:dyDescent="0.15">
      <c r="A16" s="600"/>
      <c r="B16" s="601"/>
      <c r="C16" s="601"/>
      <c r="D16" s="601"/>
      <c r="E16" s="601"/>
      <c r="F16" s="602"/>
      <c r="G16" s="712"/>
      <c r="H16" s="713"/>
      <c r="I16" s="698" t="s">
        <v>51</v>
      </c>
      <c r="J16" s="699"/>
      <c r="K16" s="699"/>
      <c r="L16" s="699"/>
      <c r="M16" s="699"/>
      <c r="N16" s="699"/>
      <c r="O16" s="700"/>
      <c r="P16" s="644" t="s">
        <v>639</v>
      </c>
      <c r="Q16" s="645"/>
      <c r="R16" s="645"/>
      <c r="S16" s="645"/>
      <c r="T16" s="645"/>
      <c r="U16" s="645"/>
      <c r="V16" s="646"/>
      <c r="W16" s="644" t="s">
        <v>639</v>
      </c>
      <c r="X16" s="645"/>
      <c r="Y16" s="645"/>
      <c r="Z16" s="645"/>
      <c r="AA16" s="645"/>
      <c r="AB16" s="645"/>
      <c r="AC16" s="646"/>
      <c r="AD16" s="644" t="s">
        <v>639</v>
      </c>
      <c r="AE16" s="645"/>
      <c r="AF16" s="645"/>
      <c r="AG16" s="645"/>
      <c r="AH16" s="645"/>
      <c r="AI16" s="645"/>
      <c r="AJ16" s="646"/>
      <c r="AK16" s="644" t="s">
        <v>639</v>
      </c>
      <c r="AL16" s="645"/>
      <c r="AM16" s="645"/>
      <c r="AN16" s="645"/>
      <c r="AO16" s="645"/>
      <c r="AP16" s="645"/>
      <c r="AQ16" s="646"/>
      <c r="AR16" s="744"/>
      <c r="AS16" s="745"/>
      <c r="AT16" s="745"/>
      <c r="AU16" s="745"/>
      <c r="AV16" s="745"/>
      <c r="AW16" s="745"/>
      <c r="AX16" s="746"/>
    </row>
    <row r="17" spans="1:50" ht="24.75" customHeight="1" x14ac:dyDescent="0.15">
      <c r="A17" s="600"/>
      <c r="B17" s="601"/>
      <c r="C17" s="601"/>
      <c r="D17" s="601"/>
      <c r="E17" s="601"/>
      <c r="F17" s="602"/>
      <c r="G17" s="712"/>
      <c r="H17" s="713"/>
      <c r="I17" s="698" t="s">
        <v>49</v>
      </c>
      <c r="J17" s="749"/>
      <c r="K17" s="749"/>
      <c r="L17" s="749"/>
      <c r="M17" s="749"/>
      <c r="N17" s="749"/>
      <c r="O17" s="750"/>
      <c r="P17" s="644" t="s">
        <v>639</v>
      </c>
      <c r="Q17" s="645"/>
      <c r="R17" s="645"/>
      <c r="S17" s="645"/>
      <c r="T17" s="645"/>
      <c r="U17" s="645"/>
      <c r="V17" s="646"/>
      <c r="W17" s="644" t="s">
        <v>639</v>
      </c>
      <c r="X17" s="645"/>
      <c r="Y17" s="645"/>
      <c r="Z17" s="645"/>
      <c r="AA17" s="645"/>
      <c r="AB17" s="645"/>
      <c r="AC17" s="646"/>
      <c r="AD17" s="644" t="s">
        <v>639</v>
      </c>
      <c r="AE17" s="645"/>
      <c r="AF17" s="645"/>
      <c r="AG17" s="645"/>
      <c r="AH17" s="645"/>
      <c r="AI17" s="645"/>
      <c r="AJ17" s="646"/>
      <c r="AK17" s="644" t="s">
        <v>639</v>
      </c>
      <c r="AL17" s="645"/>
      <c r="AM17" s="645"/>
      <c r="AN17" s="645"/>
      <c r="AO17" s="645"/>
      <c r="AP17" s="645"/>
      <c r="AQ17" s="646"/>
      <c r="AR17" s="902"/>
      <c r="AS17" s="902"/>
      <c r="AT17" s="902"/>
      <c r="AU17" s="902"/>
      <c r="AV17" s="902"/>
      <c r="AW17" s="902"/>
      <c r="AX17" s="903"/>
    </row>
    <row r="18" spans="1:50" ht="24.75" customHeight="1" x14ac:dyDescent="0.15">
      <c r="A18" s="600"/>
      <c r="B18" s="601"/>
      <c r="C18" s="601"/>
      <c r="D18" s="601"/>
      <c r="E18" s="601"/>
      <c r="F18" s="602"/>
      <c r="G18" s="714"/>
      <c r="H18" s="715"/>
      <c r="I18" s="703" t="s">
        <v>20</v>
      </c>
      <c r="J18" s="704"/>
      <c r="K18" s="704"/>
      <c r="L18" s="704"/>
      <c r="M18" s="704"/>
      <c r="N18" s="704"/>
      <c r="O18" s="705"/>
      <c r="P18" s="862">
        <f>SUM(P13:V17)</f>
        <v>16</v>
      </c>
      <c r="Q18" s="863"/>
      <c r="R18" s="863"/>
      <c r="S18" s="863"/>
      <c r="T18" s="863"/>
      <c r="U18" s="863"/>
      <c r="V18" s="864"/>
      <c r="W18" s="862">
        <f>SUM(W13:AC17)</f>
        <v>17</v>
      </c>
      <c r="X18" s="863"/>
      <c r="Y18" s="863"/>
      <c r="Z18" s="863"/>
      <c r="AA18" s="863"/>
      <c r="AB18" s="863"/>
      <c r="AC18" s="864"/>
      <c r="AD18" s="862">
        <f>SUM(AD13:AJ17)</f>
        <v>17</v>
      </c>
      <c r="AE18" s="863"/>
      <c r="AF18" s="863"/>
      <c r="AG18" s="863"/>
      <c r="AH18" s="863"/>
      <c r="AI18" s="863"/>
      <c r="AJ18" s="864"/>
      <c r="AK18" s="862">
        <f>SUM(AK13:AQ17)</f>
        <v>15</v>
      </c>
      <c r="AL18" s="863"/>
      <c r="AM18" s="863"/>
      <c r="AN18" s="863"/>
      <c r="AO18" s="863"/>
      <c r="AP18" s="863"/>
      <c r="AQ18" s="864"/>
      <c r="AR18" s="862">
        <f>SUM(AR13:AX17)</f>
        <v>0</v>
      </c>
      <c r="AS18" s="863"/>
      <c r="AT18" s="863"/>
      <c r="AU18" s="863"/>
      <c r="AV18" s="863"/>
      <c r="AW18" s="863"/>
      <c r="AX18" s="865"/>
    </row>
    <row r="19" spans="1:50" ht="24.75" customHeight="1" x14ac:dyDescent="0.15">
      <c r="A19" s="600"/>
      <c r="B19" s="601"/>
      <c r="C19" s="601"/>
      <c r="D19" s="601"/>
      <c r="E19" s="601"/>
      <c r="F19" s="602"/>
      <c r="G19" s="860" t="s">
        <v>9</v>
      </c>
      <c r="H19" s="861"/>
      <c r="I19" s="861"/>
      <c r="J19" s="861"/>
      <c r="K19" s="861"/>
      <c r="L19" s="861"/>
      <c r="M19" s="861"/>
      <c r="N19" s="861"/>
      <c r="O19" s="861"/>
      <c r="P19" s="644">
        <v>16</v>
      </c>
      <c r="Q19" s="645"/>
      <c r="R19" s="645"/>
      <c r="S19" s="645"/>
      <c r="T19" s="645"/>
      <c r="U19" s="645"/>
      <c r="V19" s="646"/>
      <c r="W19" s="644">
        <v>16</v>
      </c>
      <c r="X19" s="645"/>
      <c r="Y19" s="645"/>
      <c r="Z19" s="645"/>
      <c r="AA19" s="645"/>
      <c r="AB19" s="645"/>
      <c r="AC19" s="646"/>
      <c r="AD19" s="644">
        <v>16</v>
      </c>
      <c r="AE19" s="645"/>
      <c r="AF19" s="645"/>
      <c r="AG19" s="645"/>
      <c r="AH19" s="645"/>
      <c r="AI19" s="645"/>
      <c r="AJ19" s="646"/>
      <c r="AK19" s="309"/>
      <c r="AL19" s="309"/>
      <c r="AM19" s="309"/>
      <c r="AN19" s="309"/>
      <c r="AO19" s="309"/>
      <c r="AP19" s="309"/>
      <c r="AQ19" s="309"/>
      <c r="AR19" s="309"/>
      <c r="AS19" s="309"/>
      <c r="AT19" s="309"/>
      <c r="AU19" s="309"/>
      <c r="AV19" s="309"/>
      <c r="AW19" s="309"/>
      <c r="AX19" s="311"/>
    </row>
    <row r="20" spans="1:50" ht="24.75" customHeight="1" x14ac:dyDescent="0.15">
      <c r="A20" s="600"/>
      <c r="B20" s="601"/>
      <c r="C20" s="601"/>
      <c r="D20" s="601"/>
      <c r="E20" s="601"/>
      <c r="F20" s="602"/>
      <c r="G20" s="860" t="s">
        <v>10</v>
      </c>
      <c r="H20" s="861"/>
      <c r="I20" s="861"/>
      <c r="J20" s="861"/>
      <c r="K20" s="861"/>
      <c r="L20" s="861"/>
      <c r="M20" s="861"/>
      <c r="N20" s="861"/>
      <c r="O20" s="861"/>
      <c r="P20" s="301">
        <f>IF(P18=0, "-", SUM(P19)/P18)</f>
        <v>1</v>
      </c>
      <c r="Q20" s="301"/>
      <c r="R20" s="301"/>
      <c r="S20" s="301"/>
      <c r="T20" s="301"/>
      <c r="U20" s="301"/>
      <c r="V20" s="301"/>
      <c r="W20" s="301">
        <f t="shared" ref="W20" si="0">IF(W18=0, "-", SUM(W19)/W18)</f>
        <v>0.94117647058823528</v>
      </c>
      <c r="X20" s="301"/>
      <c r="Y20" s="301"/>
      <c r="Z20" s="301"/>
      <c r="AA20" s="301"/>
      <c r="AB20" s="301"/>
      <c r="AC20" s="301"/>
      <c r="AD20" s="301">
        <f t="shared" ref="AD20" si="1">IF(AD18=0, "-", SUM(AD19)/AD18)</f>
        <v>0.94117647058823528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3"/>
      <c r="B21" s="834"/>
      <c r="C21" s="834"/>
      <c r="D21" s="834"/>
      <c r="E21" s="834"/>
      <c r="F21" s="951"/>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0.94117647058823528</v>
      </c>
      <c r="X21" s="301"/>
      <c r="Y21" s="301"/>
      <c r="Z21" s="301"/>
      <c r="AA21" s="301"/>
      <c r="AB21" s="301"/>
      <c r="AC21" s="301"/>
      <c r="AD21" s="301">
        <f t="shared" ref="AD21" si="3">IF(AD19=0, "-", SUM(AD19)/SUM(AD13,AD14))</f>
        <v>0.94117647058823528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7" t="s">
        <v>625</v>
      </c>
      <c r="B22" s="958"/>
      <c r="C22" s="958"/>
      <c r="D22" s="958"/>
      <c r="E22" s="958"/>
      <c r="F22" s="959"/>
      <c r="G22" s="953" t="s">
        <v>254</v>
      </c>
      <c r="H22" s="207"/>
      <c r="I22" s="207"/>
      <c r="J22" s="207"/>
      <c r="K22" s="207"/>
      <c r="L22" s="207"/>
      <c r="M22" s="207"/>
      <c r="N22" s="207"/>
      <c r="O22" s="208"/>
      <c r="P22" s="918" t="s">
        <v>623</v>
      </c>
      <c r="Q22" s="207"/>
      <c r="R22" s="207"/>
      <c r="S22" s="207"/>
      <c r="T22" s="207"/>
      <c r="U22" s="207"/>
      <c r="V22" s="208"/>
      <c r="W22" s="918" t="s">
        <v>624</v>
      </c>
      <c r="X22" s="207"/>
      <c r="Y22" s="207"/>
      <c r="Z22" s="207"/>
      <c r="AA22" s="207"/>
      <c r="AB22" s="207"/>
      <c r="AC22" s="208"/>
      <c r="AD22" s="918" t="s">
        <v>253</v>
      </c>
      <c r="AE22" s="207"/>
      <c r="AF22" s="207"/>
      <c r="AG22" s="207"/>
      <c r="AH22" s="207"/>
      <c r="AI22" s="207"/>
      <c r="AJ22" s="207"/>
      <c r="AK22" s="207"/>
      <c r="AL22" s="207"/>
      <c r="AM22" s="207"/>
      <c r="AN22" s="207"/>
      <c r="AO22" s="207"/>
      <c r="AP22" s="207"/>
      <c r="AQ22" s="207"/>
      <c r="AR22" s="207"/>
      <c r="AS22" s="207"/>
      <c r="AT22" s="207"/>
      <c r="AU22" s="207"/>
      <c r="AV22" s="207"/>
      <c r="AW22" s="207"/>
      <c r="AX22" s="966"/>
    </row>
    <row r="23" spans="1:50" ht="25.5" customHeight="1" x14ac:dyDescent="0.15">
      <c r="A23" s="960"/>
      <c r="B23" s="961"/>
      <c r="C23" s="961"/>
      <c r="D23" s="961"/>
      <c r="E23" s="961"/>
      <c r="F23" s="962"/>
      <c r="G23" s="954" t="s">
        <v>640</v>
      </c>
      <c r="H23" s="955"/>
      <c r="I23" s="955"/>
      <c r="J23" s="955"/>
      <c r="K23" s="955"/>
      <c r="L23" s="955"/>
      <c r="M23" s="955"/>
      <c r="N23" s="955"/>
      <c r="O23" s="956"/>
      <c r="P23" s="904">
        <v>15</v>
      </c>
      <c r="Q23" s="905"/>
      <c r="R23" s="905"/>
      <c r="S23" s="905"/>
      <c r="T23" s="905"/>
      <c r="U23" s="905"/>
      <c r="V23" s="919"/>
      <c r="W23" s="904"/>
      <c r="X23" s="905"/>
      <c r="Y23" s="905"/>
      <c r="Z23" s="905"/>
      <c r="AA23" s="905"/>
      <c r="AB23" s="905"/>
      <c r="AC23" s="919"/>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hidden="1" customHeight="1" x14ac:dyDescent="0.15">
      <c r="A24" s="960"/>
      <c r="B24" s="961"/>
      <c r="C24" s="961"/>
      <c r="D24" s="961"/>
      <c r="E24" s="961"/>
      <c r="F24" s="962"/>
      <c r="G24" s="920"/>
      <c r="H24" s="921"/>
      <c r="I24" s="921"/>
      <c r="J24" s="921"/>
      <c r="K24" s="921"/>
      <c r="L24" s="921"/>
      <c r="M24" s="921"/>
      <c r="N24" s="921"/>
      <c r="O24" s="922"/>
      <c r="P24" s="644"/>
      <c r="Q24" s="645"/>
      <c r="R24" s="645"/>
      <c r="S24" s="645"/>
      <c r="T24" s="645"/>
      <c r="U24" s="645"/>
      <c r="V24" s="646"/>
      <c r="W24" s="644"/>
      <c r="X24" s="645"/>
      <c r="Y24" s="645"/>
      <c r="Z24" s="645"/>
      <c r="AA24" s="645"/>
      <c r="AB24" s="645"/>
      <c r="AC24" s="646"/>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20"/>
      <c r="H25" s="921"/>
      <c r="I25" s="921"/>
      <c r="J25" s="921"/>
      <c r="K25" s="921"/>
      <c r="L25" s="921"/>
      <c r="M25" s="921"/>
      <c r="N25" s="921"/>
      <c r="O25" s="922"/>
      <c r="P25" s="644"/>
      <c r="Q25" s="645"/>
      <c r="R25" s="645"/>
      <c r="S25" s="645"/>
      <c r="T25" s="645"/>
      <c r="U25" s="645"/>
      <c r="V25" s="646"/>
      <c r="W25" s="644"/>
      <c r="X25" s="645"/>
      <c r="Y25" s="645"/>
      <c r="Z25" s="645"/>
      <c r="AA25" s="645"/>
      <c r="AB25" s="645"/>
      <c r="AC25" s="646"/>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20"/>
      <c r="H26" s="921"/>
      <c r="I26" s="921"/>
      <c r="J26" s="921"/>
      <c r="K26" s="921"/>
      <c r="L26" s="921"/>
      <c r="M26" s="921"/>
      <c r="N26" s="921"/>
      <c r="O26" s="922"/>
      <c r="P26" s="644"/>
      <c r="Q26" s="645"/>
      <c r="R26" s="645"/>
      <c r="S26" s="645"/>
      <c r="T26" s="645"/>
      <c r="U26" s="645"/>
      <c r="V26" s="646"/>
      <c r="W26" s="644"/>
      <c r="X26" s="645"/>
      <c r="Y26" s="645"/>
      <c r="Z26" s="645"/>
      <c r="AA26" s="645"/>
      <c r="AB26" s="645"/>
      <c r="AC26" s="646"/>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20"/>
      <c r="H27" s="921"/>
      <c r="I27" s="921"/>
      <c r="J27" s="921"/>
      <c r="K27" s="921"/>
      <c r="L27" s="921"/>
      <c r="M27" s="921"/>
      <c r="N27" s="921"/>
      <c r="O27" s="922"/>
      <c r="P27" s="644"/>
      <c r="Q27" s="645"/>
      <c r="R27" s="645"/>
      <c r="S27" s="645"/>
      <c r="T27" s="645"/>
      <c r="U27" s="645"/>
      <c r="V27" s="646"/>
      <c r="W27" s="644"/>
      <c r="X27" s="645"/>
      <c r="Y27" s="645"/>
      <c r="Z27" s="645"/>
      <c r="AA27" s="645"/>
      <c r="AB27" s="645"/>
      <c r="AC27" s="646"/>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23" t="s">
        <v>258</v>
      </c>
      <c r="H28" s="924"/>
      <c r="I28" s="924"/>
      <c r="J28" s="924"/>
      <c r="K28" s="924"/>
      <c r="L28" s="924"/>
      <c r="M28" s="924"/>
      <c r="N28" s="924"/>
      <c r="O28" s="925"/>
      <c r="P28" s="862">
        <f>P29-SUM(P23:P27)</f>
        <v>0</v>
      </c>
      <c r="Q28" s="863"/>
      <c r="R28" s="863"/>
      <c r="S28" s="863"/>
      <c r="T28" s="863"/>
      <c r="U28" s="863"/>
      <c r="V28" s="864"/>
      <c r="W28" s="862">
        <f>W29-SUM(W23:W27)</f>
        <v>0</v>
      </c>
      <c r="X28" s="863"/>
      <c r="Y28" s="863"/>
      <c r="Z28" s="863"/>
      <c r="AA28" s="863"/>
      <c r="AB28" s="863"/>
      <c r="AC28" s="864"/>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6" t="s">
        <v>255</v>
      </c>
      <c r="H29" s="927"/>
      <c r="I29" s="927"/>
      <c r="J29" s="927"/>
      <c r="K29" s="927"/>
      <c r="L29" s="927"/>
      <c r="M29" s="927"/>
      <c r="N29" s="927"/>
      <c r="O29" s="928"/>
      <c r="P29" s="644">
        <f>AK13</f>
        <v>15</v>
      </c>
      <c r="Q29" s="645"/>
      <c r="R29" s="645"/>
      <c r="S29" s="645"/>
      <c r="T29" s="645"/>
      <c r="U29" s="645"/>
      <c r="V29" s="646"/>
      <c r="W29" s="936">
        <f>AR13</f>
        <v>0</v>
      </c>
      <c r="X29" s="937"/>
      <c r="Y29" s="937"/>
      <c r="Z29" s="937"/>
      <c r="AA29" s="937"/>
      <c r="AB29" s="937"/>
      <c r="AC29" s="93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45" t="s">
        <v>270</v>
      </c>
      <c r="B30" s="846"/>
      <c r="C30" s="846"/>
      <c r="D30" s="846"/>
      <c r="E30" s="846"/>
      <c r="F30" s="847"/>
      <c r="G30" s="760" t="s">
        <v>145</v>
      </c>
      <c r="H30" s="761"/>
      <c r="I30" s="761"/>
      <c r="J30" s="761"/>
      <c r="K30" s="761"/>
      <c r="L30" s="761"/>
      <c r="M30" s="761"/>
      <c r="N30" s="761"/>
      <c r="O30" s="762"/>
      <c r="P30" s="841" t="s">
        <v>58</v>
      </c>
      <c r="Q30" s="761"/>
      <c r="R30" s="761"/>
      <c r="S30" s="761"/>
      <c r="T30" s="761"/>
      <c r="U30" s="761"/>
      <c r="V30" s="761"/>
      <c r="W30" s="761"/>
      <c r="X30" s="762"/>
      <c r="Y30" s="838"/>
      <c r="Z30" s="839"/>
      <c r="AA30" s="840"/>
      <c r="AB30" s="842" t="s">
        <v>11</v>
      </c>
      <c r="AC30" s="843"/>
      <c r="AD30" s="844"/>
      <c r="AE30" s="842" t="s">
        <v>308</v>
      </c>
      <c r="AF30" s="843"/>
      <c r="AG30" s="843"/>
      <c r="AH30" s="844"/>
      <c r="AI30" s="899" t="s">
        <v>330</v>
      </c>
      <c r="AJ30" s="899"/>
      <c r="AK30" s="899"/>
      <c r="AL30" s="842"/>
      <c r="AM30" s="899" t="s">
        <v>427</v>
      </c>
      <c r="AN30" s="899"/>
      <c r="AO30" s="899"/>
      <c r="AP30" s="842"/>
      <c r="AQ30" s="754" t="s">
        <v>184</v>
      </c>
      <c r="AR30" s="755"/>
      <c r="AS30" s="755"/>
      <c r="AT30" s="756"/>
      <c r="AU30" s="761" t="s">
        <v>133</v>
      </c>
      <c r="AV30" s="761"/>
      <c r="AW30" s="761"/>
      <c r="AX30" s="901"/>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0"/>
      <c r="AJ31" s="900"/>
      <c r="AK31" s="900"/>
      <c r="AL31" s="392"/>
      <c r="AM31" s="900"/>
      <c r="AN31" s="900"/>
      <c r="AO31" s="900"/>
      <c r="AP31" s="392"/>
      <c r="AQ31" s="235" t="s">
        <v>639</v>
      </c>
      <c r="AR31" s="186"/>
      <c r="AS31" s="121" t="s">
        <v>185</v>
      </c>
      <c r="AT31" s="122"/>
      <c r="AU31" s="185">
        <v>3</v>
      </c>
      <c r="AV31" s="185"/>
      <c r="AW31" s="377" t="s">
        <v>175</v>
      </c>
      <c r="AX31" s="378"/>
    </row>
    <row r="32" spans="1:50" ht="23.25" customHeight="1" x14ac:dyDescent="0.15">
      <c r="A32" s="382"/>
      <c r="B32" s="380"/>
      <c r="C32" s="380"/>
      <c r="D32" s="380"/>
      <c r="E32" s="380"/>
      <c r="F32" s="381"/>
      <c r="G32" s="549" t="s">
        <v>641</v>
      </c>
      <c r="H32" s="550"/>
      <c r="I32" s="550"/>
      <c r="J32" s="550"/>
      <c r="K32" s="550"/>
      <c r="L32" s="550"/>
      <c r="M32" s="550"/>
      <c r="N32" s="550"/>
      <c r="O32" s="551"/>
      <c r="P32" s="93" t="s">
        <v>642</v>
      </c>
      <c r="Q32" s="93"/>
      <c r="R32" s="93"/>
      <c r="S32" s="93"/>
      <c r="T32" s="93"/>
      <c r="U32" s="93"/>
      <c r="V32" s="93"/>
      <c r="W32" s="93"/>
      <c r="X32" s="94"/>
      <c r="Y32" s="455" t="s">
        <v>12</v>
      </c>
      <c r="Z32" s="515"/>
      <c r="AA32" s="516"/>
      <c r="AB32" s="445" t="s">
        <v>289</v>
      </c>
      <c r="AC32" s="445"/>
      <c r="AD32" s="445"/>
      <c r="AE32" s="203">
        <v>96</v>
      </c>
      <c r="AF32" s="204"/>
      <c r="AG32" s="204"/>
      <c r="AH32" s="204"/>
      <c r="AI32" s="203">
        <v>95</v>
      </c>
      <c r="AJ32" s="204"/>
      <c r="AK32" s="204"/>
      <c r="AL32" s="204"/>
      <c r="AM32" s="203">
        <v>95</v>
      </c>
      <c r="AN32" s="204"/>
      <c r="AO32" s="204"/>
      <c r="AP32" s="204"/>
      <c r="AQ32" s="321" t="s">
        <v>639</v>
      </c>
      <c r="AR32" s="193"/>
      <c r="AS32" s="193"/>
      <c r="AT32" s="322"/>
      <c r="AU32" s="204" t="s">
        <v>639</v>
      </c>
      <c r="AV32" s="204"/>
      <c r="AW32" s="204"/>
      <c r="AX32" s="206"/>
    </row>
    <row r="33" spans="1:51" ht="23.25" customHeight="1" x14ac:dyDescent="0.15">
      <c r="A33" s="383"/>
      <c r="B33" s="384"/>
      <c r="C33" s="384"/>
      <c r="D33" s="384"/>
      <c r="E33" s="384"/>
      <c r="F33" s="385"/>
      <c r="G33" s="552"/>
      <c r="H33" s="553"/>
      <c r="I33" s="553"/>
      <c r="J33" s="553"/>
      <c r="K33" s="553"/>
      <c r="L33" s="553"/>
      <c r="M33" s="553"/>
      <c r="N33" s="553"/>
      <c r="O33" s="554"/>
      <c r="P33" s="96"/>
      <c r="Q33" s="96"/>
      <c r="R33" s="96"/>
      <c r="S33" s="96"/>
      <c r="T33" s="96"/>
      <c r="U33" s="96"/>
      <c r="V33" s="96"/>
      <c r="W33" s="96"/>
      <c r="X33" s="97"/>
      <c r="Y33" s="431" t="s">
        <v>53</v>
      </c>
      <c r="Z33" s="426"/>
      <c r="AA33" s="427"/>
      <c r="AB33" s="507" t="s">
        <v>289</v>
      </c>
      <c r="AC33" s="507"/>
      <c r="AD33" s="507"/>
      <c r="AE33" s="203">
        <v>80</v>
      </c>
      <c r="AF33" s="204"/>
      <c r="AG33" s="204"/>
      <c r="AH33" s="204"/>
      <c r="AI33" s="203">
        <v>80</v>
      </c>
      <c r="AJ33" s="204"/>
      <c r="AK33" s="204"/>
      <c r="AL33" s="204"/>
      <c r="AM33" s="203">
        <v>80</v>
      </c>
      <c r="AN33" s="204"/>
      <c r="AO33" s="204"/>
      <c r="AP33" s="204"/>
      <c r="AQ33" s="321" t="s">
        <v>639</v>
      </c>
      <c r="AR33" s="193"/>
      <c r="AS33" s="193"/>
      <c r="AT33" s="322"/>
      <c r="AU33" s="204">
        <v>80</v>
      </c>
      <c r="AV33" s="204"/>
      <c r="AW33" s="204"/>
      <c r="AX33" s="206"/>
    </row>
    <row r="34" spans="1:51" ht="129" customHeight="1" x14ac:dyDescent="0.15">
      <c r="A34" s="382"/>
      <c r="B34" s="380"/>
      <c r="C34" s="380"/>
      <c r="D34" s="380"/>
      <c r="E34" s="380"/>
      <c r="F34" s="381"/>
      <c r="G34" s="555"/>
      <c r="H34" s="556"/>
      <c r="I34" s="556"/>
      <c r="J34" s="556"/>
      <c r="K34" s="556"/>
      <c r="L34" s="556"/>
      <c r="M34" s="556"/>
      <c r="N34" s="556"/>
      <c r="O34" s="557"/>
      <c r="P34" s="99"/>
      <c r="Q34" s="99"/>
      <c r="R34" s="99"/>
      <c r="S34" s="99"/>
      <c r="T34" s="99"/>
      <c r="U34" s="99"/>
      <c r="V34" s="99"/>
      <c r="W34" s="99"/>
      <c r="X34" s="100"/>
      <c r="Y34" s="431" t="s">
        <v>13</v>
      </c>
      <c r="Z34" s="426"/>
      <c r="AA34" s="427"/>
      <c r="AB34" s="541" t="s">
        <v>176</v>
      </c>
      <c r="AC34" s="541"/>
      <c r="AD34" s="541"/>
      <c r="AE34" s="203">
        <v>120</v>
      </c>
      <c r="AF34" s="204"/>
      <c r="AG34" s="204"/>
      <c r="AH34" s="204"/>
      <c r="AI34" s="203">
        <v>119</v>
      </c>
      <c r="AJ34" s="204"/>
      <c r="AK34" s="204"/>
      <c r="AL34" s="204"/>
      <c r="AM34" s="203">
        <v>119</v>
      </c>
      <c r="AN34" s="204"/>
      <c r="AO34" s="204"/>
      <c r="AP34" s="204"/>
      <c r="AQ34" s="321" t="s">
        <v>639</v>
      </c>
      <c r="AR34" s="193"/>
      <c r="AS34" s="193"/>
      <c r="AT34" s="322"/>
      <c r="AU34" s="204" t="s">
        <v>639</v>
      </c>
      <c r="AV34" s="204"/>
      <c r="AW34" s="204"/>
      <c r="AX34" s="206"/>
    </row>
    <row r="35" spans="1:51" ht="23.25" customHeight="1" x14ac:dyDescent="0.15">
      <c r="A35" s="213" t="s">
        <v>298</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7" t="s">
        <v>270</v>
      </c>
      <c r="B37" s="758"/>
      <c r="C37" s="758"/>
      <c r="D37" s="758"/>
      <c r="E37" s="758"/>
      <c r="F37" s="759"/>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4"/>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9"/>
      <c r="H39" s="550"/>
      <c r="I39" s="550"/>
      <c r="J39" s="550"/>
      <c r="K39" s="550"/>
      <c r="L39" s="550"/>
      <c r="M39" s="550"/>
      <c r="N39" s="550"/>
      <c r="O39" s="551"/>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2"/>
      <c r="H40" s="553"/>
      <c r="I40" s="553"/>
      <c r="J40" s="553"/>
      <c r="K40" s="553"/>
      <c r="L40" s="553"/>
      <c r="M40" s="553"/>
      <c r="N40" s="553"/>
      <c r="O40" s="554"/>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5"/>
      <c r="H41" s="556"/>
      <c r="I41" s="556"/>
      <c r="J41" s="556"/>
      <c r="K41" s="556"/>
      <c r="L41" s="556"/>
      <c r="M41" s="556"/>
      <c r="N41" s="556"/>
      <c r="O41" s="557"/>
      <c r="P41" s="99"/>
      <c r="Q41" s="99"/>
      <c r="R41" s="99"/>
      <c r="S41" s="99"/>
      <c r="T41" s="99"/>
      <c r="U41" s="99"/>
      <c r="V41" s="99"/>
      <c r="W41" s="99"/>
      <c r="X41" s="100"/>
      <c r="Y41" s="431" t="s">
        <v>13</v>
      </c>
      <c r="Z41" s="426"/>
      <c r="AA41" s="427"/>
      <c r="AB41" s="541" t="s">
        <v>176</v>
      </c>
      <c r="AC41" s="541"/>
      <c r="AD41" s="541"/>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7" t="s">
        <v>270</v>
      </c>
      <c r="B44" s="758"/>
      <c r="C44" s="758"/>
      <c r="D44" s="758"/>
      <c r="E44" s="758"/>
      <c r="F44" s="759"/>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4"/>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9"/>
      <c r="H46" s="550"/>
      <c r="I46" s="550"/>
      <c r="J46" s="550"/>
      <c r="K46" s="550"/>
      <c r="L46" s="550"/>
      <c r="M46" s="550"/>
      <c r="N46" s="550"/>
      <c r="O46" s="551"/>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2"/>
      <c r="H47" s="553"/>
      <c r="I47" s="553"/>
      <c r="J47" s="553"/>
      <c r="K47" s="553"/>
      <c r="L47" s="553"/>
      <c r="M47" s="553"/>
      <c r="N47" s="553"/>
      <c r="O47" s="554"/>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5"/>
      <c r="H48" s="556"/>
      <c r="I48" s="556"/>
      <c r="J48" s="556"/>
      <c r="K48" s="556"/>
      <c r="L48" s="556"/>
      <c r="M48" s="556"/>
      <c r="N48" s="556"/>
      <c r="O48" s="557"/>
      <c r="P48" s="99"/>
      <c r="Q48" s="99"/>
      <c r="R48" s="99"/>
      <c r="S48" s="99"/>
      <c r="T48" s="99"/>
      <c r="U48" s="99"/>
      <c r="V48" s="99"/>
      <c r="W48" s="99"/>
      <c r="X48" s="100"/>
      <c r="Y48" s="431" t="s">
        <v>13</v>
      </c>
      <c r="Z48" s="426"/>
      <c r="AA48" s="427"/>
      <c r="AB48" s="541" t="s">
        <v>176</v>
      </c>
      <c r="AC48" s="541"/>
      <c r="AD48" s="541"/>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9" t="s">
        <v>133</v>
      </c>
      <c r="AV51" s="909"/>
      <c r="AW51" s="909"/>
      <c r="AX51" s="910"/>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9"/>
      <c r="H53" s="550"/>
      <c r="I53" s="550"/>
      <c r="J53" s="550"/>
      <c r="K53" s="550"/>
      <c r="L53" s="550"/>
      <c r="M53" s="550"/>
      <c r="N53" s="550"/>
      <c r="O53" s="551"/>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2"/>
      <c r="H54" s="553"/>
      <c r="I54" s="553"/>
      <c r="J54" s="553"/>
      <c r="K54" s="553"/>
      <c r="L54" s="553"/>
      <c r="M54" s="553"/>
      <c r="N54" s="553"/>
      <c r="O54" s="554"/>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5"/>
      <c r="H55" s="556"/>
      <c r="I55" s="556"/>
      <c r="J55" s="556"/>
      <c r="K55" s="556"/>
      <c r="L55" s="556"/>
      <c r="M55" s="556"/>
      <c r="N55" s="556"/>
      <c r="O55" s="557"/>
      <c r="P55" s="99"/>
      <c r="Q55" s="99"/>
      <c r="R55" s="99"/>
      <c r="S55" s="99"/>
      <c r="T55" s="99"/>
      <c r="U55" s="99"/>
      <c r="V55" s="99"/>
      <c r="W55" s="99"/>
      <c r="X55" s="100"/>
      <c r="Y55" s="431" t="s">
        <v>13</v>
      </c>
      <c r="Z55" s="426"/>
      <c r="AA55" s="427"/>
      <c r="AB55" s="579" t="s">
        <v>14</v>
      </c>
      <c r="AC55" s="579"/>
      <c r="AD55" s="579"/>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9" t="s">
        <v>133</v>
      </c>
      <c r="AV58" s="909"/>
      <c r="AW58" s="909"/>
      <c r="AX58" s="910"/>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9"/>
      <c r="H60" s="550"/>
      <c r="I60" s="550"/>
      <c r="J60" s="550"/>
      <c r="K60" s="550"/>
      <c r="L60" s="550"/>
      <c r="M60" s="550"/>
      <c r="N60" s="550"/>
      <c r="O60" s="551"/>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2"/>
      <c r="H61" s="553"/>
      <c r="I61" s="553"/>
      <c r="J61" s="553"/>
      <c r="K61" s="553"/>
      <c r="L61" s="553"/>
      <c r="M61" s="553"/>
      <c r="N61" s="553"/>
      <c r="O61" s="554"/>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5"/>
      <c r="H62" s="556"/>
      <c r="I62" s="556"/>
      <c r="J62" s="556"/>
      <c r="K62" s="556"/>
      <c r="L62" s="556"/>
      <c r="M62" s="556"/>
      <c r="N62" s="556"/>
      <c r="O62" s="557"/>
      <c r="P62" s="99"/>
      <c r="Q62" s="99"/>
      <c r="R62" s="99"/>
      <c r="S62" s="99"/>
      <c r="T62" s="99"/>
      <c r="U62" s="99"/>
      <c r="V62" s="99"/>
      <c r="W62" s="99"/>
      <c r="X62" s="100"/>
      <c r="Y62" s="431" t="s">
        <v>13</v>
      </c>
      <c r="Z62" s="426"/>
      <c r="AA62" s="427"/>
      <c r="AB62" s="541" t="s">
        <v>14</v>
      </c>
      <c r="AC62" s="541"/>
      <c r="AD62" s="541"/>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7"/>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74"/>
      <c r="AF77" s="875"/>
      <c r="AG77" s="875"/>
      <c r="AH77" s="875"/>
      <c r="AI77" s="874"/>
      <c r="AJ77" s="875"/>
      <c r="AK77" s="875"/>
      <c r="AL77" s="875"/>
      <c r="AM77" s="874"/>
      <c r="AN77" s="875"/>
      <c r="AO77" s="875"/>
      <c r="AP77" s="875"/>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2"/>
      <c r="I78" s="573"/>
      <c r="J78" s="573"/>
      <c r="K78" s="573"/>
      <c r="L78" s="573"/>
      <c r="M78" s="573"/>
      <c r="N78" s="573"/>
      <c r="O78" s="574"/>
      <c r="P78" s="135"/>
      <c r="Q78" s="135"/>
      <c r="R78" s="135"/>
      <c r="S78" s="135"/>
      <c r="T78" s="135"/>
      <c r="U78" s="135"/>
      <c r="V78" s="135"/>
      <c r="W78" s="135"/>
      <c r="X78" s="135"/>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t="s">
        <v>263</v>
      </c>
      <c r="AS79" s="258"/>
      <c r="AT79" s="259"/>
      <c r="AU79" s="259"/>
      <c r="AV79" s="259"/>
      <c r="AW79" s="259"/>
      <c r="AX79" s="952"/>
      <c r="AY79">
        <f>COUNTIF($AR$79,"☑")</f>
        <v>0</v>
      </c>
    </row>
    <row r="80" spans="1:51" ht="18.75" hidden="1" customHeight="1" x14ac:dyDescent="0.15">
      <c r="A80" s="848"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9"/>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9"/>
      <c r="B82" s="511"/>
      <c r="C82" s="409"/>
      <c r="D82" s="409"/>
      <c r="E82" s="409"/>
      <c r="F82" s="410"/>
      <c r="G82" s="663"/>
      <c r="H82" s="663"/>
      <c r="I82" s="663"/>
      <c r="J82" s="663"/>
      <c r="K82" s="663"/>
      <c r="L82" s="663"/>
      <c r="M82" s="663"/>
      <c r="N82" s="663"/>
      <c r="O82" s="663"/>
      <c r="P82" s="663"/>
      <c r="Q82" s="663"/>
      <c r="R82" s="663"/>
      <c r="S82" s="663"/>
      <c r="T82" s="663"/>
      <c r="U82" s="663"/>
      <c r="V82" s="663"/>
      <c r="W82" s="663"/>
      <c r="X82" s="663"/>
      <c r="Y82" s="663"/>
      <c r="Z82" s="663"/>
      <c r="AA82" s="664"/>
      <c r="AB82" s="868" t="s">
        <v>665</v>
      </c>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69"/>
      <c r="AY82">
        <f t="shared" ref="AY82:AY89" si="10">$AY$80</f>
        <v>0</v>
      </c>
    </row>
    <row r="83" spans="1:60" ht="22.5" hidden="1" customHeight="1" x14ac:dyDescent="0.15">
      <c r="A83" s="849"/>
      <c r="B83" s="511"/>
      <c r="C83" s="409"/>
      <c r="D83" s="409"/>
      <c r="E83" s="409"/>
      <c r="F83" s="410"/>
      <c r="G83" s="665"/>
      <c r="H83" s="665"/>
      <c r="I83" s="665"/>
      <c r="J83" s="665"/>
      <c r="K83" s="665"/>
      <c r="L83" s="665"/>
      <c r="M83" s="665"/>
      <c r="N83" s="665"/>
      <c r="O83" s="665"/>
      <c r="P83" s="665"/>
      <c r="Q83" s="665"/>
      <c r="R83" s="665"/>
      <c r="S83" s="665"/>
      <c r="T83" s="665"/>
      <c r="U83" s="665"/>
      <c r="V83" s="665"/>
      <c r="W83" s="665"/>
      <c r="X83" s="665"/>
      <c r="Y83" s="665"/>
      <c r="Z83" s="665"/>
      <c r="AA83" s="666"/>
      <c r="AB83" s="870"/>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1"/>
      <c r="AY83">
        <f t="shared" si="10"/>
        <v>0</v>
      </c>
    </row>
    <row r="84" spans="1:60" ht="75.75" hidden="1" customHeight="1" x14ac:dyDescent="0.15">
      <c r="A84" s="849"/>
      <c r="B84" s="512"/>
      <c r="C84" s="513"/>
      <c r="D84" s="513"/>
      <c r="E84" s="513"/>
      <c r="F84" s="514"/>
      <c r="G84" s="667"/>
      <c r="H84" s="667"/>
      <c r="I84" s="667"/>
      <c r="J84" s="667"/>
      <c r="K84" s="667"/>
      <c r="L84" s="667"/>
      <c r="M84" s="667"/>
      <c r="N84" s="667"/>
      <c r="O84" s="667"/>
      <c r="P84" s="667"/>
      <c r="Q84" s="667"/>
      <c r="R84" s="667"/>
      <c r="S84" s="667"/>
      <c r="T84" s="667"/>
      <c r="U84" s="667"/>
      <c r="V84" s="667"/>
      <c r="W84" s="667"/>
      <c r="X84" s="667"/>
      <c r="Y84" s="667"/>
      <c r="Z84" s="667"/>
      <c r="AA84" s="668"/>
      <c r="AB84" s="872"/>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3"/>
      <c r="AY84">
        <f t="shared" si="10"/>
        <v>0</v>
      </c>
    </row>
    <row r="85" spans="1:60" ht="18.75" hidden="1" customHeight="1" x14ac:dyDescent="0.15">
      <c r="A85" s="849"/>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2" t="s">
        <v>11</v>
      </c>
      <c r="AC85" s="543"/>
      <c r="AD85" s="544"/>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9"/>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639</v>
      </c>
      <c r="AR86" s="185"/>
      <c r="AS86" s="121" t="s">
        <v>185</v>
      </c>
      <c r="AT86" s="122"/>
      <c r="AU86" s="185" t="s">
        <v>639</v>
      </c>
      <c r="AV86" s="185"/>
      <c r="AW86" s="377" t="s">
        <v>175</v>
      </c>
      <c r="AX86" s="378"/>
      <c r="AY86">
        <f t="shared" si="10"/>
        <v>0</v>
      </c>
      <c r="AZ86" s="10"/>
      <c r="BA86" s="10"/>
      <c r="BB86" s="10"/>
      <c r="BC86" s="10"/>
      <c r="BD86" s="10"/>
      <c r="BE86" s="10"/>
      <c r="BF86" s="10"/>
      <c r="BG86" s="10"/>
      <c r="BH86" s="10"/>
    </row>
    <row r="87" spans="1:60" ht="23.25" hidden="1" customHeight="1" x14ac:dyDescent="0.15">
      <c r="A87" s="849"/>
      <c r="B87" s="409"/>
      <c r="C87" s="409"/>
      <c r="D87" s="409"/>
      <c r="E87" s="409"/>
      <c r="F87" s="410"/>
      <c r="G87" s="92"/>
      <c r="H87" s="93"/>
      <c r="I87" s="93"/>
      <c r="J87" s="93"/>
      <c r="K87" s="93"/>
      <c r="L87" s="93"/>
      <c r="M87" s="93"/>
      <c r="N87" s="93"/>
      <c r="O87" s="94"/>
      <c r="P87" s="93"/>
      <c r="Q87" s="498"/>
      <c r="R87" s="498"/>
      <c r="S87" s="498"/>
      <c r="T87" s="498"/>
      <c r="U87" s="498"/>
      <c r="V87" s="498"/>
      <c r="W87" s="498"/>
      <c r="X87" s="499"/>
      <c r="Y87" s="546" t="s">
        <v>61</v>
      </c>
      <c r="Z87" s="547"/>
      <c r="AA87" s="548"/>
      <c r="AB87" s="445" t="s">
        <v>636</v>
      </c>
      <c r="AC87" s="445"/>
      <c r="AD87" s="445"/>
      <c r="AE87" s="203" t="s">
        <v>639</v>
      </c>
      <c r="AF87" s="204"/>
      <c r="AG87" s="204"/>
      <c r="AH87" s="204"/>
      <c r="AI87" s="203" t="s">
        <v>639</v>
      </c>
      <c r="AJ87" s="204"/>
      <c r="AK87" s="204"/>
      <c r="AL87" s="204"/>
      <c r="AM87" s="203" t="s">
        <v>665</v>
      </c>
      <c r="AN87" s="204"/>
      <c r="AO87" s="204"/>
      <c r="AP87" s="204"/>
      <c r="AQ87" s="321" t="s">
        <v>639</v>
      </c>
      <c r="AR87" s="193"/>
      <c r="AS87" s="193"/>
      <c r="AT87" s="322"/>
      <c r="AU87" s="204" t="s">
        <v>639</v>
      </c>
      <c r="AV87" s="204"/>
      <c r="AW87" s="204"/>
      <c r="AX87" s="206"/>
      <c r="AY87">
        <f t="shared" si="10"/>
        <v>0</v>
      </c>
    </row>
    <row r="88" spans="1:60" ht="23.25" hidden="1" customHeight="1" x14ac:dyDescent="0.15">
      <c r="A88" s="849"/>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636</v>
      </c>
      <c r="AC88" s="507"/>
      <c r="AD88" s="507"/>
      <c r="AE88" s="203" t="s">
        <v>639</v>
      </c>
      <c r="AF88" s="204"/>
      <c r="AG88" s="204"/>
      <c r="AH88" s="204"/>
      <c r="AI88" s="203" t="s">
        <v>639</v>
      </c>
      <c r="AJ88" s="204"/>
      <c r="AK88" s="204"/>
      <c r="AL88" s="204"/>
      <c r="AM88" s="203" t="s">
        <v>665</v>
      </c>
      <c r="AN88" s="204"/>
      <c r="AO88" s="204"/>
      <c r="AP88" s="204"/>
      <c r="AQ88" s="321" t="s">
        <v>639</v>
      </c>
      <c r="AR88" s="193"/>
      <c r="AS88" s="193"/>
      <c r="AT88" s="322"/>
      <c r="AU88" s="204" t="s">
        <v>639</v>
      </c>
      <c r="AV88" s="204"/>
      <c r="AW88" s="204"/>
      <c r="AX88" s="206"/>
      <c r="AY88">
        <f t="shared" si="10"/>
        <v>0</v>
      </c>
      <c r="AZ88" s="10"/>
      <c r="BA88" s="10"/>
      <c r="BB88" s="10"/>
      <c r="BC88" s="10"/>
    </row>
    <row r="89" spans="1:60" ht="122.25" hidden="1" customHeight="1" thickBot="1" x14ac:dyDescent="0.2">
      <c r="A89" s="849"/>
      <c r="B89" s="513"/>
      <c r="C89" s="513"/>
      <c r="D89" s="513"/>
      <c r="E89" s="513"/>
      <c r="F89" s="514"/>
      <c r="G89" s="98"/>
      <c r="H89" s="99"/>
      <c r="I89" s="99"/>
      <c r="J89" s="99"/>
      <c r="K89" s="99"/>
      <c r="L89" s="99"/>
      <c r="M89" s="99"/>
      <c r="N89" s="99"/>
      <c r="O89" s="100"/>
      <c r="P89" s="162"/>
      <c r="Q89" s="162"/>
      <c r="R89" s="162"/>
      <c r="S89" s="162"/>
      <c r="T89" s="162"/>
      <c r="U89" s="162"/>
      <c r="V89" s="162"/>
      <c r="W89" s="162"/>
      <c r="X89" s="545"/>
      <c r="Y89" s="442" t="s">
        <v>13</v>
      </c>
      <c r="Z89" s="443"/>
      <c r="AA89" s="444"/>
      <c r="AB89" s="579" t="s">
        <v>14</v>
      </c>
      <c r="AC89" s="579"/>
      <c r="AD89" s="579"/>
      <c r="AE89" s="210" t="s">
        <v>639</v>
      </c>
      <c r="AF89" s="211"/>
      <c r="AG89" s="211"/>
      <c r="AH89" s="211"/>
      <c r="AI89" s="210" t="s">
        <v>639</v>
      </c>
      <c r="AJ89" s="211"/>
      <c r="AK89" s="211"/>
      <c r="AL89" s="211"/>
      <c r="AM89" s="210" t="s">
        <v>665</v>
      </c>
      <c r="AN89" s="211"/>
      <c r="AO89" s="211"/>
      <c r="AP89" s="211"/>
      <c r="AQ89" s="321" t="s">
        <v>639</v>
      </c>
      <c r="AR89" s="193"/>
      <c r="AS89" s="193"/>
      <c r="AT89" s="322"/>
      <c r="AU89" s="204" t="s">
        <v>639</v>
      </c>
      <c r="AV89" s="204"/>
      <c r="AW89" s="204"/>
      <c r="AX89" s="206"/>
      <c r="AY89">
        <f t="shared" si="10"/>
        <v>0</v>
      </c>
      <c r="AZ89" s="10"/>
      <c r="BA89" s="10"/>
      <c r="BB89" s="10"/>
      <c r="BC89" s="10"/>
      <c r="BD89" s="10"/>
      <c r="BE89" s="10"/>
      <c r="BF89" s="10"/>
      <c r="BG89" s="10"/>
      <c r="BH89" s="10"/>
    </row>
    <row r="90" spans="1:60" ht="18.75" hidden="1" customHeight="1" x14ac:dyDescent="0.15">
      <c r="A90" s="849"/>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2" t="s">
        <v>11</v>
      </c>
      <c r="AC90" s="543"/>
      <c r="AD90" s="544"/>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9"/>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9"/>
      <c r="B92" s="409"/>
      <c r="C92" s="409"/>
      <c r="D92" s="409"/>
      <c r="E92" s="409"/>
      <c r="F92" s="410"/>
      <c r="G92" s="92"/>
      <c r="H92" s="93"/>
      <c r="I92" s="93"/>
      <c r="J92" s="93"/>
      <c r="K92" s="93"/>
      <c r="L92" s="93"/>
      <c r="M92" s="93"/>
      <c r="N92" s="93"/>
      <c r="O92" s="94"/>
      <c r="P92" s="93"/>
      <c r="Q92" s="498"/>
      <c r="R92" s="498"/>
      <c r="S92" s="498"/>
      <c r="T92" s="498"/>
      <c r="U92" s="498"/>
      <c r="V92" s="498"/>
      <c r="W92" s="498"/>
      <c r="X92" s="499"/>
      <c r="Y92" s="546" t="s">
        <v>61</v>
      </c>
      <c r="Z92" s="547"/>
      <c r="AA92" s="548"/>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9"/>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9"/>
      <c r="B94" s="513"/>
      <c r="C94" s="513"/>
      <c r="D94" s="513"/>
      <c r="E94" s="513"/>
      <c r="F94" s="514"/>
      <c r="G94" s="98"/>
      <c r="H94" s="99"/>
      <c r="I94" s="99"/>
      <c r="J94" s="99"/>
      <c r="K94" s="99"/>
      <c r="L94" s="99"/>
      <c r="M94" s="99"/>
      <c r="N94" s="99"/>
      <c r="O94" s="100"/>
      <c r="P94" s="162"/>
      <c r="Q94" s="162"/>
      <c r="R94" s="162"/>
      <c r="S94" s="162"/>
      <c r="T94" s="162"/>
      <c r="U94" s="162"/>
      <c r="V94" s="162"/>
      <c r="W94" s="162"/>
      <c r="X94" s="545"/>
      <c r="Y94" s="442" t="s">
        <v>13</v>
      </c>
      <c r="Z94" s="443"/>
      <c r="AA94" s="444"/>
      <c r="AB94" s="579" t="s">
        <v>14</v>
      </c>
      <c r="AC94" s="579"/>
      <c r="AD94" s="579"/>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9"/>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2" t="s">
        <v>11</v>
      </c>
      <c r="AC95" s="543"/>
      <c r="AD95" s="544"/>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9"/>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9"/>
      <c r="B97" s="409"/>
      <c r="C97" s="409"/>
      <c r="D97" s="409"/>
      <c r="E97" s="409"/>
      <c r="F97" s="410"/>
      <c r="G97" s="92"/>
      <c r="H97" s="93"/>
      <c r="I97" s="93"/>
      <c r="J97" s="93"/>
      <c r="K97" s="93"/>
      <c r="L97" s="93"/>
      <c r="M97" s="93"/>
      <c r="N97" s="93"/>
      <c r="O97" s="94"/>
      <c r="P97" s="93"/>
      <c r="Q97" s="498"/>
      <c r="R97" s="498"/>
      <c r="S97" s="498"/>
      <c r="T97" s="498"/>
      <c r="U97" s="498"/>
      <c r="V97" s="498"/>
      <c r="W97" s="498"/>
      <c r="X97" s="499"/>
      <c r="Y97" s="546" t="s">
        <v>61</v>
      </c>
      <c r="Z97" s="547"/>
      <c r="AA97" s="548"/>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9"/>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0"/>
      <c r="B99" s="411"/>
      <c r="C99" s="411"/>
      <c r="D99" s="411"/>
      <c r="E99" s="411"/>
      <c r="F99" s="412"/>
      <c r="G99" s="565"/>
      <c r="H99" s="201"/>
      <c r="I99" s="201"/>
      <c r="J99" s="201"/>
      <c r="K99" s="201"/>
      <c r="L99" s="201"/>
      <c r="M99" s="201"/>
      <c r="N99" s="201"/>
      <c r="O99" s="566"/>
      <c r="P99" s="502"/>
      <c r="Q99" s="502"/>
      <c r="R99" s="502"/>
      <c r="S99" s="502"/>
      <c r="T99" s="502"/>
      <c r="U99" s="502"/>
      <c r="V99" s="502"/>
      <c r="W99" s="502"/>
      <c r="X99" s="503"/>
      <c r="Y99" s="879" t="s">
        <v>13</v>
      </c>
      <c r="Z99" s="880"/>
      <c r="AA99" s="881"/>
      <c r="AB99" s="876" t="s">
        <v>14</v>
      </c>
      <c r="AC99" s="877"/>
      <c r="AD99" s="878"/>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hidden="1"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8"/>
      <c r="Z100" s="839"/>
      <c r="AA100" s="840"/>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hidden="1" customHeight="1" x14ac:dyDescent="0.15">
      <c r="A101" s="403"/>
      <c r="B101" s="404"/>
      <c r="C101" s="404"/>
      <c r="D101" s="404"/>
      <c r="E101" s="404"/>
      <c r="F101" s="405"/>
      <c r="G101" s="93"/>
      <c r="H101" s="93"/>
      <c r="I101" s="93"/>
      <c r="J101" s="93"/>
      <c r="K101" s="93"/>
      <c r="L101" s="93"/>
      <c r="M101" s="93"/>
      <c r="N101" s="93"/>
      <c r="O101" s="93"/>
      <c r="P101" s="93"/>
      <c r="Q101" s="93"/>
      <c r="R101" s="93"/>
      <c r="S101" s="93"/>
      <c r="T101" s="93"/>
      <c r="U101" s="93"/>
      <c r="V101" s="93"/>
      <c r="W101" s="93"/>
      <c r="X101" s="94"/>
      <c r="Y101" s="526" t="s">
        <v>54</v>
      </c>
      <c r="Z101" s="527"/>
      <c r="AA101" s="528"/>
      <c r="AB101" s="445" t="s">
        <v>644</v>
      </c>
      <c r="AC101" s="445"/>
      <c r="AD101" s="445"/>
      <c r="AE101" s="267"/>
      <c r="AF101" s="267"/>
      <c r="AG101" s="267"/>
      <c r="AH101" s="267"/>
      <c r="AI101" s="267"/>
      <c r="AJ101" s="267"/>
      <c r="AK101" s="267"/>
      <c r="AL101" s="267"/>
      <c r="AM101" s="267"/>
      <c r="AN101" s="267"/>
      <c r="AO101" s="267"/>
      <c r="AP101" s="267"/>
      <c r="AQ101" s="267"/>
      <c r="AR101" s="267"/>
      <c r="AS101" s="267"/>
      <c r="AT101" s="267"/>
      <c r="AU101" s="203"/>
      <c r="AV101" s="204"/>
      <c r="AW101" s="204"/>
      <c r="AX101" s="206"/>
    </row>
    <row r="102" spans="1:60" ht="23.25" hidden="1"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644</v>
      </c>
      <c r="AC102" s="445"/>
      <c r="AD102" s="445"/>
      <c r="AE102" s="267"/>
      <c r="AF102" s="267"/>
      <c r="AG102" s="267"/>
      <c r="AH102" s="267"/>
      <c r="AI102" s="267"/>
      <c r="AJ102" s="267"/>
      <c r="AK102" s="267"/>
      <c r="AL102" s="267"/>
      <c r="AM102" s="267"/>
      <c r="AN102" s="267"/>
      <c r="AO102" s="267"/>
      <c r="AP102" s="267"/>
      <c r="AQ102" s="267"/>
      <c r="AR102" s="267"/>
      <c r="AS102" s="267"/>
      <c r="AT102" s="267"/>
      <c r="AU102" s="210"/>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1</v>
      </c>
    </row>
    <row r="104" spans="1:60" ht="23.25" customHeight="1" x14ac:dyDescent="0.15">
      <c r="A104" s="403"/>
      <c r="B104" s="404"/>
      <c r="C104" s="404"/>
      <c r="D104" s="404"/>
      <c r="E104" s="404"/>
      <c r="F104" s="405"/>
      <c r="G104" s="93" t="s">
        <v>645</v>
      </c>
      <c r="H104" s="93"/>
      <c r="I104" s="93"/>
      <c r="J104" s="93"/>
      <c r="K104" s="93"/>
      <c r="L104" s="93"/>
      <c r="M104" s="93"/>
      <c r="N104" s="93"/>
      <c r="O104" s="93"/>
      <c r="P104" s="93"/>
      <c r="Q104" s="93"/>
      <c r="R104" s="93"/>
      <c r="S104" s="93"/>
      <c r="T104" s="93"/>
      <c r="U104" s="93"/>
      <c r="V104" s="93"/>
      <c r="W104" s="93"/>
      <c r="X104" s="94"/>
      <c r="Y104" s="449" t="s">
        <v>54</v>
      </c>
      <c r="Z104" s="450"/>
      <c r="AA104" s="451"/>
      <c r="AB104" s="529" t="s">
        <v>644</v>
      </c>
      <c r="AC104" s="530"/>
      <c r="AD104" s="531"/>
      <c r="AE104" s="267">
        <v>21016</v>
      </c>
      <c r="AF104" s="267"/>
      <c r="AG104" s="267"/>
      <c r="AH104" s="267"/>
      <c r="AI104" s="267">
        <v>37857</v>
      </c>
      <c r="AJ104" s="267"/>
      <c r="AK104" s="267"/>
      <c r="AL104" s="267"/>
      <c r="AM104" s="267">
        <v>81726</v>
      </c>
      <c r="AN104" s="267"/>
      <c r="AO104" s="267"/>
      <c r="AP104" s="267"/>
      <c r="AQ104" s="267" t="s">
        <v>692</v>
      </c>
      <c r="AR104" s="267"/>
      <c r="AS104" s="267"/>
      <c r="AT104" s="267"/>
      <c r="AU104" s="267"/>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644</v>
      </c>
      <c r="AC105" s="453"/>
      <c r="AD105" s="454"/>
      <c r="AE105" s="267">
        <v>7000</v>
      </c>
      <c r="AF105" s="267"/>
      <c r="AG105" s="267"/>
      <c r="AH105" s="267"/>
      <c r="AI105" s="267">
        <v>15000</v>
      </c>
      <c r="AJ105" s="267"/>
      <c r="AK105" s="267"/>
      <c r="AL105" s="267"/>
      <c r="AM105" s="267">
        <v>25000</v>
      </c>
      <c r="AN105" s="267"/>
      <c r="AO105" s="267"/>
      <c r="AP105" s="267"/>
      <c r="AQ105" s="267">
        <v>50000</v>
      </c>
      <c r="AR105" s="267"/>
      <c r="AS105" s="267"/>
      <c r="AT105" s="267"/>
      <c r="AU105" s="267"/>
      <c r="AV105" s="267"/>
      <c r="AW105" s="267"/>
      <c r="AX105" s="268"/>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hidden="1"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8"/>
      <c r="Z115" s="539"/>
      <c r="AA115" s="540"/>
      <c r="AB115" s="431" t="s">
        <v>11</v>
      </c>
      <c r="AC115" s="426"/>
      <c r="AD115" s="427"/>
      <c r="AE115" s="232" t="s">
        <v>308</v>
      </c>
      <c r="AF115" s="232"/>
      <c r="AG115" s="232"/>
      <c r="AH115" s="232"/>
      <c r="AI115" s="232" t="s">
        <v>330</v>
      </c>
      <c r="AJ115" s="232"/>
      <c r="AK115" s="232"/>
      <c r="AL115" s="232"/>
      <c r="AM115" s="232" t="s">
        <v>427</v>
      </c>
      <c r="AN115" s="232"/>
      <c r="AO115" s="232"/>
      <c r="AP115" s="232"/>
      <c r="AQ115" s="576" t="s">
        <v>460</v>
      </c>
      <c r="AR115" s="577"/>
      <c r="AS115" s="577"/>
      <c r="AT115" s="577"/>
      <c r="AU115" s="577"/>
      <c r="AV115" s="577"/>
      <c r="AW115" s="577"/>
      <c r="AX115" s="578"/>
    </row>
    <row r="116" spans="1:51" ht="23.25" hidden="1" customHeight="1" x14ac:dyDescent="0.15">
      <c r="A116" s="420"/>
      <c r="B116" s="421"/>
      <c r="C116" s="421"/>
      <c r="D116" s="421"/>
      <c r="E116" s="421"/>
      <c r="F116" s="422"/>
      <c r="G116" s="372"/>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646</v>
      </c>
      <c r="AC116" s="447"/>
      <c r="AD116" s="448"/>
      <c r="AE116" s="267"/>
      <c r="AF116" s="267"/>
      <c r="AG116" s="267"/>
      <c r="AH116" s="267"/>
      <c r="AI116" s="267"/>
      <c r="AJ116" s="267"/>
      <c r="AK116" s="267"/>
      <c r="AL116" s="267"/>
      <c r="AM116" s="267"/>
      <c r="AN116" s="267"/>
      <c r="AO116" s="267"/>
      <c r="AP116" s="267"/>
      <c r="AQ116" s="203"/>
      <c r="AR116" s="204"/>
      <c r="AS116" s="204"/>
      <c r="AT116" s="204"/>
      <c r="AU116" s="204"/>
      <c r="AV116" s="204"/>
      <c r="AW116" s="204"/>
      <c r="AX116" s="206"/>
    </row>
    <row r="117" spans="1:51" ht="46.5" hidden="1"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647</v>
      </c>
      <c r="AC117" s="457"/>
      <c r="AD117" s="458"/>
      <c r="AE117" s="575"/>
      <c r="AF117" s="575"/>
      <c r="AG117" s="575"/>
      <c r="AH117" s="575"/>
      <c r="AI117" s="575"/>
      <c r="AJ117" s="575"/>
      <c r="AK117" s="575"/>
      <c r="AL117" s="575"/>
      <c r="AM117" s="575"/>
      <c r="AN117" s="575"/>
      <c r="AO117" s="575"/>
      <c r="AP117" s="575"/>
      <c r="AQ117" s="575"/>
      <c r="AR117" s="575"/>
      <c r="AS117" s="575"/>
      <c r="AT117" s="575"/>
      <c r="AU117" s="575"/>
      <c r="AV117" s="575"/>
      <c r="AW117" s="575"/>
      <c r="AX117" s="580"/>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8"/>
      <c r="Z118" s="539"/>
      <c r="AA118" s="540"/>
      <c r="AB118" s="431" t="s">
        <v>11</v>
      </c>
      <c r="AC118" s="426"/>
      <c r="AD118" s="427"/>
      <c r="AE118" s="232" t="s">
        <v>308</v>
      </c>
      <c r="AF118" s="232"/>
      <c r="AG118" s="232"/>
      <c r="AH118" s="232"/>
      <c r="AI118" s="232" t="s">
        <v>330</v>
      </c>
      <c r="AJ118" s="232"/>
      <c r="AK118" s="232"/>
      <c r="AL118" s="232"/>
      <c r="AM118" s="232" t="s">
        <v>427</v>
      </c>
      <c r="AN118" s="232"/>
      <c r="AO118" s="232"/>
      <c r="AP118" s="232"/>
      <c r="AQ118" s="576" t="s">
        <v>460</v>
      </c>
      <c r="AR118" s="577"/>
      <c r="AS118" s="577"/>
      <c r="AT118" s="577"/>
      <c r="AU118" s="577"/>
      <c r="AV118" s="577"/>
      <c r="AW118" s="577"/>
      <c r="AX118" s="578"/>
      <c r="AY118" s="77">
        <f>IF(SUBSTITUTE(SUBSTITUTE($G$119,"／",""),"　","")="",0,1)</f>
        <v>1</v>
      </c>
    </row>
    <row r="119" spans="1:51" ht="23.25" customHeight="1" x14ac:dyDescent="0.15">
      <c r="A119" s="420"/>
      <c r="B119" s="421"/>
      <c r="C119" s="421"/>
      <c r="D119" s="421"/>
      <c r="E119" s="421"/>
      <c r="F119" s="422"/>
      <c r="G119" s="372" t="s">
        <v>648</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646</v>
      </c>
      <c r="AC119" s="447"/>
      <c r="AD119" s="448"/>
      <c r="AE119" s="267">
        <v>770</v>
      </c>
      <c r="AF119" s="267"/>
      <c r="AG119" s="267"/>
      <c r="AH119" s="267"/>
      <c r="AI119" s="267">
        <v>435</v>
      </c>
      <c r="AJ119" s="267"/>
      <c r="AK119" s="267"/>
      <c r="AL119" s="267"/>
      <c r="AM119" s="267">
        <v>200</v>
      </c>
      <c r="AN119" s="267"/>
      <c r="AO119" s="267"/>
      <c r="AP119" s="267"/>
      <c r="AQ119" s="267">
        <v>295</v>
      </c>
      <c r="AR119" s="267"/>
      <c r="AS119" s="267"/>
      <c r="AT119" s="267"/>
      <c r="AU119" s="267"/>
      <c r="AV119" s="267"/>
      <c r="AW119" s="267"/>
      <c r="AX119" s="268"/>
      <c r="AY119">
        <f>$AY$118</f>
        <v>1</v>
      </c>
    </row>
    <row r="120" spans="1:51" ht="46.5"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647</v>
      </c>
      <c r="AC120" s="457"/>
      <c r="AD120" s="458"/>
      <c r="AE120" s="612" t="s">
        <v>649</v>
      </c>
      <c r="AF120" s="575"/>
      <c r="AG120" s="575"/>
      <c r="AH120" s="575"/>
      <c r="AI120" s="612" t="s">
        <v>650</v>
      </c>
      <c r="AJ120" s="575"/>
      <c r="AK120" s="575"/>
      <c r="AL120" s="575"/>
      <c r="AM120" s="612" t="s">
        <v>693</v>
      </c>
      <c r="AN120" s="575"/>
      <c r="AO120" s="575"/>
      <c r="AP120" s="575"/>
      <c r="AQ120" s="535" t="s">
        <v>694</v>
      </c>
      <c r="AR120" s="536"/>
      <c r="AS120" s="536"/>
      <c r="AT120" s="536"/>
      <c r="AU120" s="536"/>
      <c r="AV120" s="536"/>
      <c r="AW120" s="536"/>
      <c r="AX120" s="537"/>
      <c r="AY120">
        <f>$AY$118</f>
        <v>1</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8"/>
      <c r="Z121" s="539"/>
      <c r="AA121" s="540"/>
      <c r="AB121" s="431" t="s">
        <v>11</v>
      </c>
      <c r="AC121" s="426"/>
      <c r="AD121" s="427"/>
      <c r="AE121" s="232" t="s">
        <v>308</v>
      </c>
      <c r="AF121" s="232"/>
      <c r="AG121" s="232"/>
      <c r="AH121" s="232"/>
      <c r="AI121" s="232" t="s">
        <v>330</v>
      </c>
      <c r="AJ121" s="232"/>
      <c r="AK121" s="232"/>
      <c r="AL121" s="232"/>
      <c r="AM121" s="232" t="s">
        <v>427</v>
      </c>
      <c r="AN121" s="232"/>
      <c r="AO121" s="232"/>
      <c r="AP121" s="232"/>
      <c r="AQ121" s="576" t="s">
        <v>460</v>
      </c>
      <c r="AR121" s="577"/>
      <c r="AS121" s="577"/>
      <c r="AT121" s="577"/>
      <c r="AU121" s="577"/>
      <c r="AV121" s="577"/>
      <c r="AW121" s="577"/>
      <c r="AX121" s="578"/>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75"/>
      <c r="AF123" s="575"/>
      <c r="AG123" s="575"/>
      <c r="AH123" s="575"/>
      <c r="AI123" s="575"/>
      <c r="AJ123" s="575"/>
      <c r="AK123" s="575"/>
      <c r="AL123" s="575"/>
      <c r="AM123" s="575"/>
      <c r="AN123" s="575"/>
      <c r="AO123" s="575"/>
      <c r="AP123" s="575"/>
      <c r="AQ123" s="575"/>
      <c r="AR123" s="575"/>
      <c r="AS123" s="575"/>
      <c r="AT123" s="575"/>
      <c r="AU123" s="575"/>
      <c r="AV123" s="575"/>
      <c r="AW123" s="575"/>
      <c r="AX123" s="580"/>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8"/>
      <c r="Z124" s="539"/>
      <c r="AA124" s="540"/>
      <c r="AB124" s="431" t="s">
        <v>11</v>
      </c>
      <c r="AC124" s="426"/>
      <c r="AD124" s="427"/>
      <c r="AE124" s="232" t="s">
        <v>308</v>
      </c>
      <c r="AF124" s="232"/>
      <c r="AG124" s="232"/>
      <c r="AH124" s="232"/>
      <c r="AI124" s="232" t="s">
        <v>330</v>
      </c>
      <c r="AJ124" s="232"/>
      <c r="AK124" s="232"/>
      <c r="AL124" s="232"/>
      <c r="AM124" s="232" t="s">
        <v>427</v>
      </c>
      <c r="AN124" s="232"/>
      <c r="AO124" s="232"/>
      <c r="AP124" s="232"/>
      <c r="AQ124" s="576" t="s">
        <v>460</v>
      </c>
      <c r="AR124" s="577"/>
      <c r="AS124" s="577"/>
      <c r="AT124" s="577"/>
      <c r="AU124" s="577"/>
      <c r="AV124" s="577"/>
      <c r="AW124" s="577"/>
      <c r="AX124" s="578"/>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4"/>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5"/>
      <c r="Y126" s="455" t="s">
        <v>48</v>
      </c>
      <c r="Z126" s="429"/>
      <c r="AA126" s="430"/>
      <c r="AB126" s="456" t="s">
        <v>278</v>
      </c>
      <c r="AC126" s="457"/>
      <c r="AD126" s="458"/>
      <c r="AE126" s="575"/>
      <c r="AF126" s="575"/>
      <c r="AG126" s="575"/>
      <c r="AH126" s="575"/>
      <c r="AI126" s="575"/>
      <c r="AJ126" s="575"/>
      <c r="AK126" s="575"/>
      <c r="AL126" s="575"/>
      <c r="AM126" s="575"/>
      <c r="AN126" s="575"/>
      <c r="AO126" s="575"/>
      <c r="AP126" s="575"/>
      <c r="AQ126" s="575"/>
      <c r="AR126" s="575"/>
      <c r="AS126" s="575"/>
      <c r="AT126" s="575"/>
      <c r="AU126" s="575"/>
      <c r="AV126" s="575"/>
      <c r="AW126" s="575"/>
      <c r="AX126" s="580"/>
      <c r="AY126">
        <f>$AY$124</f>
        <v>0</v>
      </c>
    </row>
    <row r="127" spans="1:51" ht="23.25" hidden="1" customHeight="1" x14ac:dyDescent="0.15">
      <c r="A127" s="618"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1"/>
      <c r="Z127" s="912"/>
      <c r="AA127" s="913"/>
      <c r="AB127" s="392" t="s">
        <v>11</v>
      </c>
      <c r="AC127" s="393"/>
      <c r="AD127" s="394"/>
      <c r="AE127" s="232" t="s">
        <v>308</v>
      </c>
      <c r="AF127" s="232"/>
      <c r="AG127" s="232"/>
      <c r="AH127" s="232"/>
      <c r="AI127" s="232" t="s">
        <v>330</v>
      </c>
      <c r="AJ127" s="232"/>
      <c r="AK127" s="232"/>
      <c r="AL127" s="232"/>
      <c r="AM127" s="232" t="s">
        <v>427</v>
      </c>
      <c r="AN127" s="232"/>
      <c r="AO127" s="232"/>
      <c r="AP127" s="232"/>
      <c r="AQ127" s="576" t="s">
        <v>460</v>
      </c>
      <c r="AR127" s="577"/>
      <c r="AS127" s="577"/>
      <c r="AT127" s="577"/>
      <c r="AU127" s="577"/>
      <c r="AV127" s="577"/>
      <c r="AW127" s="577"/>
      <c r="AX127" s="578"/>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75"/>
      <c r="AF129" s="575"/>
      <c r="AG129" s="575"/>
      <c r="AH129" s="575"/>
      <c r="AI129" s="575"/>
      <c r="AJ129" s="575"/>
      <c r="AK129" s="575"/>
      <c r="AL129" s="575"/>
      <c r="AM129" s="575"/>
      <c r="AN129" s="575"/>
      <c r="AO129" s="575"/>
      <c r="AP129" s="575"/>
      <c r="AQ129" s="575"/>
      <c r="AR129" s="575"/>
      <c r="AS129" s="575"/>
      <c r="AT129" s="575"/>
      <c r="AU129" s="575"/>
      <c r="AV129" s="575"/>
      <c r="AW129" s="575"/>
      <c r="AX129" s="580"/>
      <c r="AY129">
        <f>$AY$127</f>
        <v>0</v>
      </c>
    </row>
    <row r="130" spans="1:51" ht="45" customHeight="1" x14ac:dyDescent="0.15">
      <c r="A130" s="174" t="s">
        <v>323</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653</v>
      </c>
      <c r="H134" s="93"/>
      <c r="I134" s="93"/>
      <c r="J134" s="93"/>
      <c r="K134" s="93"/>
      <c r="L134" s="93"/>
      <c r="M134" s="93"/>
      <c r="N134" s="93"/>
      <c r="O134" s="93"/>
      <c r="P134" s="93"/>
      <c r="Q134" s="93"/>
      <c r="R134" s="93"/>
      <c r="S134" s="93"/>
      <c r="T134" s="93"/>
      <c r="U134" s="93"/>
      <c r="V134" s="93"/>
      <c r="W134" s="93"/>
      <c r="X134" s="94"/>
      <c r="Y134" s="187" t="s">
        <v>199</v>
      </c>
      <c r="Z134" s="188"/>
      <c r="AA134" s="189"/>
      <c r="AB134" s="190" t="s">
        <v>654</v>
      </c>
      <c r="AC134" s="191"/>
      <c r="AD134" s="191"/>
      <c r="AE134" s="192">
        <v>909</v>
      </c>
      <c r="AF134" s="193"/>
      <c r="AG134" s="193"/>
      <c r="AH134" s="193"/>
      <c r="AI134" s="192">
        <v>845</v>
      </c>
      <c r="AJ134" s="193"/>
      <c r="AK134" s="193"/>
      <c r="AL134" s="193"/>
      <c r="AM134" s="192">
        <v>802</v>
      </c>
      <c r="AN134" s="193"/>
      <c r="AO134" s="193"/>
      <c r="AP134" s="193"/>
      <c r="AQ134" s="192" t="s">
        <v>639</v>
      </c>
      <c r="AR134" s="193"/>
      <c r="AS134" s="193"/>
      <c r="AT134" s="193"/>
      <c r="AU134" s="192" t="s">
        <v>639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654</v>
      </c>
      <c r="AC135" s="199"/>
      <c r="AD135" s="199"/>
      <c r="AE135" s="192">
        <v>948</v>
      </c>
      <c r="AF135" s="193"/>
      <c r="AG135" s="193"/>
      <c r="AH135" s="193"/>
      <c r="AI135" s="192">
        <v>919</v>
      </c>
      <c r="AJ135" s="193"/>
      <c r="AK135" s="193"/>
      <c r="AL135" s="193"/>
      <c r="AM135" s="192">
        <v>890</v>
      </c>
      <c r="AN135" s="193"/>
      <c r="AO135" s="193"/>
      <c r="AP135" s="193"/>
      <c r="AQ135" s="192" t="s">
        <v>639</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639</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655</v>
      </c>
      <c r="H138" s="93"/>
      <c r="I138" s="93"/>
      <c r="J138" s="93"/>
      <c r="K138" s="93"/>
      <c r="L138" s="93"/>
      <c r="M138" s="93"/>
      <c r="N138" s="93"/>
      <c r="O138" s="93"/>
      <c r="P138" s="93"/>
      <c r="Q138" s="93"/>
      <c r="R138" s="93"/>
      <c r="S138" s="93"/>
      <c r="T138" s="93"/>
      <c r="U138" s="93"/>
      <c r="V138" s="93"/>
      <c r="W138" s="93"/>
      <c r="X138" s="94"/>
      <c r="Y138" s="187" t="s">
        <v>199</v>
      </c>
      <c r="Z138" s="188"/>
      <c r="AA138" s="189"/>
      <c r="AB138" s="190" t="s">
        <v>654</v>
      </c>
      <c r="AC138" s="191"/>
      <c r="AD138" s="191"/>
      <c r="AE138" s="192">
        <v>127329</v>
      </c>
      <c r="AF138" s="193"/>
      <c r="AG138" s="193"/>
      <c r="AH138" s="193"/>
      <c r="AI138" s="192">
        <v>125611</v>
      </c>
      <c r="AJ138" s="193"/>
      <c r="AK138" s="193"/>
      <c r="AL138" s="193"/>
      <c r="AM138" s="192">
        <v>131156</v>
      </c>
      <c r="AN138" s="193"/>
      <c r="AO138" s="193"/>
      <c r="AP138" s="193"/>
      <c r="AQ138" s="192" t="s">
        <v>639</v>
      </c>
      <c r="AR138" s="193"/>
      <c r="AS138" s="193"/>
      <c r="AT138" s="193"/>
      <c r="AU138" s="192" t="s">
        <v>639</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654</v>
      </c>
      <c r="AC139" s="199"/>
      <c r="AD139" s="199"/>
      <c r="AE139" s="192">
        <v>119255</v>
      </c>
      <c r="AF139" s="193"/>
      <c r="AG139" s="193"/>
      <c r="AH139" s="193"/>
      <c r="AI139" s="192">
        <v>118050</v>
      </c>
      <c r="AJ139" s="193"/>
      <c r="AK139" s="193"/>
      <c r="AL139" s="193"/>
      <c r="AM139" s="192">
        <v>116846</v>
      </c>
      <c r="AN139" s="193"/>
      <c r="AO139" s="193"/>
      <c r="AP139" s="193"/>
      <c r="AQ139" s="192" t="s">
        <v>639</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8.2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6"/>
      <c r="E430" s="160" t="s">
        <v>317</v>
      </c>
      <c r="F430" s="882"/>
      <c r="G430" s="883" t="s">
        <v>204</v>
      </c>
      <c r="H430" s="111"/>
      <c r="I430" s="111"/>
      <c r="J430" s="884" t="s">
        <v>639</v>
      </c>
      <c r="K430" s="885"/>
      <c r="L430" s="885"/>
      <c r="M430" s="885"/>
      <c r="N430" s="885"/>
      <c r="O430" s="885"/>
      <c r="P430" s="885"/>
      <c r="Q430" s="885"/>
      <c r="R430" s="885"/>
      <c r="S430" s="885"/>
      <c r="T430" s="886"/>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7"/>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20"/>
      <c r="AJ432" s="320"/>
      <c r="AK432" s="320"/>
      <c r="AL432" s="142"/>
      <c r="AM432" s="320"/>
      <c r="AN432" s="320"/>
      <c r="AO432" s="320"/>
      <c r="AP432" s="142"/>
      <c r="AQ432" s="235" t="s">
        <v>639</v>
      </c>
      <c r="AR432" s="186"/>
      <c r="AS432" s="121" t="s">
        <v>185</v>
      </c>
      <c r="AT432" s="122"/>
      <c r="AU432" s="186" t="s">
        <v>639</v>
      </c>
      <c r="AV432" s="186"/>
      <c r="AW432" s="121" t="s">
        <v>175</v>
      </c>
      <c r="AX432" s="181"/>
      <c r="AY432">
        <f>$AY$431</f>
        <v>1</v>
      </c>
    </row>
    <row r="433" spans="1:51" ht="23.25" customHeight="1" x14ac:dyDescent="0.15">
      <c r="A433" s="175"/>
      <c r="B433" s="172"/>
      <c r="C433" s="166"/>
      <c r="D433" s="172"/>
      <c r="E433" s="323"/>
      <c r="F433" s="324"/>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t="s">
        <v>639</v>
      </c>
      <c r="AF433" s="193"/>
      <c r="AG433" s="193"/>
      <c r="AH433" s="193"/>
      <c r="AI433" s="321" t="s">
        <v>639</v>
      </c>
      <c r="AJ433" s="193"/>
      <c r="AK433" s="193"/>
      <c r="AL433" s="193"/>
      <c r="AM433" s="321" t="s">
        <v>696</v>
      </c>
      <c r="AN433" s="193"/>
      <c r="AO433" s="193"/>
      <c r="AP433" s="322"/>
      <c r="AQ433" s="321" t="s">
        <v>639</v>
      </c>
      <c r="AR433" s="193"/>
      <c r="AS433" s="193"/>
      <c r="AT433" s="322"/>
      <c r="AU433" s="193" t="s">
        <v>639</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t="s">
        <v>639</v>
      </c>
      <c r="AF434" s="193"/>
      <c r="AG434" s="193"/>
      <c r="AH434" s="322"/>
      <c r="AI434" s="321" t="s">
        <v>639</v>
      </c>
      <c r="AJ434" s="193"/>
      <c r="AK434" s="193"/>
      <c r="AL434" s="193"/>
      <c r="AM434" s="321" t="s">
        <v>696</v>
      </c>
      <c r="AN434" s="193"/>
      <c r="AO434" s="193"/>
      <c r="AP434" s="322"/>
      <c r="AQ434" s="321" t="s">
        <v>639</v>
      </c>
      <c r="AR434" s="193"/>
      <c r="AS434" s="193"/>
      <c r="AT434" s="322"/>
      <c r="AU434" s="193" t="s">
        <v>639</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1" t="s">
        <v>639</v>
      </c>
      <c r="AF435" s="193"/>
      <c r="AG435" s="193"/>
      <c r="AH435" s="322"/>
      <c r="AI435" s="321" t="s">
        <v>639</v>
      </c>
      <c r="AJ435" s="193"/>
      <c r="AK435" s="193"/>
      <c r="AL435" s="193"/>
      <c r="AM435" s="321" t="s">
        <v>696</v>
      </c>
      <c r="AN435" s="193"/>
      <c r="AO435" s="193"/>
      <c r="AP435" s="322"/>
      <c r="AQ435" s="321" t="s">
        <v>639</v>
      </c>
      <c r="AR435" s="193"/>
      <c r="AS435" s="193"/>
      <c r="AT435" s="322"/>
      <c r="AU435" s="193" t="s">
        <v>639</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639</v>
      </c>
      <c r="AF457" s="186"/>
      <c r="AG457" s="121" t="s">
        <v>185</v>
      </c>
      <c r="AH457" s="122"/>
      <c r="AI457" s="320"/>
      <c r="AJ457" s="320"/>
      <c r="AK457" s="320"/>
      <c r="AL457" s="142"/>
      <c r="AM457" s="320"/>
      <c r="AN457" s="320"/>
      <c r="AO457" s="320"/>
      <c r="AP457" s="142"/>
      <c r="AQ457" s="235" t="s">
        <v>639</v>
      </c>
      <c r="AR457" s="186"/>
      <c r="AS457" s="121" t="s">
        <v>185</v>
      </c>
      <c r="AT457" s="122"/>
      <c r="AU457" s="186" t="s">
        <v>639</v>
      </c>
      <c r="AV457" s="186"/>
      <c r="AW457" s="121" t="s">
        <v>175</v>
      </c>
      <c r="AX457" s="181"/>
      <c r="AY457">
        <f>$AY$456</f>
        <v>1</v>
      </c>
    </row>
    <row r="458" spans="1:51" ht="23.25" customHeight="1" x14ac:dyDescent="0.15">
      <c r="A458" s="175"/>
      <c r="B458" s="172"/>
      <c r="C458" s="166"/>
      <c r="D458" s="172"/>
      <c r="E458" s="323"/>
      <c r="F458" s="324"/>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21" t="s">
        <v>639</v>
      </c>
      <c r="AF458" s="193"/>
      <c r="AG458" s="193"/>
      <c r="AH458" s="193"/>
      <c r="AI458" s="321" t="s">
        <v>639</v>
      </c>
      <c r="AJ458" s="193"/>
      <c r="AK458" s="193"/>
      <c r="AL458" s="193"/>
      <c r="AM458" s="321" t="s">
        <v>696</v>
      </c>
      <c r="AN458" s="193"/>
      <c r="AO458" s="193"/>
      <c r="AP458" s="322"/>
      <c r="AQ458" s="321" t="s">
        <v>639</v>
      </c>
      <c r="AR458" s="193"/>
      <c r="AS458" s="193"/>
      <c r="AT458" s="322"/>
      <c r="AU458" s="193" t="s">
        <v>639</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21" t="s">
        <v>639</v>
      </c>
      <c r="AF459" s="193"/>
      <c r="AG459" s="193"/>
      <c r="AH459" s="322"/>
      <c r="AI459" s="321" t="s">
        <v>639</v>
      </c>
      <c r="AJ459" s="193"/>
      <c r="AK459" s="193"/>
      <c r="AL459" s="193"/>
      <c r="AM459" s="321" t="s">
        <v>696</v>
      </c>
      <c r="AN459" s="193"/>
      <c r="AO459" s="193"/>
      <c r="AP459" s="322"/>
      <c r="AQ459" s="321" t="s">
        <v>639</v>
      </c>
      <c r="AR459" s="193"/>
      <c r="AS459" s="193"/>
      <c r="AT459" s="322"/>
      <c r="AU459" s="193" t="s">
        <v>639</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1" t="s">
        <v>639</v>
      </c>
      <c r="AF460" s="193"/>
      <c r="AG460" s="193"/>
      <c r="AH460" s="322"/>
      <c r="AI460" s="321" t="s">
        <v>639</v>
      </c>
      <c r="AJ460" s="193"/>
      <c r="AK460" s="193"/>
      <c r="AL460" s="193"/>
      <c r="AM460" s="321" t="s">
        <v>696</v>
      </c>
      <c r="AN460" s="193"/>
      <c r="AO460" s="193"/>
      <c r="AP460" s="322"/>
      <c r="AQ460" s="321" t="s">
        <v>639</v>
      </c>
      <c r="AR460" s="193"/>
      <c r="AS460" s="193"/>
      <c r="AT460" s="322"/>
      <c r="AU460" s="193" t="s">
        <v>639</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696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3" t="s">
        <v>204</v>
      </c>
      <c r="H484" s="111"/>
      <c r="I484" s="111"/>
      <c r="J484" s="884"/>
      <c r="K484" s="885"/>
      <c r="L484" s="885"/>
      <c r="M484" s="885"/>
      <c r="N484" s="885"/>
      <c r="O484" s="885"/>
      <c r="P484" s="885"/>
      <c r="Q484" s="885"/>
      <c r="R484" s="885"/>
      <c r="S484" s="885"/>
      <c r="T484" s="886"/>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7"/>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3" t="s">
        <v>204</v>
      </c>
      <c r="H538" s="111"/>
      <c r="I538" s="111"/>
      <c r="J538" s="884"/>
      <c r="K538" s="885"/>
      <c r="L538" s="885"/>
      <c r="M538" s="885"/>
      <c r="N538" s="885"/>
      <c r="O538" s="885"/>
      <c r="P538" s="885"/>
      <c r="Q538" s="885"/>
      <c r="R538" s="885"/>
      <c r="S538" s="885"/>
      <c r="T538" s="886"/>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7"/>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3" t="s">
        <v>204</v>
      </c>
      <c r="H592" s="111"/>
      <c r="I592" s="111"/>
      <c r="J592" s="884"/>
      <c r="K592" s="885"/>
      <c r="L592" s="885"/>
      <c r="M592" s="885"/>
      <c r="N592" s="885"/>
      <c r="O592" s="885"/>
      <c r="P592" s="885"/>
      <c r="Q592" s="885"/>
      <c r="R592" s="885"/>
      <c r="S592" s="885"/>
      <c r="T592" s="886"/>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7"/>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3" t="s">
        <v>204</v>
      </c>
      <c r="H646" s="111"/>
      <c r="I646" s="111"/>
      <c r="J646" s="884"/>
      <c r="K646" s="885"/>
      <c r="L646" s="885"/>
      <c r="M646" s="885"/>
      <c r="N646" s="885"/>
      <c r="O646" s="885"/>
      <c r="P646" s="885"/>
      <c r="Q646" s="885"/>
      <c r="R646" s="885"/>
      <c r="S646" s="885"/>
      <c r="T646" s="886"/>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7"/>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8" t="s">
        <v>30</v>
      </c>
      <c r="AH701" s="361"/>
      <c r="AI701" s="361"/>
      <c r="AJ701" s="361"/>
      <c r="AK701" s="361"/>
      <c r="AL701" s="361"/>
      <c r="AM701" s="361"/>
      <c r="AN701" s="361"/>
      <c r="AO701" s="361"/>
      <c r="AP701" s="361"/>
      <c r="AQ701" s="361"/>
      <c r="AR701" s="361"/>
      <c r="AS701" s="361"/>
      <c r="AT701" s="361"/>
      <c r="AU701" s="361"/>
      <c r="AV701" s="361"/>
      <c r="AW701" s="361"/>
      <c r="AX701" s="809"/>
    </row>
    <row r="702" spans="1:51" ht="76.5" customHeight="1" x14ac:dyDescent="0.15">
      <c r="A702" s="854" t="s">
        <v>139</v>
      </c>
      <c r="B702" s="855"/>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6" t="s">
        <v>663</v>
      </c>
      <c r="AE702" s="327"/>
      <c r="AF702" s="327"/>
      <c r="AG702" s="364" t="s">
        <v>667</v>
      </c>
      <c r="AH702" s="365"/>
      <c r="AI702" s="365"/>
      <c r="AJ702" s="365"/>
      <c r="AK702" s="365"/>
      <c r="AL702" s="365"/>
      <c r="AM702" s="365"/>
      <c r="AN702" s="365"/>
      <c r="AO702" s="365"/>
      <c r="AP702" s="365"/>
      <c r="AQ702" s="365"/>
      <c r="AR702" s="365"/>
      <c r="AS702" s="365"/>
      <c r="AT702" s="365"/>
      <c r="AU702" s="365"/>
      <c r="AV702" s="365"/>
      <c r="AW702" s="365"/>
      <c r="AX702" s="366"/>
    </row>
    <row r="703" spans="1:51" ht="52.5" customHeight="1" x14ac:dyDescent="0.15">
      <c r="A703" s="856"/>
      <c r="B703" s="857"/>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1"/>
      <c r="AD703" s="307" t="s">
        <v>663</v>
      </c>
      <c r="AE703" s="308"/>
      <c r="AF703" s="308"/>
      <c r="AG703" s="89" t="s">
        <v>668</v>
      </c>
      <c r="AH703" s="90"/>
      <c r="AI703" s="90"/>
      <c r="AJ703" s="90"/>
      <c r="AK703" s="90"/>
      <c r="AL703" s="90"/>
      <c r="AM703" s="90"/>
      <c r="AN703" s="90"/>
      <c r="AO703" s="90"/>
      <c r="AP703" s="90"/>
      <c r="AQ703" s="90"/>
      <c r="AR703" s="90"/>
      <c r="AS703" s="90"/>
      <c r="AT703" s="90"/>
      <c r="AU703" s="90"/>
      <c r="AV703" s="90"/>
      <c r="AW703" s="90"/>
      <c r="AX703" s="91"/>
    </row>
    <row r="704" spans="1:51" ht="75.75" customHeight="1" x14ac:dyDescent="0.15">
      <c r="A704" s="858"/>
      <c r="B704" s="859"/>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9" t="s">
        <v>663</v>
      </c>
      <c r="AE704" s="770"/>
      <c r="AF704" s="770"/>
      <c r="AG704" s="153" t="s">
        <v>669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7" t="s">
        <v>38</v>
      </c>
      <c r="B705" s="628"/>
      <c r="C705" s="805" t="s">
        <v>40</v>
      </c>
      <c r="D705" s="806"/>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7"/>
      <c r="AD705" s="701" t="s">
        <v>663</v>
      </c>
      <c r="AE705" s="702"/>
      <c r="AF705" s="702"/>
      <c r="AG705" s="113" t="s">
        <v>672</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9"/>
      <c r="B706" s="630"/>
      <c r="C706" s="781"/>
      <c r="D706" s="782"/>
      <c r="E706" s="717" t="s">
        <v>299</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t="s">
        <v>670</v>
      </c>
      <c r="AE706" s="308"/>
      <c r="AF706" s="650"/>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9"/>
      <c r="B707" s="630"/>
      <c r="C707" s="783"/>
      <c r="D707" s="784"/>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9" t="s">
        <v>671</v>
      </c>
      <c r="AE707" s="820"/>
      <c r="AF707" s="820"/>
      <c r="AG707" s="153"/>
      <c r="AH707" s="96"/>
      <c r="AI707" s="96"/>
      <c r="AJ707" s="96"/>
      <c r="AK707" s="96"/>
      <c r="AL707" s="96"/>
      <c r="AM707" s="96"/>
      <c r="AN707" s="96"/>
      <c r="AO707" s="96"/>
      <c r="AP707" s="96"/>
      <c r="AQ707" s="96"/>
      <c r="AR707" s="96"/>
      <c r="AS707" s="96"/>
      <c r="AT707" s="96"/>
      <c r="AU707" s="96"/>
      <c r="AV707" s="96"/>
      <c r="AW707" s="96"/>
      <c r="AX707" s="154"/>
    </row>
    <row r="708" spans="1:50" ht="63" customHeight="1" x14ac:dyDescent="0.15">
      <c r="A708" s="629"/>
      <c r="B708" s="631"/>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0" t="s">
        <v>663</v>
      </c>
      <c r="AE708" s="591"/>
      <c r="AF708" s="591"/>
      <c r="AG708" s="729" t="s">
        <v>673</v>
      </c>
      <c r="AH708" s="730"/>
      <c r="AI708" s="730"/>
      <c r="AJ708" s="730"/>
      <c r="AK708" s="730"/>
      <c r="AL708" s="730"/>
      <c r="AM708" s="730"/>
      <c r="AN708" s="730"/>
      <c r="AO708" s="730"/>
      <c r="AP708" s="730"/>
      <c r="AQ708" s="730"/>
      <c r="AR708" s="730"/>
      <c r="AS708" s="730"/>
      <c r="AT708" s="730"/>
      <c r="AU708" s="730"/>
      <c r="AV708" s="730"/>
      <c r="AW708" s="730"/>
      <c r="AX708" s="731"/>
    </row>
    <row r="709" spans="1:50" ht="68.25" customHeight="1" x14ac:dyDescent="0.15">
      <c r="A709" s="629"/>
      <c r="B709" s="631"/>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663</v>
      </c>
      <c r="AE709" s="308"/>
      <c r="AF709" s="308"/>
      <c r="AG709" s="89" t="s">
        <v>674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9"/>
      <c r="B710" s="631"/>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675</v>
      </c>
      <c r="AE710" s="308"/>
      <c r="AF710" s="308"/>
      <c r="AG710" s="89" t="s">
        <v>665</v>
      </c>
      <c r="AH710" s="90"/>
      <c r="AI710" s="90"/>
      <c r="AJ710" s="90"/>
      <c r="AK710" s="90"/>
      <c r="AL710" s="90"/>
      <c r="AM710" s="90"/>
      <c r="AN710" s="90"/>
      <c r="AO710" s="90"/>
      <c r="AP710" s="90"/>
      <c r="AQ710" s="90"/>
      <c r="AR710" s="90"/>
      <c r="AS710" s="90"/>
      <c r="AT710" s="90"/>
      <c r="AU710" s="90"/>
      <c r="AV710" s="90"/>
      <c r="AW710" s="90"/>
      <c r="AX710" s="91"/>
    </row>
    <row r="711" spans="1:50" ht="73.5" customHeight="1" x14ac:dyDescent="0.15">
      <c r="A711" s="629"/>
      <c r="B711" s="631"/>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9"/>
      <c r="AD711" s="307" t="s">
        <v>663</v>
      </c>
      <c r="AE711" s="308"/>
      <c r="AF711" s="308"/>
      <c r="AG711" s="89" t="s">
        <v>676</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9"/>
      <c r="B712" s="631"/>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9"/>
      <c r="AD712" s="769" t="s">
        <v>675</v>
      </c>
      <c r="AE712" s="770"/>
      <c r="AF712" s="770"/>
      <c r="AG712" s="794" t="s">
        <v>665</v>
      </c>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29"/>
      <c r="B713" s="631"/>
      <c r="C713" s="932" t="s">
        <v>268</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07" t="s">
        <v>675</v>
      </c>
      <c r="AE713" s="308"/>
      <c r="AF713" s="650"/>
      <c r="AG713" s="89" t="s">
        <v>665</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2"/>
      <c r="B714" s="633"/>
      <c r="C714" s="634" t="s">
        <v>246</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1" t="s">
        <v>675</v>
      </c>
      <c r="AE714" s="792"/>
      <c r="AF714" s="793"/>
      <c r="AG714" s="723" t="s">
        <v>665</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7" t="s">
        <v>39</v>
      </c>
      <c r="B715" s="771"/>
      <c r="C715" s="772" t="s">
        <v>247</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0" t="s">
        <v>663</v>
      </c>
      <c r="AE715" s="591"/>
      <c r="AF715" s="643"/>
      <c r="AG715" s="729" t="s">
        <v>677</v>
      </c>
      <c r="AH715" s="730"/>
      <c r="AI715" s="730"/>
      <c r="AJ715" s="730"/>
      <c r="AK715" s="730"/>
      <c r="AL715" s="730"/>
      <c r="AM715" s="730"/>
      <c r="AN715" s="730"/>
      <c r="AO715" s="730"/>
      <c r="AP715" s="730"/>
      <c r="AQ715" s="730"/>
      <c r="AR715" s="730"/>
      <c r="AS715" s="730"/>
      <c r="AT715" s="730"/>
      <c r="AU715" s="730"/>
      <c r="AV715" s="730"/>
      <c r="AW715" s="730"/>
      <c r="AX715" s="731"/>
    </row>
    <row r="716" spans="1:50" ht="54.75" customHeight="1" x14ac:dyDescent="0.15">
      <c r="A716" s="629"/>
      <c r="B716" s="631"/>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3" t="s">
        <v>663</v>
      </c>
      <c r="AE716" s="614"/>
      <c r="AF716" s="614"/>
      <c r="AG716" s="89" t="s">
        <v>678</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9"/>
      <c r="B717" s="631"/>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663</v>
      </c>
      <c r="AE717" s="308"/>
      <c r="AF717" s="308"/>
      <c r="AG717" s="89" t="s">
        <v>679</v>
      </c>
      <c r="AH717" s="90"/>
      <c r="AI717" s="90"/>
      <c r="AJ717" s="90"/>
      <c r="AK717" s="90"/>
      <c r="AL717" s="90"/>
      <c r="AM717" s="90"/>
      <c r="AN717" s="90"/>
      <c r="AO717" s="90"/>
      <c r="AP717" s="90"/>
      <c r="AQ717" s="90"/>
      <c r="AR717" s="90"/>
      <c r="AS717" s="90"/>
      <c r="AT717" s="90"/>
      <c r="AU717" s="90"/>
      <c r="AV717" s="90"/>
      <c r="AW717" s="90"/>
      <c r="AX717" s="91"/>
    </row>
    <row r="718" spans="1:50" ht="48.75" customHeight="1" x14ac:dyDescent="0.15">
      <c r="A718" s="632"/>
      <c r="B718" s="633"/>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663</v>
      </c>
      <c r="AE718" s="308"/>
      <c r="AF718" s="308"/>
      <c r="AG718" s="115" t="s">
        <v>680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3" t="s">
        <v>57</v>
      </c>
      <c r="B719" s="764"/>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663</v>
      </c>
      <c r="AE719" s="591"/>
      <c r="AF719" s="591"/>
      <c r="AG719" s="113" t="s">
        <v>695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5"/>
      <c r="B720" s="766"/>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5"/>
      <c r="B721" s="766"/>
      <c r="C721" s="278" t="s">
        <v>628</v>
      </c>
      <c r="D721" s="279"/>
      <c r="E721" s="279"/>
      <c r="F721" s="280"/>
      <c r="G721" s="269"/>
      <c r="H721" s="270"/>
      <c r="I721" s="63" t="str">
        <f>IF(OR(G721="　", G721=""), "", "-")</f>
        <v/>
      </c>
      <c r="J721" s="273">
        <v>458</v>
      </c>
      <c r="K721" s="273"/>
      <c r="L721" s="63" t="str">
        <f>IF(M721="","","-")</f>
        <v/>
      </c>
      <c r="M721" s="64"/>
      <c r="N721" s="286" t="s">
        <v>656</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5"/>
      <c r="B722" s="766"/>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5"/>
      <c r="B723" s="76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5"/>
      <c r="B724" s="76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7"/>
      <c r="B725" s="768"/>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7" t="s">
        <v>47</v>
      </c>
      <c r="B726" s="786"/>
      <c r="C726" s="799" t="s">
        <v>52</v>
      </c>
      <c r="D726" s="821"/>
      <c r="E726" s="821"/>
      <c r="F726" s="822"/>
      <c r="G726" s="562" t="s">
        <v>681</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7"/>
      <c r="B727" s="788"/>
      <c r="C727" s="735" t="s">
        <v>56</v>
      </c>
      <c r="D727" s="736"/>
      <c r="E727" s="736"/>
      <c r="F727" s="737"/>
      <c r="G727" s="560" t="s">
        <v>682</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67.5" customHeight="1" thickBot="1" x14ac:dyDescent="0.2">
      <c r="A729" s="621" t="s">
        <v>683</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
      <c r="A731" s="660"/>
      <c r="B731" s="661"/>
      <c r="C731" s="661"/>
      <c r="D731" s="661"/>
      <c r="E731" s="662"/>
      <c r="F731" s="716"/>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7" t="s">
        <v>273</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75" t="s">
        <v>590</v>
      </c>
      <c r="B737" s="196"/>
      <c r="C737" s="196"/>
      <c r="D737" s="197"/>
      <c r="E737" s="939" t="s">
        <v>639</v>
      </c>
      <c r="F737" s="940"/>
      <c r="G737" s="940"/>
      <c r="H737" s="940"/>
      <c r="I737" s="940"/>
      <c r="J737" s="940"/>
      <c r="K737" s="940"/>
      <c r="L737" s="940"/>
      <c r="M737" s="940"/>
      <c r="N737" s="940"/>
      <c r="O737" s="940"/>
      <c r="P737" s="942"/>
      <c r="Q737" s="939"/>
      <c r="R737" s="940"/>
      <c r="S737" s="940"/>
      <c r="T737" s="940"/>
      <c r="U737" s="940"/>
      <c r="V737" s="940"/>
      <c r="W737" s="940"/>
      <c r="X737" s="940"/>
      <c r="Y737" s="940"/>
      <c r="Z737" s="940"/>
      <c r="AA737" s="940"/>
      <c r="AB737" s="942"/>
      <c r="AC737" s="939"/>
      <c r="AD737" s="940"/>
      <c r="AE737" s="940"/>
      <c r="AF737" s="940"/>
      <c r="AG737" s="940"/>
      <c r="AH737" s="940"/>
      <c r="AI737" s="940"/>
      <c r="AJ737" s="940"/>
      <c r="AK737" s="940"/>
      <c r="AL737" s="940"/>
      <c r="AM737" s="940"/>
      <c r="AN737" s="942"/>
      <c r="AO737" s="939"/>
      <c r="AP737" s="940"/>
      <c r="AQ737" s="940"/>
      <c r="AR737" s="940"/>
      <c r="AS737" s="940"/>
      <c r="AT737" s="940"/>
      <c r="AU737" s="940"/>
      <c r="AV737" s="940"/>
      <c r="AW737" s="940"/>
      <c r="AX737" s="941"/>
      <c r="AY737" s="82"/>
    </row>
    <row r="738" spans="1:51" ht="24.75" customHeight="1" x14ac:dyDescent="0.15">
      <c r="A738" s="346" t="s">
        <v>315</v>
      </c>
      <c r="B738" s="346"/>
      <c r="C738" s="346"/>
      <c r="D738" s="346"/>
      <c r="E738" s="939" t="s">
        <v>639</v>
      </c>
      <c r="F738" s="940"/>
      <c r="G738" s="940"/>
      <c r="H738" s="940"/>
      <c r="I738" s="940"/>
      <c r="J738" s="940"/>
      <c r="K738" s="940"/>
      <c r="L738" s="940"/>
      <c r="M738" s="940"/>
      <c r="N738" s="940"/>
      <c r="O738" s="940"/>
      <c r="P738" s="942"/>
      <c r="Q738" s="939"/>
      <c r="R738" s="940"/>
      <c r="S738" s="940"/>
      <c r="T738" s="940"/>
      <c r="U738" s="940"/>
      <c r="V738" s="940"/>
      <c r="W738" s="940"/>
      <c r="X738" s="940"/>
      <c r="Y738" s="940"/>
      <c r="Z738" s="940"/>
      <c r="AA738" s="940"/>
      <c r="AB738" s="942"/>
      <c r="AC738" s="939"/>
      <c r="AD738" s="940"/>
      <c r="AE738" s="940"/>
      <c r="AF738" s="940"/>
      <c r="AG738" s="940"/>
      <c r="AH738" s="940"/>
      <c r="AI738" s="940"/>
      <c r="AJ738" s="940"/>
      <c r="AK738" s="940"/>
      <c r="AL738" s="940"/>
      <c r="AM738" s="940"/>
      <c r="AN738" s="942"/>
      <c r="AO738" s="939"/>
      <c r="AP738" s="940"/>
      <c r="AQ738" s="940"/>
      <c r="AR738" s="940"/>
      <c r="AS738" s="940"/>
      <c r="AT738" s="940"/>
      <c r="AU738" s="940"/>
      <c r="AV738" s="940"/>
      <c r="AW738" s="940"/>
      <c r="AX738" s="941"/>
    </row>
    <row r="739" spans="1:51" ht="24.75" customHeight="1" x14ac:dyDescent="0.15">
      <c r="A739" s="346" t="s">
        <v>314</v>
      </c>
      <c r="B739" s="346"/>
      <c r="C739" s="346"/>
      <c r="D739" s="346"/>
      <c r="E739" s="939" t="s">
        <v>639</v>
      </c>
      <c r="F739" s="940"/>
      <c r="G739" s="940"/>
      <c r="H739" s="940"/>
      <c r="I739" s="940"/>
      <c r="J739" s="940"/>
      <c r="K739" s="940"/>
      <c r="L739" s="940"/>
      <c r="M739" s="940"/>
      <c r="N739" s="940"/>
      <c r="O739" s="940"/>
      <c r="P739" s="942"/>
      <c r="Q739" s="939"/>
      <c r="R739" s="940"/>
      <c r="S739" s="940"/>
      <c r="T739" s="940"/>
      <c r="U739" s="940"/>
      <c r="V739" s="940"/>
      <c r="W739" s="940"/>
      <c r="X739" s="940"/>
      <c r="Y739" s="940"/>
      <c r="Z739" s="940"/>
      <c r="AA739" s="940"/>
      <c r="AB739" s="942"/>
      <c r="AC739" s="939"/>
      <c r="AD739" s="940"/>
      <c r="AE739" s="940"/>
      <c r="AF739" s="940"/>
      <c r="AG739" s="940"/>
      <c r="AH739" s="940"/>
      <c r="AI739" s="940"/>
      <c r="AJ739" s="940"/>
      <c r="AK739" s="940"/>
      <c r="AL739" s="940"/>
      <c r="AM739" s="940"/>
      <c r="AN739" s="942"/>
      <c r="AO739" s="939"/>
      <c r="AP739" s="940"/>
      <c r="AQ739" s="940"/>
      <c r="AR739" s="940"/>
      <c r="AS739" s="940"/>
      <c r="AT739" s="940"/>
      <c r="AU739" s="940"/>
      <c r="AV739" s="940"/>
      <c r="AW739" s="940"/>
      <c r="AX739" s="941"/>
    </row>
    <row r="740" spans="1:51" ht="24.75" customHeight="1" x14ac:dyDescent="0.15">
      <c r="A740" s="346" t="s">
        <v>313</v>
      </c>
      <c r="B740" s="346"/>
      <c r="C740" s="346"/>
      <c r="D740" s="346"/>
      <c r="E740" s="939" t="s">
        <v>657</v>
      </c>
      <c r="F740" s="940"/>
      <c r="G740" s="940"/>
      <c r="H740" s="940"/>
      <c r="I740" s="940"/>
      <c r="J740" s="940"/>
      <c r="K740" s="940"/>
      <c r="L740" s="940"/>
      <c r="M740" s="940"/>
      <c r="N740" s="940"/>
      <c r="O740" s="940"/>
      <c r="P740" s="942"/>
      <c r="Q740" s="939"/>
      <c r="R740" s="940"/>
      <c r="S740" s="940"/>
      <c r="T740" s="940"/>
      <c r="U740" s="940"/>
      <c r="V740" s="940"/>
      <c r="W740" s="940"/>
      <c r="X740" s="940"/>
      <c r="Y740" s="940"/>
      <c r="Z740" s="940"/>
      <c r="AA740" s="940"/>
      <c r="AB740" s="942"/>
      <c r="AC740" s="939"/>
      <c r="AD740" s="940"/>
      <c r="AE740" s="940"/>
      <c r="AF740" s="940"/>
      <c r="AG740" s="940"/>
      <c r="AH740" s="940"/>
      <c r="AI740" s="940"/>
      <c r="AJ740" s="940"/>
      <c r="AK740" s="940"/>
      <c r="AL740" s="940"/>
      <c r="AM740" s="940"/>
      <c r="AN740" s="942"/>
      <c r="AO740" s="939"/>
      <c r="AP740" s="940"/>
      <c r="AQ740" s="940"/>
      <c r="AR740" s="940"/>
      <c r="AS740" s="940"/>
      <c r="AT740" s="940"/>
      <c r="AU740" s="940"/>
      <c r="AV740" s="940"/>
      <c r="AW740" s="940"/>
      <c r="AX740" s="941"/>
    </row>
    <row r="741" spans="1:51" ht="24.75" customHeight="1" x14ac:dyDescent="0.15">
      <c r="A741" s="346" t="s">
        <v>312</v>
      </c>
      <c r="B741" s="346"/>
      <c r="C741" s="346"/>
      <c r="D741" s="346"/>
      <c r="E741" s="939" t="s">
        <v>658</v>
      </c>
      <c r="F741" s="940"/>
      <c r="G741" s="940"/>
      <c r="H741" s="940"/>
      <c r="I741" s="940"/>
      <c r="J741" s="940"/>
      <c r="K741" s="940"/>
      <c r="L741" s="940"/>
      <c r="M741" s="940"/>
      <c r="N741" s="940"/>
      <c r="O741" s="940"/>
      <c r="P741" s="942"/>
      <c r="Q741" s="939"/>
      <c r="R741" s="940"/>
      <c r="S741" s="940"/>
      <c r="T741" s="940"/>
      <c r="U741" s="940"/>
      <c r="V741" s="940"/>
      <c r="W741" s="940"/>
      <c r="X741" s="940"/>
      <c r="Y741" s="940"/>
      <c r="Z741" s="940"/>
      <c r="AA741" s="940"/>
      <c r="AB741" s="942"/>
      <c r="AC741" s="939"/>
      <c r="AD741" s="940"/>
      <c r="AE741" s="940"/>
      <c r="AF741" s="940"/>
      <c r="AG741" s="940"/>
      <c r="AH741" s="940"/>
      <c r="AI741" s="940"/>
      <c r="AJ741" s="940"/>
      <c r="AK741" s="940"/>
      <c r="AL741" s="940"/>
      <c r="AM741" s="940"/>
      <c r="AN741" s="942"/>
      <c r="AO741" s="939"/>
      <c r="AP741" s="940"/>
      <c r="AQ741" s="940"/>
      <c r="AR741" s="940"/>
      <c r="AS741" s="940"/>
      <c r="AT741" s="940"/>
      <c r="AU741" s="940"/>
      <c r="AV741" s="940"/>
      <c r="AW741" s="940"/>
      <c r="AX741" s="941"/>
    </row>
    <row r="742" spans="1:51" ht="24.75" customHeight="1" x14ac:dyDescent="0.15">
      <c r="A742" s="346" t="s">
        <v>311</v>
      </c>
      <c r="B742" s="346"/>
      <c r="C742" s="346"/>
      <c r="D742" s="346"/>
      <c r="E742" s="939" t="s">
        <v>659</v>
      </c>
      <c r="F742" s="940"/>
      <c r="G742" s="940"/>
      <c r="H742" s="940"/>
      <c r="I742" s="940"/>
      <c r="J742" s="940"/>
      <c r="K742" s="940"/>
      <c r="L742" s="940"/>
      <c r="M742" s="940"/>
      <c r="N742" s="940"/>
      <c r="O742" s="940"/>
      <c r="P742" s="942"/>
      <c r="Q742" s="939"/>
      <c r="R742" s="940"/>
      <c r="S742" s="940"/>
      <c r="T742" s="940"/>
      <c r="U742" s="940"/>
      <c r="V742" s="940"/>
      <c r="W742" s="940"/>
      <c r="X742" s="940"/>
      <c r="Y742" s="940"/>
      <c r="Z742" s="940"/>
      <c r="AA742" s="940"/>
      <c r="AB742" s="942"/>
      <c r="AC742" s="939"/>
      <c r="AD742" s="940"/>
      <c r="AE742" s="940"/>
      <c r="AF742" s="940"/>
      <c r="AG742" s="940"/>
      <c r="AH742" s="940"/>
      <c r="AI742" s="940"/>
      <c r="AJ742" s="940"/>
      <c r="AK742" s="940"/>
      <c r="AL742" s="940"/>
      <c r="AM742" s="940"/>
      <c r="AN742" s="942"/>
      <c r="AO742" s="939"/>
      <c r="AP742" s="940"/>
      <c r="AQ742" s="940"/>
      <c r="AR742" s="940"/>
      <c r="AS742" s="940"/>
      <c r="AT742" s="940"/>
      <c r="AU742" s="940"/>
      <c r="AV742" s="940"/>
      <c r="AW742" s="940"/>
      <c r="AX742" s="941"/>
    </row>
    <row r="743" spans="1:51" ht="24.75" customHeight="1" x14ac:dyDescent="0.15">
      <c r="A743" s="346" t="s">
        <v>310</v>
      </c>
      <c r="B743" s="346"/>
      <c r="C743" s="346"/>
      <c r="D743" s="346"/>
      <c r="E743" s="939" t="s">
        <v>660</v>
      </c>
      <c r="F743" s="940"/>
      <c r="G743" s="940"/>
      <c r="H743" s="940"/>
      <c r="I743" s="940"/>
      <c r="J743" s="940"/>
      <c r="K743" s="940"/>
      <c r="L743" s="940"/>
      <c r="M743" s="940"/>
      <c r="N743" s="940"/>
      <c r="O743" s="940"/>
      <c r="P743" s="942"/>
      <c r="Q743" s="939"/>
      <c r="R743" s="940"/>
      <c r="S743" s="940"/>
      <c r="T743" s="940"/>
      <c r="U743" s="940"/>
      <c r="V743" s="940"/>
      <c r="W743" s="940"/>
      <c r="X743" s="940"/>
      <c r="Y743" s="940"/>
      <c r="Z743" s="940"/>
      <c r="AA743" s="940"/>
      <c r="AB743" s="942"/>
      <c r="AC743" s="939"/>
      <c r="AD743" s="940"/>
      <c r="AE743" s="940"/>
      <c r="AF743" s="940"/>
      <c r="AG743" s="940"/>
      <c r="AH743" s="940"/>
      <c r="AI743" s="940"/>
      <c r="AJ743" s="940"/>
      <c r="AK743" s="940"/>
      <c r="AL743" s="940"/>
      <c r="AM743" s="940"/>
      <c r="AN743" s="942"/>
      <c r="AO743" s="939"/>
      <c r="AP743" s="940"/>
      <c r="AQ743" s="940"/>
      <c r="AR743" s="940"/>
      <c r="AS743" s="940"/>
      <c r="AT743" s="940"/>
      <c r="AU743" s="940"/>
      <c r="AV743" s="940"/>
      <c r="AW743" s="940"/>
      <c r="AX743" s="941"/>
    </row>
    <row r="744" spans="1:51" ht="24.75" customHeight="1" x14ac:dyDescent="0.15">
      <c r="A744" s="346" t="s">
        <v>309</v>
      </c>
      <c r="B744" s="346"/>
      <c r="C744" s="346"/>
      <c r="D744" s="346"/>
      <c r="E744" s="939" t="s">
        <v>661</v>
      </c>
      <c r="F744" s="940"/>
      <c r="G744" s="940"/>
      <c r="H744" s="940"/>
      <c r="I744" s="940"/>
      <c r="J744" s="940"/>
      <c r="K744" s="940"/>
      <c r="L744" s="940"/>
      <c r="M744" s="940"/>
      <c r="N744" s="940"/>
      <c r="O744" s="940"/>
      <c r="P744" s="942"/>
      <c r="Q744" s="939"/>
      <c r="R744" s="940"/>
      <c r="S744" s="940"/>
      <c r="T744" s="940"/>
      <c r="U744" s="940"/>
      <c r="V744" s="940"/>
      <c r="W744" s="940"/>
      <c r="X744" s="940"/>
      <c r="Y744" s="940"/>
      <c r="Z744" s="940"/>
      <c r="AA744" s="940"/>
      <c r="AB744" s="942"/>
      <c r="AC744" s="939"/>
      <c r="AD744" s="940"/>
      <c r="AE744" s="940"/>
      <c r="AF744" s="940"/>
      <c r="AG744" s="940"/>
      <c r="AH744" s="940"/>
      <c r="AI744" s="940"/>
      <c r="AJ744" s="940"/>
      <c r="AK744" s="940"/>
      <c r="AL744" s="940"/>
      <c r="AM744" s="940"/>
      <c r="AN744" s="942"/>
      <c r="AO744" s="939"/>
      <c r="AP744" s="940"/>
      <c r="AQ744" s="940"/>
      <c r="AR744" s="940"/>
      <c r="AS744" s="940"/>
      <c r="AT744" s="940"/>
      <c r="AU744" s="940"/>
      <c r="AV744" s="940"/>
      <c r="AW744" s="940"/>
      <c r="AX744" s="941"/>
    </row>
    <row r="745" spans="1:51" ht="24.75" customHeight="1" x14ac:dyDescent="0.15">
      <c r="A745" s="346" t="s">
        <v>308</v>
      </c>
      <c r="B745" s="346"/>
      <c r="C745" s="346"/>
      <c r="D745" s="346"/>
      <c r="E745" s="976" t="s">
        <v>662</v>
      </c>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39"/>
      <c r="AP745" s="940"/>
      <c r="AQ745" s="940"/>
      <c r="AR745" s="940"/>
      <c r="AS745" s="940"/>
      <c r="AT745" s="940"/>
      <c r="AU745" s="940"/>
      <c r="AV745" s="940"/>
      <c r="AW745" s="940"/>
      <c r="AX745" s="941"/>
    </row>
    <row r="746" spans="1:51" ht="24.75" customHeight="1" x14ac:dyDescent="0.15">
      <c r="A746" s="346" t="s">
        <v>463</v>
      </c>
      <c r="B746" s="346"/>
      <c r="C746" s="346"/>
      <c r="D746" s="346"/>
      <c r="E746" s="945" t="s">
        <v>628</v>
      </c>
      <c r="F746" s="943"/>
      <c r="G746" s="943"/>
      <c r="H746" s="85" t="str">
        <f>IF(E746="","","-")</f>
        <v>-</v>
      </c>
      <c r="I746" s="943"/>
      <c r="J746" s="943"/>
      <c r="K746" s="85" t="str">
        <f>IF(I746="","","-")</f>
        <v/>
      </c>
      <c r="L746" s="944">
        <v>435</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24.75" customHeight="1" x14ac:dyDescent="0.15">
      <c r="A747" s="346" t="s">
        <v>427</v>
      </c>
      <c r="B747" s="346"/>
      <c r="C747" s="346"/>
      <c r="D747" s="346"/>
      <c r="E747" s="945" t="s">
        <v>628</v>
      </c>
      <c r="F747" s="943"/>
      <c r="G747" s="943"/>
      <c r="H747" s="85" t="str">
        <f>IF(E747="","","-")</f>
        <v>-</v>
      </c>
      <c r="I747" s="943"/>
      <c r="J747" s="943"/>
      <c r="K747" s="85" t="str">
        <f>IF(I747="","","-")</f>
        <v/>
      </c>
      <c r="L747" s="944">
        <v>437</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8.35" customHeight="1" x14ac:dyDescent="0.15">
      <c r="A748" s="600" t="s">
        <v>302</v>
      </c>
      <c r="B748" s="601"/>
      <c r="C748" s="601"/>
      <c r="D748" s="601"/>
      <c r="E748" s="601"/>
      <c r="F748" s="602"/>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304</v>
      </c>
      <c r="B787" s="616"/>
      <c r="C787" s="616"/>
      <c r="D787" s="616"/>
      <c r="E787" s="616"/>
      <c r="F787" s="617"/>
      <c r="G787" s="581" t="s">
        <v>684</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281</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80"/>
    </row>
    <row r="788" spans="1:51" ht="24.75" customHeight="1" x14ac:dyDescent="0.15">
      <c r="A788" s="618"/>
      <c r="B788" s="619"/>
      <c r="C788" s="619"/>
      <c r="D788" s="619"/>
      <c r="E788" s="619"/>
      <c r="F788" s="620"/>
      <c r="G788" s="799"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5"/>
      <c r="AC788" s="799"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24.75" customHeight="1" x14ac:dyDescent="0.15">
      <c r="A789" s="618"/>
      <c r="B789" s="619"/>
      <c r="C789" s="619"/>
      <c r="D789" s="619"/>
      <c r="E789" s="619"/>
      <c r="F789" s="620"/>
      <c r="G789" s="657" t="s">
        <v>686</v>
      </c>
      <c r="H789" s="658"/>
      <c r="I789" s="658"/>
      <c r="J789" s="658"/>
      <c r="K789" s="659"/>
      <c r="L789" s="651" t="s">
        <v>685</v>
      </c>
      <c r="M789" s="652"/>
      <c r="N789" s="652"/>
      <c r="O789" s="652"/>
      <c r="P789" s="652"/>
      <c r="Q789" s="652"/>
      <c r="R789" s="652"/>
      <c r="S789" s="652"/>
      <c r="T789" s="652"/>
      <c r="U789" s="652"/>
      <c r="V789" s="652"/>
      <c r="W789" s="652"/>
      <c r="X789" s="653"/>
      <c r="Y789" s="367">
        <v>14</v>
      </c>
      <c r="Z789" s="368"/>
      <c r="AA789" s="368"/>
      <c r="AB789" s="789"/>
      <c r="AC789" s="657"/>
      <c r="AD789" s="658"/>
      <c r="AE789" s="658"/>
      <c r="AF789" s="658"/>
      <c r="AG789" s="659"/>
      <c r="AH789" s="651"/>
      <c r="AI789" s="652"/>
      <c r="AJ789" s="652"/>
      <c r="AK789" s="652"/>
      <c r="AL789" s="652"/>
      <c r="AM789" s="652"/>
      <c r="AN789" s="652"/>
      <c r="AO789" s="652"/>
      <c r="AP789" s="652"/>
      <c r="AQ789" s="652"/>
      <c r="AR789" s="652"/>
      <c r="AS789" s="652"/>
      <c r="AT789" s="653"/>
      <c r="AU789" s="367"/>
      <c r="AV789" s="368"/>
      <c r="AW789" s="368"/>
      <c r="AX789" s="369"/>
    </row>
    <row r="790" spans="1:51" ht="24.75" customHeight="1" x14ac:dyDescent="0.15">
      <c r="A790" s="618"/>
      <c r="B790" s="619"/>
      <c r="C790" s="619"/>
      <c r="D790" s="619"/>
      <c r="E790" s="619"/>
      <c r="F790" s="620"/>
      <c r="G790" s="592" t="s">
        <v>687</v>
      </c>
      <c r="H790" s="593"/>
      <c r="I790" s="593"/>
      <c r="J790" s="593"/>
      <c r="K790" s="594"/>
      <c r="L790" s="584"/>
      <c r="M790" s="585"/>
      <c r="N790" s="585"/>
      <c r="O790" s="585"/>
      <c r="P790" s="585"/>
      <c r="Q790" s="585"/>
      <c r="R790" s="585"/>
      <c r="S790" s="585"/>
      <c r="T790" s="585"/>
      <c r="U790" s="585"/>
      <c r="V790" s="585"/>
      <c r="W790" s="585"/>
      <c r="X790" s="586"/>
      <c r="Y790" s="587">
        <v>1.5</v>
      </c>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1" ht="24.75" customHeight="1" x14ac:dyDescent="0.15">
      <c r="A791" s="618"/>
      <c r="B791" s="619"/>
      <c r="C791" s="619"/>
      <c r="D791" s="619"/>
      <c r="E791" s="619"/>
      <c r="F791" s="620"/>
      <c r="G791" s="592" t="s">
        <v>688</v>
      </c>
      <c r="H791" s="593"/>
      <c r="I791" s="593"/>
      <c r="J791" s="593"/>
      <c r="K791" s="594"/>
      <c r="L791" s="584" t="s">
        <v>689</v>
      </c>
      <c r="M791" s="585"/>
      <c r="N791" s="585"/>
      <c r="O791" s="585"/>
      <c r="P791" s="585"/>
      <c r="Q791" s="585"/>
      <c r="R791" s="585"/>
      <c r="S791" s="585"/>
      <c r="T791" s="585"/>
      <c r="U791" s="585"/>
      <c r="V791" s="585"/>
      <c r="W791" s="585"/>
      <c r="X791" s="586"/>
      <c r="Y791" s="587">
        <v>0.5</v>
      </c>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hidden="1" customHeight="1" x14ac:dyDescent="0.15">
      <c r="A792" s="618"/>
      <c r="B792" s="619"/>
      <c r="C792" s="619"/>
      <c r="D792" s="619"/>
      <c r="E792" s="619"/>
      <c r="F792" s="620"/>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hidden="1" customHeight="1" x14ac:dyDescent="0.15">
      <c r="A793" s="618"/>
      <c r="B793" s="619"/>
      <c r="C793" s="619"/>
      <c r="D793" s="619"/>
      <c r="E793" s="619"/>
      <c r="F793" s="620"/>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hidden="1" customHeight="1" x14ac:dyDescent="0.15">
      <c r="A794" s="618"/>
      <c r="B794" s="619"/>
      <c r="C794" s="619"/>
      <c r="D794" s="619"/>
      <c r="E794" s="619"/>
      <c r="F794" s="620"/>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hidden="1" customHeight="1" x14ac:dyDescent="0.15">
      <c r="A795" s="618"/>
      <c r="B795" s="619"/>
      <c r="C795" s="619"/>
      <c r="D795" s="619"/>
      <c r="E795" s="619"/>
      <c r="F795" s="620"/>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hidden="1" customHeight="1" x14ac:dyDescent="0.15">
      <c r="A796" s="618"/>
      <c r="B796" s="619"/>
      <c r="C796" s="619"/>
      <c r="D796" s="619"/>
      <c r="E796" s="619"/>
      <c r="F796" s="620"/>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hidden="1" customHeight="1" x14ac:dyDescent="0.15">
      <c r="A797" s="618"/>
      <c r="B797" s="619"/>
      <c r="C797" s="619"/>
      <c r="D797" s="619"/>
      <c r="E797" s="619"/>
      <c r="F797" s="620"/>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customHeight="1" x14ac:dyDescent="0.15">
      <c r="A798" s="618"/>
      <c r="B798" s="619"/>
      <c r="C798" s="619"/>
      <c r="D798" s="619"/>
      <c r="E798" s="619"/>
      <c r="F798" s="620"/>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x14ac:dyDescent="0.15">
      <c r="A799" s="618"/>
      <c r="B799" s="619"/>
      <c r="C799" s="619"/>
      <c r="D799" s="619"/>
      <c r="E799" s="619"/>
      <c r="F799" s="620"/>
      <c r="G799" s="810" t="s">
        <v>20</v>
      </c>
      <c r="H799" s="811"/>
      <c r="I799" s="811"/>
      <c r="J799" s="811"/>
      <c r="K799" s="811"/>
      <c r="L799" s="812"/>
      <c r="M799" s="813"/>
      <c r="N799" s="813"/>
      <c r="O799" s="813"/>
      <c r="P799" s="813"/>
      <c r="Q799" s="813"/>
      <c r="R799" s="813"/>
      <c r="S799" s="813"/>
      <c r="T799" s="813"/>
      <c r="U799" s="813"/>
      <c r="V799" s="813"/>
      <c r="W799" s="813"/>
      <c r="X799" s="814"/>
      <c r="Y799" s="815">
        <f>SUM(Y789:AB798)</f>
        <v>16</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0</v>
      </c>
      <c r="AV799" s="816"/>
      <c r="AW799" s="816"/>
      <c r="AX799" s="818"/>
    </row>
    <row r="800" spans="1:51" ht="24.75" hidden="1" customHeight="1" x14ac:dyDescent="0.15">
      <c r="A800" s="618"/>
      <c r="B800" s="619"/>
      <c r="C800" s="619"/>
      <c r="D800" s="619"/>
      <c r="E800" s="619"/>
      <c r="F800" s="620"/>
      <c r="G800" s="581" t="s">
        <v>242</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241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80"/>
      <c r="AY800">
        <f>COUNTA($G$802,$AC$802)</f>
        <v>0</v>
      </c>
    </row>
    <row r="801" spans="1:51" ht="24.75" hidden="1" customHeight="1" x14ac:dyDescent="0.15">
      <c r="A801" s="618"/>
      <c r="B801" s="619"/>
      <c r="C801" s="619"/>
      <c r="D801" s="619"/>
      <c r="E801" s="619"/>
      <c r="F801" s="620"/>
      <c r="G801" s="799"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5"/>
      <c r="AC801" s="799"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0</v>
      </c>
    </row>
    <row r="802" spans="1:51" ht="24.75" hidden="1" customHeight="1" x14ac:dyDescent="0.15">
      <c r="A802" s="618"/>
      <c r="B802" s="619"/>
      <c r="C802" s="619"/>
      <c r="D802" s="619"/>
      <c r="E802" s="619"/>
      <c r="F802" s="620"/>
      <c r="G802" s="657"/>
      <c r="H802" s="658"/>
      <c r="I802" s="658"/>
      <c r="J802" s="658"/>
      <c r="K802" s="659"/>
      <c r="L802" s="651"/>
      <c r="M802" s="652"/>
      <c r="N802" s="652"/>
      <c r="O802" s="652"/>
      <c r="P802" s="652"/>
      <c r="Q802" s="652"/>
      <c r="R802" s="652"/>
      <c r="S802" s="652"/>
      <c r="T802" s="652"/>
      <c r="U802" s="652"/>
      <c r="V802" s="652"/>
      <c r="W802" s="652"/>
      <c r="X802" s="653"/>
      <c r="Y802" s="367"/>
      <c r="Z802" s="368"/>
      <c r="AA802" s="368"/>
      <c r="AB802" s="789"/>
      <c r="AC802" s="657"/>
      <c r="AD802" s="658"/>
      <c r="AE802" s="658"/>
      <c r="AF802" s="658"/>
      <c r="AG802" s="659"/>
      <c r="AH802" s="651"/>
      <c r="AI802" s="652"/>
      <c r="AJ802" s="652"/>
      <c r="AK802" s="652"/>
      <c r="AL802" s="652"/>
      <c r="AM802" s="652"/>
      <c r="AN802" s="652"/>
      <c r="AO802" s="652"/>
      <c r="AP802" s="652"/>
      <c r="AQ802" s="652"/>
      <c r="AR802" s="652"/>
      <c r="AS802" s="652"/>
      <c r="AT802" s="653"/>
      <c r="AU802" s="367"/>
      <c r="AV802" s="368"/>
      <c r="AW802" s="368"/>
      <c r="AX802" s="369"/>
      <c r="AY802">
        <f t="shared" ref="AY802:AY812" si="115">$AY$800</f>
        <v>0</v>
      </c>
    </row>
    <row r="803" spans="1:51" ht="24.75" hidden="1" customHeight="1" x14ac:dyDescent="0.15">
      <c r="A803" s="618"/>
      <c r="B803" s="619"/>
      <c r="C803" s="619"/>
      <c r="D803" s="619"/>
      <c r="E803" s="619"/>
      <c r="F803" s="620"/>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0</v>
      </c>
    </row>
    <row r="804" spans="1:51" ht="24.75" hidden="1" customHeight="1" x14ac:dyDescent="0.15">
      <c r="A804" s="618"/>
      <c r="B804" s="619"/>
      <c r="C804" s="619"/>
      <c r="D804" s="619"/>
      <c r="E804" s="619"/>
      <c r="F804" s="620"/>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0</v>
      </c>
    </row>
    <row r="805" spans="1:51" ht="24.75" hidden="1" customHeight="1" x14ac:dyDescent="0.15">
      <c r="A805" s="618"/>
      <c r="B805" s="619"/>
      <c r="C805" s="619"/>
      <c r="D805" s="619"/>
      <c r="E805" s="619"/>
      <c r="F805" s="620"/>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0</v>
      </c>
    </row>
    <row r="806" spans="1:51" ht="24.75" hidden="1" customHeight="1" x14ac:dyDescent="0.15">
      <c r="A806" s="618"/>
      <c r="B806" s="619"/>
      <c r="C806" s="619"/>
      <c r="D806" s="619"/>
      <c r="E806" s="619"/>
      <c r="F806" s="620"/>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0</v>
      </c>
    </row>
    <row r="807" spans="1:51" ht="24.75" hidden="1" customHeight="1" x14ac:dyDescent="0.15">
      <c r="A807" s="618"/>
      <c r="B807" s="619"/>
      <c r="C807" s="619"/>
      <c r="D807" s="619"/>
      <c r="E807" s="619"/>
      <c r="F807" s="620"/>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0</v>
      </c>
    </row>
    <row r="808" spans="1:51" ht="24.75" hidden="1" customHeight="1" x14ac:dyDescent="0.15">
      <c r="A808" s="618"/>
      <c r="B808" s="619"/>
      <c r="C808" s="619"/>
      <c r="D808" s="619"/>
      <c r="E808" s="619"/>
      <c r="F808" s="620"/>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0</v>
      </c>
    </row>
    <row r="809" spans="1:51" ht="24.75" hidden="1" customHeight="1" x14ac:dyDescent="0.15">
      <c r="A809" s="618"/>
      <c r="B809" s="619"/>
      <c r="C809" s="619"/>
      <c r="D809" s="619"/>
      <c r="E809" s="619"/>
      <c r="F809" s="620"/>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hidden="1" customHeight="1" x14ac:dyDescent="0.15">
      <c r="A810" s="618"/>
      <c r="B810" s="619"/>
      <c r="C810" s="619"/>
      <c r="D810" s="619"/>
      <c r="E810" s="619"/>
      <c r="F810" s="620"/>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15">
      <c r="A811" s="618"/>
      <c r="B811" s="619"/>
      <c r="C811" s="619"/>
      <c r="D811" s="619"/>
      <c r="E811" s="619"/>
      <c r="F811" s="620"/>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hidden="1" customHeight="1" thickBot="1" x14ac:dyDescent="0.2">
      <c r="A812" s="618"/>
      <c r="B812" s="619"/>
      <c r="C812" s="619"/>
      <c r="D812" s="619"/>
      <c r="E812" s="619"/>
      <c r="F812" s="620"/>
      <c r="G812" s="810" t="s">
        <v>20</v>
      </c>
      <c r="H812" s="811"/>
      <c r="I812" s="811"/>
      <c r="J812" s="811"/>
      <c r="K812" s="811"/>
      <c r="L812" s="812"/>
      <c r="M812" s="813"/>
      <c r="N812" s="813"/>
      <c r="O812" s="813"/>
      <c r="P812" s="813"/>
      <c r="Q812" s="813"/>
      <c r="R812" s="813"/>
      <c r="S812" s="813"/>
      <c r="T812" s="813"/>
      <c r="U812" s="813"/>
      <c r="V812" s="813"/>
      <c r="W812" s="813"/>
      <c r="X812" s="814"/>
      <c r="Y812" s="815">
        <f>SUM(Y802:AB811)</f>
        <v>0</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0</v>
      </c>
      <c r="AV812" s="816"/>
      <c r="AW812" s="816"/>
      <c r="AX812" s="818"/>
      <c r="AY812">
        <f t="shared" si="115"/>
        <v>0</v>
      </c>
    </row>
    <row r="813" spans="1:51" ht="24.75" hidden="1" customHeight="1" x14ac:dyDescent="0.15">
      <c r="A813" s="618"/>
      <c r="B813" s="619"/>
      <c r="C813" s="619"/>
      <c r="D813" s="619"/>
      <c r="E813" s="619"/>
      <c r="F813" s="620"/>
      <c r="G813" s="581" t="s">
        <v>243</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244</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80"/>
      <c r="AY813">
        <f>COUNTA($G$815,$AC$815)</f>
        <v>0</v>
      </c>
    </row>
    <row r="814" spans="1:51" ht="24.75" hidden="1" customHeight="1" x14ac:dyDescent="0.15">
      <c r="A814" s="618"/>
      <c r="B814" s="619"/>
      <c r="C814" s="619"/>
      <c r="D814" s="619"/>
      <c r="E814" s="619"/>
      <c r="F814" s="620"/>
      <c r="G814" s="799"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5"/>
      <c r="AC814" s="799"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0</v>
      </c>
    </row>
    <row r="815" spans="1:51" ht="24.75" hidden="1" customHeight="1" x14ac:dyDescent="0.15">
      <c r="A815" s="618"/>
      <c r="B815" s="619"/>
      <c r="C815" s="619"/>
      <c r="D815" s="619"/>
      <c r="E815" s="619"/>
      <c r="F815" s="620"/>
      <c r="G815" s="657"/>
      <c r="H815" s="658"/>
      <c r="I815" s="658"/>
      <c r="J815" s="658"/>
      <c r="K815" s="659"/>
      <c r="L815" s="651"/>
      <c r="M815" s="652"/>
      <c r="N815" s="652"/>
      <c r="O815" s="652"/>
      <c r="P815" s="652"/>
      <c r="Q815" s="652"/>
      <c r="R815" s="652"/>
      <c r="S815" s="652"/>
      <c r="T815" s="652"/>
      <c r="U815" s="652"/>
      <c r="V815" s="652"/>
      <c r="W815" s="652"/>
      <c r="X815" s="653"/>
      <c r="Y815" s="367"/>
      <c r="Z815" s="368"/>
      <c r="AA815" s="368"/>
      <c r="AB815" s="789"/>
      <c r="AC815" s="657"/>
      <c r="AD815" s="658"/>
      <c r="AE815" s="658"/>
      <c r="AF815" s="658"/>
      <c r="AG815" s="659"/>
      <c r="AH815" s="651"/>
      <c r="AI815" s="652"/>
      <c r="AJ815" s="652"/>
      <c r="AK815" s="652"/>
      <c r="AL815" s="652"/>
      <c r="AM815" s="652"/>
      <c r="AN815" s="652"/>
      <c r="AO815" s="652"/>
      <c r="AP815" s="652"/>
      <c r="AQ815" s="652"/>
      <c r="AR815" s="652"/>
      <c r="AS815" s="652"/>
      <c r="AT815" s="653"/>
      <c r="AU815" s="367"/>
      <c r="AV815" s="368"/>
      <c r="AW815" s="368"/>
      <c r="AX815" s="369"/>
      <c r="AY815">
        <f t="shared" ref="AY815:AY825" si="116">$AY$813</f>
        <v>0</v>
      </c>
    </row>
    <row r="816" spans="1:51" ht="24.75" hidden="1" customHeight="1" x14ac:dyDescent="0.15">
      <c r="A816" s="618"/>
      <c r="B816" s="619"/>
      <c r="C816" s="619"/>
      <c r="D816" s="619"/>
      <c r="E816" s="619"/>
      <c r="F816" s="620"/>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18"/>
      <c r="B817" s="619"/>
      <c r="C817" s="619"/>
      <c r="D817" s="619"/>
      <c r="E817" s="619"/>
      <c r="F817" s="620"/>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18"/>
      <c r="B818" s="619"/>
      <c r="C818" s="619"/>
      <c r="D818" s="619"/>
      <c r="E818" s="619"/>
      <c r="F818" s="620"/>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18"/>
      <c r="B819" s="619"/>
      <c r="C819" s="619"/>
      <c r="D819" s="619"/>
      <c r="E819" s="619"/>
      <c r="F819" s="620"/>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15">
      <c r="A820" s="618"/>
      <c r="B820" s="619"/>
      <c r="C820" s="619"/>
      <c r="D820" s="619"/>
      <c r="E820" s="619"/>
      <c r="F820" s="620"/>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15">
      <c r="A821" s="618"/>
      <c r="B821" s="619"/>
      <c r="C821" s="619"/>
      <c r="D821" s="619"/>
      <c r="E821" s="619"/>
      <c r="F821" s="620"/>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15">
      <c r="A822" s="618"/>
      <c r="B822" s="619"/>
      <c r="C822" s="619"/>
      <c r="D822" s="619"/>
      <c r="E822" s="619"/>
      <c r="F822" s="620"/>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15">
      <c r="A823" s="618"/>
      <c r="B823" s="619"/>
      <c r="C823" s="619"/>
      <c r="D823" s="619"/>
      <c r="E823" s="619"/>
      <c r="F823" s="620"/>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18"/>
      <c r="B824" s="619"/>
      <c r="C824" s="619"/>
      <c r="D824" s="619"/>
      <c r="E824" s="619"/>
      <c r="F824" s="620"/>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
      <c r="A825" s="618"/>
      <c r="B825" s="619"/>
      <c r="C825" s="619"/>
      <c r="D825" s="619"/>
      <c r="E825" s="619"/>
      <c r="F825" s="620"/>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0</v>
      </c>
    </row>
    <row r="826" spans="1:51" ht="24.75" hidden="1" customHeight="1" x14ac:dyDescent="0.15">
      <c r="A826" s="618"/>
      <c r="B826" s="619"/>
      <c r="C826" s="619"/>
      <c r="D826" s="619"/>
      <c r="E826" s="619"/>
      <c r="F826" s="620"/>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80"/>
      <c r="AY826">
        <f>COUNTA($G$828,$AC$828)</f>
        <v>0</v>
      </c>
    </row>
    <row r="827" spans="1:51" ht="24.75" hidden="1" customHeight="1" x14ac:dyDescent="0.15">
      <c r="A827" s="618"/>
      <c r="B827" s="619"/>
      <c r="C827" s="619"/>
      <c r="D827" s="619"/>
      <c r="E827" s="619"/>
      <c r="F827" s="620"/>
      <c r="G827" s="799"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5"/>
      <c r="AC827" s="799"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0</v>
      </c>
    </row>
    <row r="828" spans="1:51" s="16" customFormat="1" ht="24.75" hidden="1" customHeight="1" x14ac:dyDescent="0.15">
      <c r="A828" s="618"/>
      <c r="B828" s="619"/>
      <c r="C828" s="619"/>
      <c r="D828" s="619"/>
      <c r="E828" s="619"/>
      <c r="F828" s="620"/>
      <c r="G828" s="657"/>
      <c r="H828" s="658"/>
      <c r="I828" s="658"/>
      <c r="J828" s="658"/>
      <c r="K828" s="659"/>
      <c r="L828" s="651"/>
      <c r="M828" s="652"/>
      <c r="N828" s="652"/>
      <c r="O828" s="652"/>
      <c r="P828" s="652"/>
      <c r="Q828" s="652"/>
      <c r="R828" s="652"/>
      <c r="S828" s="652"/>
      <c r="T828" s="652"/>
      <c r="U828" s="652"/>
      <c r="V828" s="652"/>
      <c r="W828" s="652"/>
      <c r="X828" s="653"/>
      <c r="Y828" s="367"/>
      <c r="Z828" s="368"/>
      <c r="AA828" s="368"/>
      <c r="AB828" s="789"/>
      <c r="AC828" s="657"/>
      <c r="AD828" s="658"/>
      <c r="AE828" s="658"/>
      <c r="AF828" s="658"/>
      <c r="AG828" s="659"/>
      <c r="AH828" s="651"/>
      <c r="AI828" s="652"/>
      <c r="AJ828" s="652"/>
      <c r="AK828" s="652"/>
      <c r="AL828" s="652"/>
      <c r="AM828" s="652"/>
      <c r="AN828" s="652"/>
      <c r="AO828" s="652"/>
      <c r="AP828" s="652"/>
      <c r="AQ828" s="652"/>
      <c r="AR828" s="652"/>
      <c r="AS828" s="652"/>
      <c r="AT828" s="653"/>
      <c r="AU828" s="367"/>
      <c r="AV828" s="368"/>
      <c r="AW828" s="368"/>
      <c r="AX828" s="369"/>
      <c r="AY828">
        <f t="shared" ref="AY828:AY838" si="117">$AY$826</f>
        <v>0</v>
      </c>
    </row>
    <row r="829" spans="1:51" ht="24.75" hidden="1" customHeight="1" x14ac:dyDescent="0.15">
      <c r="A829" s="618"/>
      <c r="B829" s="619"/>
      <c r="C829" s="619"/>
      <c r="D829" s="619"/>
      <c r="E829" s="619"/>
      <c r="F829" s="620"/>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8"/>
      <c r="B830" s="619"/>
      <c r="C830" s="619"/>
      <c r="D830" s="619"/>
      <c r="E830" s="619"/>
      <c r="F830" s="620"/>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8"/>
      <c r="B831" s="619"/>
      <c r="C831" s="619"/>
      <c r="D831" s="619"/>
      <c r="E831" s="619"/>
      <c r="F831" s="620"/>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8"/>
      <c r="B832" s="619"/>
      <c r="C832" s="619"/>
      <c r="D832" s="619"/>
      <c r="E832" s="619"/>
      <c r="F832" s="620"/>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8"/>
      <c r="B833" s="619"/>
      <c r="C833" s="619"/>
      <c r="D833" s="619"/>
      <c r="E833" s="619"/>
      <c r="F833" s="620"/>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8"/>
      <c r="B834" s="619"/>
      <c r="C834" s="619"/>
      <c r="D834" s="619"/>
      <c r="E834" s="619"/>
      <c r="F834" s="620"/>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8"/>
      <c r="B835" s="619"/>
      <c r="C835" s="619"/>
      <c r="D835" s="619"/>
      <c r="E835" s="619"/>
      <c r="F835" s="620"/>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8"/>
      <c r="B836" s="619"/>
      <c r="C836" s="619"/>
      <c r="D836" s="619"/>
      <c r="E836" s="619"/>
      <c r="F836" s="620"/>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8"/>
      <c r="B837" s="619"/>
      <c r="C837" s="619"/>
      <c r="D837" s="619"/>
      <c r="E837" s="619"/>
      <c r="F837" s="620"/>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8"/>
      <c r="B838" s="619"/>
      <c r="C838" s="619"/>
      <c r="D838" s="619"/>
      <c r="E838" s="619"/>
      <c r="F838" s="620"/>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hidden="1" customHeight="1" thickBot="1" x14ac:dyDescent="0.2">
      <c r="A839" s="888" t="s">
        <v>147</v>
      </c>
      <c r="B839" s="889"/>
      <c r="C839" s="889"/>
      <c r="D839" s="889"/>
      <c r="E839" s="889"/>
      <c r="F839" s="889"/>
      <c r="G839" s="889"/>
      <c r="H839" s="889"/>
      <c r="I839" s="889"/>
      <c r="J839" s="889"/>
      <c r="K839" s="889"/>
      <c r="L839" s="889"/>
      <c r="M839" s="889"/>
      <c r="N839" s="889"/>
      <c r="O839" s="889"/>
      <c r="P839" s="889"/>
      <c r="Q839" s="889"/>
      <c r="R839" s="889"/>
      <c r="S839" s="889"/>
      <c r="T839" s="889"/>
      <c r="U839" s="889"/>
      <c r="V839" s="889"/>
      <c r="W839" s="889"/>
      <c r="X839" s="889"/>
      <c r="Y839" s="889"/>
      <c r="Z839" s="889"/>
      <c r="AA839" s="889"/>
      <c r="AB839" s="889"/>
      <c r="AC839" s="889"/>
      <c r="AD839" s="889"/>
      <c r="AE839" s="889"/>
      <c r="AF839" s="889"/>
      <c r="AG839" s="889"/>
      <c r="AH839" s="889"/>
      <c r="AI839" s="889"/>
      <c r="AJ839" s="889"/>
      <c r="AK839" s="890"/>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45.75" customHeight="1" x14ac:dyDescent="0.15">
      <c r="A845" s="355">
        <v>1</v>
      </c>
      <c r="B845" s="355">
        <v>1</v>
      </c>
      <c r="C845" s="328" t="s">
        <v>690</v>
      </c>
      <c r="D845" s="328"/>
      <c r="E845" s="328"/>
      <c r="F845" s="328"/>
      <c r="G845" s="328"/>
      <c r="H845" s="328"/>
      <c r="I845" s="328"/>
      <c r="J845" s="329">
        <v>2010001022651</v>
      </c>
      <c r="K845" s="330"/>
      <c r="L845" s="330"/>
      <c r="M845" s="330"/>
      <c r="N845" s="330"/>
      <c r="O845" s="330"/>
      <c r="P845" s="331" t="s">
        <v>691</v>
      </c>
      <c r="Q845" s="331"/>
      <c r="R845" s="331"/>
      <c r="S845" s="331"/>
      <c r="T845" s="331"/>
      <c r="U845" s="331"/>
      <c r="V845" s="331"/>
      <c r="W845" s="331"/>
      <c r="X845" s="331"/>
      <c r="Y845" s="332">
        <v>16</v>
      </c>
      <c r="Z845" s="333"/>
      <c r="AA845" s="333"/>
      <c r="AB845" s="334"/>
      <c r="AC845" s="335" t="s">
        <v>291</v>
      </c>
      <c r="AD845" s="336"/>
      <c r="AE845" s="336"/>
      <c r="AF845" s="336"/>
      <c r="AG845" s="336"/>
      <c r="AH845" s="351">
        <v>1</v>
      </c>
      <c r="AI845" s="352"/>
      <c r="AJ845" s="352"/>
      <c r="AK845" s="352"/>
      <c r="AL845" s="339">
        <v>99.5</v>
      </c>
      <c r="AM845" s="340"/>
      <c r="AN845" s="340"/>
      <c r="AO845" s="341"/>
      <c r="AP845" s="342" t="s">
        <v>639</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696</v>
      </c>
      <c r="F1110" s="354"/>
      <c r="G1110" s="354"/>
      <c r="H1110" s="354"/>
      <c r="I1110" s="354"/>
      <c r="J1110" s="329" t="s">
        <v>696</v>
      </c>
      <c r="K1110" s="330"/>
      <c r="L1110" s="330"/>
      <c r="M1110" s="330"/>
      <c r="N1110" s="330"/>
      <c r="O1110" s="330"/>
      <c r="P1110" s="344" t="s">
        <v>696</v>
      </c>
      <c r="Q1110" s="331"/>
      <c r="R1110" s="331"/>
      <c r="S1110" s="331"/>
      <c r="T1110" s="331"/>
      <c r="U1110" s="331"/>
      <c r="V1110" s="331"/>
      <c r="W1110" s="331"/>
      <c r="X1110" s="331"/>
      <c r="Y1110" s="332" t="s">
        <v>696</v>
      </c>
      <c r="Z1110" s="333"/>
      <c r="AA1110" s="333"/>
      <c r="AB1110" s="334"/>
      <c r="AC1110" s="335"/>
      <c r="AD1110" s="336"/>
      <c r="AE1110" s="336"/>
      <c r="AF1110" s="336"/>
      <c r="AG1110" s="336"/>
      <c r="AH1110" s="337" t="s">
        <v>696</v>
      </c>
      <c r="AI1110" s="338"/>
      <c r="AJ1110" s="338"/>
      <c r="AK1110" s="338"/>
      <c r="AL1110" s="339" t="s">
        <v>696</v>
      </c>
      <c r="AM1110" s="340"/>
      <c r="AN1110" s="340"/>
      <c r="AO1110" s="341"/>
      <c r="AP1110" s="342" t="s">
        <v>696</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P15:AJ17 P13:AX13 AR15:AX15">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 RIGHT(TEXT(AL845,"0.#"),1)&lt;&gt;"."),TRUE,FALSE)</formula>
    </cfRule>
    <cfRule type="expression" dxfId="1684" priority="2818">
      <formula>IF(AND(AL845&gt;=0, RIGHT(TEXT(AL845,"0.#"),1)="."),TRUE,FALSE)</formula>
    </cfRule>
    <cfRule type="expression" dxfId="1683" priority="2819">
      <formula>IF(AND(AL845&lt;0, RIGHT(TEXT(AL845,"0.#"),1)&lt;&gt;"."),TRUE,FALSE)</formula>
    </cfRule>
    <cfRule type="expression" dxfId="1682" priority="2820">
      <formula>IF(AND(AL845&lt;0, 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K14:AQ14">
    <cfRule type="expression" dxfId="5" priority="5">
      <formula>IF(RIGHT(TEXT(AK14,"0.#"),1)=".",FALSE,TRUE)</formula>
    </cfRule>
    <cfRule type="expression" dxfId="4" priority="6">
      <formula>IF(RIGHT(TEXT(AK14,"0.#"),1)=".",TRUE,FALSE)</formula>
    </cfRule>
  </conditionalFormatting>
  <conditionalFormatting sqref="AK15:AQ17">
    <cfRule type="expression" dxfId="3" priority="3">
      <formula>IF(RIGHT(TEXT(AK15,"0.#"),1)=".",FALSE,TRUE)</formula>
    </cfRule>
    <cfRule type="expression" dxfId="2" priority="4">
      <formula>IF(RIGHT(TEXT(AK15,"0.#"),1)=".",TRUE,FALSE)</formula>
    </cfRule>
  </conditionalFormatting>
  <conditionalFormatting sqref="AM120">
    <cfRule type="expression" dxfId="1" priority="1">
      <formula>IF(RIGHT(TEXT(AM120,"0.#"),1)=".",FALSE,TRUE)</formula>
    </cfRule>
    <cfRule type="expression" dxfId="0" priority="2">
      <formula>IF(RIGHT(TEXT(AM120,"0.#"),1)=".",TRUE,FALSE)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9" max="49" man="1"/>
    <brk id="735" max="49" man="1"/>
    <brk id="11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9" sqref="Q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663</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663</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663</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t="s">
        <v>663</v>
      </c>
      <c r="C15" s="13" t="str">
        <f t="shared" si="9"/>
        <v>男女共同参画</v>
      </c>
      <c r="D15" s="13" t="str">
        <f t="shared" si="8"/>
        <v>男女共同参画</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男女共同参画</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吉田 麻衣(yoshida-mai)</dc:creator>
  <cp:lastModifiedBy>厚生労働省ネットワークシステム</cp:lastModifiedBy>
  <cp:lastPrinted>2021-06-23T08:09:15Z</cp:lastPrinted>
  <dcterms:created xsi:type="dcterms:W3CDTF">2012-03-13T00:50:25Z</dcterms:created>
  <dcterms:modified xsi:type="dcterms:W3CDTF">2021-06-23T08:10:07Z</dcterms:modified>
</cp:coreProperties>
</file>