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0" yWindow="0" windowWidth="9195" windowHeight="9300"/>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17" i="3"/>
  <c r="AY616" i="3"/>
  <c r="AY645" i="3"/>
  <c r="AY271"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<sst xmlns="http://schemas.openxmlformats.org/spreadsheetml/2006/main" count="2344" uniqueCount="697">
  <si>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</si>
  <si>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</si>
  <si>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</si>
  <si>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</si>
  <si>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</si>
  <si>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</si>
  <si>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</si>
  <si>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</si>
  <si>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</si>
  <si>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</si>
  <si>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</si>
  <si>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</si>
  <si>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</si>
  <si>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</si>
  <si>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</si>
  <si>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</si>
  <si>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</si>
  <si>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</si>
  <si>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</si>
  <si>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</si>
  <si>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</si>
  <si>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</si>
  <si>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</si>
  <si>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</si>
  <si>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</si>
  <si>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</si>
  <si>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</si>
  <si>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</si>
  <si>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</si>
  <si>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</si>
  <si>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</si>
  <si>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</si>
  <si>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</si>
  <si>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</si>
  <si>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</si>
  <si>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</si>
  <si>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</si>
  <si>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</si>
  <si>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</si>
  <si>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</si>
  <si>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</si>
  <si>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</si>
  <si>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</si>
  <si>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</si>
  <si>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</si>
  <si>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</si>
  <si>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</si>
  <si>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</si>
  <si>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</si>
  <si>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</si>
  <si>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</si>
  <si>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</si>
  <si>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</si>
  <si>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</si>
  <si>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</si>
  <si>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</si>
  <si>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</si>
  <si>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</si>
  <si>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</si>
  <si>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</si>
  <si>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</si>
  <si>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</si>
  <si>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</si>
  <si>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</si>
  <si>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</si>
  <si>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</si>
  <si>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</si>
  <si>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</si>
  <si>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</si>
  <si>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</si>
  <si>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</si>
  <si>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</si>
  <si>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</si>
  <si>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</si>
  <si>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</si>
  <si>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</si>
  <si>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</si>
  <si>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</si>
  <si>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</si>
  <si>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</si>
  <si>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</si>
  <si>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</si>
  <si>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</si>
  <si>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</si>
  <si>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</si>
  <si>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</si>
  <si>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</si>
  <si>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</si>
  <si>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</si>
  <si>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</si>
  <si>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</si>
  <si>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</si>
  <si>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</si>
  <si>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</si>
  <si>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</si>
  <si>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</si>
  <si>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</si>
  <si>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</si>
  <si>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</si>
  <si>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</si>
  <si>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</si>
  <si>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</si>
  <si>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</si>
  <si>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</si>
  <si>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</si>
  <si>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</si>
  <si>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</si>
  <si>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</si>
  <si>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</si>
  <si>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</si>
  <si>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</si>
  <si>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</si>
  <si>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</si>
  <si>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</si>
  <si>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</si>
  <si>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</si>
  <si>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</si>
  <si>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</si>
  <si>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</si>
  <si>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</si>
  <si>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</si>
  <si>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</si>
  <si>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</si>
  <si>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</si>
  <si>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</si>
  <si>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</si>
  <si>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</si>
  <si>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</si>
  <si>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</si>
  <si>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</si>
  <si>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</si>
  <si>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</si>
  <si>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</si>
  <si>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</si>
  <si>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</si>
  <si>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</si>
  <si>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</si>
  <si>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</si>
  <si>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</si>
  <si>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</si>
  <si>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</si>
  <si>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</si>
  <si>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</si>
  <si>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</si>
  <si>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</si>
  <si>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</si>
  <si>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</si>
  <si>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</si>
  <si>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</si>
  <si>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</si>
  <si>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</si>
  <si>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</si>
  <si>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</si>
  <si>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</si>
  <si>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</si>
  <si>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</si>
  <si>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</si>
  <si>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</si>
  <si>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</si>
  <si>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</si>
  <si>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</si>
  <si>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</si>
  <si>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</si>
  <si>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</si>
  <si>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</si>
  <si>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</si>
  <si>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</si>
  <si>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</si>
  <si>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</si>
  <si>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</si>
  <si>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</si>
  <si>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</si>
  <si>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</si>
  <si>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</si>
  <si>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</si>
  <si>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</si>
  <si>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</si>
  <si>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</si>
  <si>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</si>
  <si>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</si>
  <si>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</si>
  <si>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</si>
  <si>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</si>
  <si>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</si>
  <si>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</si>
  <si>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</si>
  <si>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</si>
  <si>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</si>
  <si>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</si>
  <si>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</si>
  <si>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</si>
  <si>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</si>
  <si>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</si>
  <si>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</si>
  <si>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</si>
  <si>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</si>
  <si>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</si>
  <si>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</si>
  <si>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</si>
  <si>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</si>
  <si>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</si>
  <si>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</si>
  <si>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</si>
  <si>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</si>
  <si>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</si>
  <si>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</si>
  <si>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</si>
  <si>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</si>
  <si>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</si>
  <si>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</si>
  <si>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</si>
  <si>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</si>
  <si>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</si>
  <si>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</si>
  <si>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</si>
  <si>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</si>
  <si>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</si>
  <si>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</si>
  <si>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</si>
  <si>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</si>
  <si>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</si>
  <si>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</si>
  <si>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</si>
  <si>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</si>
  <si>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</si>
  <si>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</si>
  <si>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</si>
  <si>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</si>
  <si>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</si>
  <si>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</si>
  <si>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</si>
  <si>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</si>
  <si>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</si>
  <si>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</si>
  <si>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</si>
  <si>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</si>
  <si>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</si>
  <si>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</si>
  <si>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</si>
  <si>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</si>
  <si>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</si>
  <si>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</si>
  <si>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</si>
  <si>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</si>
  <si>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</si>
  <si>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</si>
  <si>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</si>
  <si>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</si>
  <si>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</si>
  <si>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</si>
  <si>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</si>
  <si>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</si>
  <si>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</si>
  <si>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</si>
  <si>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</si>
  <si>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</si>
  <si>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</si>
  <si>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</si>
  <si>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</si>
  <si>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</si>
  <si>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</si>
  <si>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</si>
  <si>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</si>
  <si>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</si>
  <si>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</si>
  <si>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</si>
  <si>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</si>
  <si>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</si>
  <si>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</si>
  <si>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</si>
  <si>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</si>
  <si>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</si>
  <si>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</si>
  <si>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</si>
  <si>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</si>
  <si>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</si>
  <si>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</si>
  <si>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</si>
  <si>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</si>
  <si>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</si>
  <si>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</si>
  <si>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</si>
  <si>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</si>
  <si>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</si>
  <si>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</si>
  <si>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</si>
  <si>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</si>
  <si>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</si>
  <si>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</si>
  <si>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</si>
  <si>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</si>
  <si>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</si>
  <si>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</si>
  <si>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</si>
  <si>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</si>
  <si>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</si>
  <si>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</si>
  <si>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</si>
  <si>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</si>
  <si>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</si>
  <si>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</si>
  <si>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</si>
  <si>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</si>
  <si>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</si>
  <si>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</si>
  <si>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</si>
  <si>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</si>
  <si>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</si>
  <si>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</si>
  <si>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</si>
  <si>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</si>
  <si>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</si>
  <si>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</si>
  <si>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</si>
  <si>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</si>
  <si>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</si>
  <si>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</si>
  <si>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</si>
  <si>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</si>
  <si>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</si>
  <si>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</si>
  <si>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</si>
  <si>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</si>
  <si>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</si>
  <si>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</si>
  <si>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</si>
  <si>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</si>
  <si>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</si>
  <si>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</si>
  <si>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</si>
  <si>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</si>
  <si>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</si>
  <si>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</si>
  <si>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</si>
  <si>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</si>
  <si>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</si>
  <si>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</si>
  <si>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</si>
  <si>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</si>
  <si>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</si>
  <si>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</si>
  <si>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</si>
  <si>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</si>
  <si>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</si>
  <si>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</si>
  <si>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</si>
  <si>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</si>
  <si>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</si>
  <si>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</si>
  <si>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</si>
  <si>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</si>
  <si>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</si>
  <si>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</si>
  <si>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</si>
  <si>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</si>
  <si>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</si>
  <si>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</si>
  <si>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</si>
  <si>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</si>
  <si>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</si>
  <si>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</si>
  <si>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</si>
  <si>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</si>
  <si>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</si>
  <si>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</si>
  <si>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</si>
  <si>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</si>
  <si>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</si>
  <si>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</si>
  <si>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</si>
  <si>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</si>
  <si>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</si>
  <si>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</si>
  <si>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</si>
  <si>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</si>
  <si>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</si>
  <si>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</si>
  <si>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</si>
  <si>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</si>
  <si>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</si>
  <si>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</si>
  <si>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</si>
  <si>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</si>
  <si>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</si>
  <si>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</si>
  <si>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</si>
  <si>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</si>
  <si>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</si>
  <si>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</si>
  <si>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</si>
  <si>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</si>
  <si>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</si>
  <si>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</si>
  <si>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</si>
  <si>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</si>
  <si>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</si>
  <si>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</si>
  <si>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</si>
  <si>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</si>
  <si>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</si>
  <si>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</si>
  <si>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</si>
  <si>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</si>
  <si>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</si>
  <si>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</si>
  <si>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</si>
  <si>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</si>
  <si>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</si>
  <si>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</si>
  <si>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</si>
  <si>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</si>
  <si>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</si>
  <si>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</si>
  <si>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</si>
  <si>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</si>
  <si>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</si>
  <si>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</si>
  <si>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</si>
  <si>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</si>
  <si>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</si>
  <si>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</si>
  <si>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</si>
  <si>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</si>
  <si>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</si>
  <si>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</si>
  <si>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</si>
  <si>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</si>
  <si>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</si>
  <si>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</si>
  <si>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</si>
  <si>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</si>
  <si>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</si>
  <si>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</si>
  <si>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</si>
  <si>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</si>
  <si>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</si>
  <si>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</si>
  <si>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</si>
  <si>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</si>
  <si>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</si>
  <si>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</si>
  <si>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</si>
  <si>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</si>
  <si>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</si>
  <si>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</si>
  <si>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</si>
  <si>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</si>
  <si>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</si>
  <si>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</si>
  <si>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</si>
  <si>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</si>
  <si>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</si>
  <si>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</si>
  <si>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</si>
  <si>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</si>
  <si>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</si>
  <si>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</si>
  <si>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</si>
  <si>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</si>
  <si>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</si>
  <si>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</si>
  <si>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</si>
  <si>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</si>
  <si>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</si>
  <si>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</si>
  <si>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</si>
  <si>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</si>
  <si>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</si>
  <si>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</si>
  <si>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</si>
  <si>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</si>
  <si>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</si>
  <si>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</si>
  <si>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</si>
  <si>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</si>
  <si>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</si>
  <si>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</si>
  <si>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</si>
  <si>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</si>
  <si>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</si>
  <si>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</si>
  <si>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</si>
  <si>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</si>
  <si>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</si>
  <si>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</si>
  <si>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</si>
  <si>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</si>
  <si>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</si>
  <si>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</si>
  <si>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</si>
  <si>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</si>
  <si>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</si>
  <si>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</si>
  <si>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</si>
  <si>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</si>
  <si>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</si>
  <si>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</si>
  <si>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</si>
  <si>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</si>
  <si>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</si>
  <si>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</si>
  <si>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</si>
  <si>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</si>
  <si>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</si>
  <si>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</si>
  <si>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</si>
  <si>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</si>
  <si>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</si>
  <si>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</si>
  <si>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</si>
  <si>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</si>
  <si>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</si>
  <si>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</si>
  <si>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</si>
  <si>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</si>
  <si>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</si>
  <si>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</si>
  <si>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</si>
  <si>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</si>
  <si>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</si>
  <si>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</si>
  <si>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</si>
  <si>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</si>
  <si>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</si>
  <si>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</si>
  <si>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</si>
  <si>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</si>
  <si>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</si>
  <si>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</si>
  <si>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</si>
  <si>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</si>
  <si>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</si>
  <si>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</si>
  <si>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</si>
  <si>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</si>
  <si>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</si>
  <si>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</si>
  <si>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</si>
  <si>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</si>
  <si>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</si>
  <si>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</si>
  <si>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</si>
  <si>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</si>
  <si>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</si>
  <si>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</si>
  <si>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</si>
  <si>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</si>
  <si>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</si>
  <si>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</si>
  <si>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</si>
  <si>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</si>
  <si>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</si>
  <si>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</si>
  <si>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</si>
  <si>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</si>
  <si>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</si>
  <si>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</si>
  <si>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</si>
  <si>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</si>
  <si>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</si>
  <si>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</si>
  <si>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</si>
  <si>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</si>
  <si>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</si>
  <si>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</si>
  <si>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</si>
  <si>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</si>
  <si>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</si>
  <si>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</si>
  <si>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</si>
  <si>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</si>
  <si>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</si>
  <si>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</si>
  <si>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</si>
  <si>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</si>
  <si>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</si>
  <si>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</si>
  <si>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</si>
  <si>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</si>
  <si>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</si>
  <si>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</si>
  <si>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</si>
  <si>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</si>
  <si>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</si>
  <si>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</si>
  <si>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</si>
  <si>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</si>
  <si>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</si>
  <si>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</si>
  <si>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</si>
  <si>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</si>
  <si>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</si>
  <si>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</si>
  <si>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</si>
  <si>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</si>
  <si>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</si>
  <si>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</si>
  <si>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</si>
  <si>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</si>
  <si>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</si>
  <si>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</si>
  <si>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</si>
  <si>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</si>
  <si>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</si>
  <si>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</si>
  <si>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</si>
  <si>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</si>
  <si>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</si>
  <si>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</si>
  <si>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</si>
  <si>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</si>
  <si>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</si>
  <si>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</si>
  <si>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</si>
  <si>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</si>
  <si>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</si>
  <si>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</si>
  <si>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</si>
  <si>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</si>
  <si>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</si>
  <si>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</si>
  <si>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</si>
  <si>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</si>
  <si>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</si>
  <si>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</si>
  <si>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</si>
  <si>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</si>
  <si>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</si>
  <si>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</si>
  <si>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家内労働安全衛生確保事業</t>
  </si>
  <si>
    <t>雇用環境・均等局</t>
  </si>
  <si>
    <t>在宅労働課長
宮下　雅行</t>
  </si>
  <si>
    <t>平成25年度</t>
  </si>
  <si>
    <t>終了予定なし</t>
  </si>
  <si>
    <t>在宅労働課</t>
  </si>
  <si>
    <t>家内労働法第25条
労働者災害補償保険法第29条第1項第3号</t>
  </si>
  <si>
    <t>－</t>
  </si>
  <si>
    <t>危険有害業務に係る家内労働の現状、問題点及び課題を把握した上で、今後の災害防止対策を検討し、家内労働者のけが、災害及び疾病を予防する。</t>
  </si>
  <si>
    <t>事業主団体や委託者に対する訪問調査及び家内労働者からのヒアリングにより、家内労働者の危険有害業務に関する実態を把握し、安全衛生の取組のモデル事例を取りまとめ、セミナーの開催やWebサイトの運営により周知・啓発を行う。</t>
  </si>
  <si>
    <t>-</t>
  </si>
  <si>
    <t>労働災害防止対策事業委託費</t>
  </si>
  <si>
    <t>危険有害業務に従事する家内労働者及び委託者への訪問対象者のうち、本事業による訪問を受けて「役に立った」とする者の割合。</t>
  </si>
  <si>
    <t>危険有害業務に従事する家内労働者及び委託者への訪問対象者のうち、本事業による訪問を受けて「役に立った」とする者の割合を８０％以上とする。
（計算式）
「役に立った」との回答者数／危険有害業務に従事する家内労働者及び委託者への訪問対象者</t>
  </si>
  <si>
    <t>対象者アンケート</t>
  </si>
  <si>
    <t>件</t>
  </si>
  <si>
    <t>「家内労働あんぜんサイト」のアクセス件数</t>
  </si>
  <si>
    <t>円</t>
  </si>
  <si>
    <t>　　X/Y</t>
    <phoneticPr fontId="5"/>
  </si>
  <si>
    <t>執行額（X)／「家内労働あんぜんサイト」のアクセス件数（Y)　　　　　　　　　　　　</t>
    <phoneticPr fontId="5"/>
  </si>
  <si>
    <t>16,178,400
/
21,016</t>
  </si>
  <si>
    <t>16,478,000
/
37,857</t>
  </si>
  <si>
    <t>Ⅲ－２　労働者が安全で健康に働くことができる職場づくりを推進すること</t>
  </si>
  <si>
    <t>Ⅲ－２－１ 労働者が安全で健康に働くことができる職場づくりを推進すること</t>
  </si>
  <si>
    <t>労働災害による死亡者数</t>
  </si>
  <si>
    <t>人</t>
  </si>
  <si>
    <t>労働災害による死傷者数（休業4日以上）</t>
  </si>
  <si>
    <t>家内労働安全衛生管理費</t>
  </si>
  <si>
    <t>新25-027</t>
  </si>
  <si>
    <t>419</t>
  </si>
  <si>
    <t>423</t>
  </si>
  <si>
    <t>417</t>
  </si>
  <si>
    <t>421</t>
  </si>
  <si>
    <t>424</t>
  </si>
  <si>
    <t>○</t>
  </si>
  <si>
    <t>厚労</t>
  </si>
  <si>
    <t>-</t>
    <phoneticPr fontId="5"/>
  </si>
  <si>
    <t>事業主団体や委託者に対する訪問調査及び家内労働者からのヒアリングにより、家内労働者の危険有害業務に関する実態を把握し、安全衛生の取組のモデル事例を取りまとめ、セミナーの開催やWebサイトの運営により周知・啓発を行う。
本事業は、危険有害業務に係る家内労働の現状、問題点等を把握した上で、今後の災害防止対策の検討等を行い、家内労働者のけが、災害及び疾病を予防することにより、測定指標1及び2に寄与すると見込んでいる。</t>
    <phoneticPr fontId="5"/>
  </si>
  <si>
    <t>危険有害業務に従事する家内労働者の実態は把握されておらず、家内労働に従事する際に発生する問題の把握も困難な状況となっている。このため、専門家によるきめ細やかな調査及び検討を行い、もって労働災害の防止を図る本事業の目的は国民や社会のニーズを反映している。</t>
  </si>
  <si>
    <t>家内労働の現状は地域により差が生じているため、全国的に実態を把握し、一律に安全衛生対策を実施することが求められており、国が実施すべき事業である。</t>
  </si>
  <si>
    <t>危険有害業務に従事する家内労働者の実態は把握されておらず、家内労働に対する災害防止対策を講じるには、危険有害業務の業務内容、安全衛生措置等を含めた詳細な調査及び検討が必要であり、家内労働者のけが及び疾病を予防するために、本事業は優先度の高い事業である。</t>
  </si>
  <si>
    <t>有</t>
  </si>
  <si>
    <t>無</t>
  </si>
  <si>
    <t>一般競争入札（総合評価落札方式）で調達しており、競争性は確保されているが、一者応札となった。改善策として、公告期間の延長等、周知期間の確保を行っている。</t>
  </si>
  <si>
    <t>本事業は、事業主及び特別加入対象者から徴収した労災保険料を財源とし、特別加入対象者である家内労働者のうち危険有害業務に従事する者の今後の災害防止対策を検討するものであり、妥当である。</t>
  </si>
  <si>
    <t>危険有害性が相対的に高い地域・業種に応じたきめ細かい対応等を把握するためには、それらに対してヒアリング調査を行う必要があること、また、調査で収集した結果を踏まえた事例を家内労働あんぜんサイトで情報提供することから、単位当たりコストは妥当である。</t>
    <rPh sb="67" eb="69">
      <t>チョウサ</t>
    </rPh>
    <rPh sb="70" eb="72">
      <t>シュウシュウ</t>
    </rPh>
    <rPh sb="74" eb="76">
      <t>ケッカ</t>
    </rPh>
    <rPh sb="77" eb="78">
      <t>フ</t>
    </rPh>
    <rPh sb="81" eb="83">
      <t>ジレイ</t>
    </rPh>
    <rPh sb="84" eb="86">
      <t>カナイ</t>
    </rPh>
    <rPh sb="86" eb="88">
      <t>ロウドウ</t>
    </rPh>
    <rPh sb="96" eb="98">
      <t>ジョウホウ</t>
    </rPh>
    <rPh sb="98" eb="100">
      <t>テイキョウ</t>
    </rPh>
    <phoneticPr fontId="5"/>
  </si>
  <si>
    <t>‐</t>
  </si>
  <si>
    <t>本事業は、危険有害性が相対的に高い地域・業種に即した家内労働者の災害防止等の好事例調査、安全衛生確保のためのセミナー、個別相談の実施等に必要な経費であり、必要最低限のものとなっている。</t>
    <rPh sb="23" eb="24">
      <t>ソク</t>
    </rPh>
    <rPh sb="26" eb="28">
      <t>カナイ</t>
    </rPh>
    <rPh sb="28" eb="31">
      <t>ロウドウシャ</t>
    </rPh>
    <rPh sb="32" eb="34">
      <t>サイガイ</t>
    </rPh>
    <rPh sb="34" eb="36">
      <t>ボウシ</t>
    </rPh>
    <rPh sb="36" eb="37">
      <t>トウ</t>
    </rPh>
    <rPh sb="38" eb="39">
      <t>コウ</t>
    </rPh>
    <rPh sb="39" eb="41">
      <t>ジレイ</t>
    </rPh>
    <rPh sb="41" eb="43">
      <t>チョウサ</t>
    </rPh>
    <rPh sb="44" eb="46">
      <t>アンゼン</t>
    </rPh>
    <rPh sb="46" eb="48">
      <t>エイセイ</t>
    </rPh>
    <rPh sb="48" eb="50">
      <t>カクホ</t>
    </rPh>
    <rPh sb="59" eb="61">
      <t>コベツ</t>
    </rPh>
    <rPh sb="61" eb="63">
      <t>ソウダン</t>
    </rPh>
    <rPh sb="64" eb="66">
      <t>ジッシ</t>
    </rPh>
    <rPh sb="66" eb="67">
      <t>トウ</t>
    </rPh>
    <phoneticPr fontId="5"/>
  </si>
  <si>
    <t>目標値を上回っており、見合ったものとなっている。</t>
  </si>
  <si>
    <t>本事業は、危険有害性が相対的に高い地域・業種に応じたきめ細かい対応等を把握するため、委託者及び家内労働者等へのヒアリング調査等により実施しており、実効性は高い。</t>
  </si>
  <si>
    <t>当初見込みを上回る活動実績となった。</t>
    <rPh sb="0" eb="2">
      <t>トウショ</t>
    </rPh>
    <rPh sb="2" eb="4">
      <t>ミコ</t>
    </rPh>
    <rPh sb="6" eb="8">
      <t>ウワマワ</t>
    </rPh>
    <rPh sb="9" eb="11">
      <t>カツドウ</t>
    </rPh>
    <rPh sb="11" eb="13">
      <t>ジッセキ</t>
    </rPh>
    <phoneticPr fontId="5"/>
  </si>
  <si>
    <t>好事例調査報告書を都道府県労働局に配付しており、家内労働者等の安全衛生指導を実施する際に活用されている。</t>
    <rPh sb="0" eb="1">
      <t>コウ</t>
    </rPh>
    <rPh sb="1" eb="3">
      <t>ジレイ</t>
    </rPh>
    <rPh sb="3" eb="5">
      <t>チョウサ</t>
    </rPh>
    <rPh sb="5" eb="8">
      <t>ホウコクショ</t>
    </rPh>
    <rPh sb="9" eb="13">
      <t>トドウフケン</t>
    </rPh>
    <rPh sb="13" eb="16">
      <t>ロウドウキョク</t>
    </rPh>
    <rPh sb="17" eb="19">
      <t>ハイフ</t>
    </rPh>
    <rPh sb="24" eb="26">
      <t>カナイ</t>
    </rPh>
    <rPh sb="26" eb="29">
      <t>ロウドウシャ</t>
    </rPh>
    <rPh sb="29" eb="30">
      <t>トウ</t>
    </rPh>
    <rPh sb="31" eb="33">
      <t>アンゼン</t>
    </rPh>
    <rPh sb="33" eb="35">
      <t>エイセイ</t>
    </rPh>
    <rPh sb="35" eb="37">
      <t>シドウ</t>
    </rPh>
    <rPh sb="38" eb="40">
      <t>ジッシ</t>
    </rPh>
    <rPh sb="42" eb="43">
      <t>サイ</t>
    </rPh>
    <rPh sb="44" eb="46">
      <t>カツヨウ</t>
    </rPh>
    <phoneticPr fontId="5"/>
  </si>
  <si>
    <t>ここ数年、成果実績・活動実績とも目標を達成しており、効果的に事業を運営できている。</t>
    <rPh sb="19" eb="21">
      <t>タッセイ</t>
    </rPh>
    <phoneticPr fontId="5"/>
  </si>
  <si>
    <t>適切に予算を執行し、事業の目標が達成できており、このまま継続して事業を実施する。</t>
  </si>
  <si>
    <t>点検対象外</t>
    <rPh sb="0" eb="5">
      <t>テンケンタイショウガイ</t>
    </rPh>
    <phoneticPr fontId="5"/>
  </si>
  <si>
    <t>A.株式会社中外</t>
    <rPh sb="2" eb="6">
      <t>カブシキガイシャ</t>
    </rPh>
    <rPh sb="6" eb="8">
      <t>チュウガイ</t>
    </rPh>
    <phoneticPr fontId="5"/>
  </si>
  <si>
    <t>調査等の担当者の人件費謝金、旅費、印刷製本費等</t>
  </si>
  <si>
    <t>事業費</t>
    <rPh sb="0" eb="3">
      <t>ジギョウヒ</t>
    </rPh>
    <phoneticPr fontId="5"/>
  </si>
  <si>
    <t>消費税</t>
    <rPh sb="0" eb="3">
      <t>ショウヒゼイ</t>
    </rPh>
    <phoneticPr fontId="5"/>
  </si>
  <si>
    <t>管理費</t>
    <rPh sb="0" eb="3">
      <t>カンリヒ</t>
    </rPh>
    <phoneticPr fontId="5"/>
  </si>
  <si>
    <t>光熱費、電話回線使用料等</t>
    <rPh sb="0" eb="3">
      <t>コウネツヒ</t>
    </rPh>
    <rPh sb="4" eb="6">
      <t>デンワ</t>
    </rPh>
    <rPh sb="6" eb="8">
      <t>カイセン</t>
    </rPh>
    <rPh sb="8" eb="11">
      <t>シヨウリョウ</t>
    </rPh>
    <rPh sb="11" eb="12">
      <t>トウ</t>
    </rPh>
    <phoneticPr fontId="5"/>
  </si>
  <si>
    <t>（株）中外</t>
  </si>
  <si>
    <t>ヒアリング調査及びセミナー・個別相談の実施及びWEBサイトの運営等</t>
    <rPh sb="14" eb="16">
      <t>コベツ</t>
    </rPh>
    <rPh sb="16" eb="18">
      <t>ソウダン</t>
    </rPh>
    <rPh sb="19" eb="21">
      <t>ジッシ</t>
    </rPh>
    <rPh sb="21" eb="22">
      <t>オヨ</t>
    </rPh>
    <rPh sb="30" eb="32">
      <t>ウンエイ</t>
    </rPh>
    <rPh sb="32" eb="33">
      <t>トウ</t>
    </rPh>
    <phoneticPr fontId="5"/>
  </si>
  <si>
    <t>-</t>
    <phoneticPr fontId="5"/>
  </si>
  <si>
    <t>16,368,000
/
81,726</t>
    <phoneticPr fontId="5"/>
  </si>
  <si>
    <t>14,729,000
/
50,000</t>
    <phoneticPr fontId="5"/>
  </si>
  <si>
    <t>危険有害業務に従事する個々の家内労働者等における災害等の発生予防のため、家内労働者等への訪問指導を行う家内労働安全衛生指導員等の経費である家内労働安全衛生管理費（所管：雇用環境・均等局）と異なり、本事業（所管：雇用環境・均等局）は危険有害業務に従事する家内労働者における災害等の発生の予防対策に必要な情報を得るため、家内労働者等の実態把握に関する調査等を行う経費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</si>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</sst>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57150</xdr:colOff>
      <xdr:row>748</xdr:row>
      <xdr:rowOff>50800</xdr:rowOff>
    </xdr:from>
    <xdr:to>
      <xdr:col>32</xdr:col>
      <xdr:colOff>173761</xdr:colOff>
      <xdr:row>750</xdr:row>
      <xdr:rowOff>90634</xdr:rowOff>
    </xdr:to>
    <xdr:sp macro="" textlink="">
      <xdr:nvSpPr>
        <xdr:cNvPr id="3" name="テキスト ボックス 2"/>
        <xdr:cNvSpPr txBox="1"/>
      </xdr:nvSpPr>
      <xdr:spPr>
        <a:xfrm>
          <a:off x="3917950" y="47599600"/>
          <a:ext cx="2758211" cy="751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600" b="1"/>
            <a:t>１６百万円</a:t>
          </a:r>
          <a:endParaRPr kumimoji="1" lang="en-US" altLang="ja-JP" sz="1600" b="1"/>
        </a:p>
      </xdr:txBody>
    </xdr:sp>
    <xdr:clientData/>
  </xdr:twoCellAnchor>
  <xdr:oneCellAnchor>
    <xdr:from>
      <xdr:col>21</xdr:col>
      <xdr:colOff>57150</xdr:colOff>
      <xdr:row>750</xdr:row>
      <xdr:rowOff>171450</xdr:rowOff>
    </xdr:from>
    <xdr:ext cx="1971117" cy="275717"/>
    <xdr:sp macro="" textlink="">
      <xdr:nvSpPr>
        <xdr:cNvPr id="4" name="テキスト ボックス 3"/>
        <xdr:cNvSpPr txBox="1"/>
      </xdr:nvSpPr>
      <xdr:spPr>
        <a:xfrm>
          <a:off x="4257675" y="5263515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oneCellAnchor>
  <xdr:twoCellAnchor>
    <xdr:from>
      <xdr:col>25</xdr:col>
      <xdr:colOff>190500</xdr:colOff>
      <xdr:row>751</xdr:row>
      <xdr:rowOff>66675</xdr:rowOff>
    </xdr:from>
    <xdr:to>
      <xdr:col>25</xdr:col>
      <xdr:colOff>197855</xdr:colOff>
      <xdr:row>752</xdr:row>
      <xdr:rowOff>195233</xdr:rowOff>
    </xdr:to>
    <xdr:cxnSp macro="">
      <xdr:nvCxnSpPr>
        <xdr:cNvPr id="5" name="直線矢印コネクタ 4"/>
        <xdr:cNvCxnSpPr/>
      </xdr:nvCxnSpPr>
      <xdr:spPr>
        <a:xfrm flipH="1">
          <a:off x="5191125" y="52882800"/>
          <a:ext cx="7355" cy="4809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57150</xdr:colOff>
      <xdr:row>752</xdr:row>
      <xdr:rowOff>238125</xdr:rowOff>
    </xdr:from>
    <xdr:ext cx="2352675" cy="275717"/>
    <xdr:sp macro="" textlink="">
      <xdr:nvSpPr>
        <xdr:cNvPr id="7" name="テキスト ボックス 6"/>
        <xdr:cNvSpPr txBox="1"/>
      </xdr:nvSpPr>
      <xdr:spPr>
        <a:xfrm>
          <a:off x="4257675" y="53406675"/>
          <a:ext cx="2352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104775</xdr:colOff>
      <xdr:row>753</xdr:row>
      <xdr:rowOff>209550</xdr:rowOff>
    </xdr:from>
    <xdr:ext cx="5121274" cy="637054"/>
    <xdr:sp macro="" textlink="">
      <xdr:nvSpPr>
        <xdr:cNvPr id="9" name="テキスト ボックス 8"/>
        <xdr:cNvSpPr txBox="1"/>
      </xdr:nvSpPr>
      <xdr:spPr>
        <a:xfrm>
          <a:off x="2705100" y="53730525"/>
          <a:ext cx="5121274" cy="6370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400"/>
            <a:t>A.</a:t>
          </a:r>
          <a:r>
            <a:rPr lang="ja-JP" altLang="en-US" sz="1100" b="1"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600" b="0" i="0" u="none" strike="noStrike">
              <a:solidFill>
                <a:schemeClr val="tx1"/>
              </a:solidFill>
              <a:effectLst/>
              <a:latin typeface="+mn-lt"/>
              <a:ea typeface="+mn-ea"/>
              <a:cs typeface="+mn-cs"/>
            </a:rPr>
            <a:t> 株式会社中外</a:t>
          </a:r>
          <a:endParaRPr lang="en-US" altLang="ja-JP" sz="1600" b="0" i="0" u="none" strike="noStrike">
            <a:solidFill>
              <a:schemeClr val="tx1"/>
            </a:solidFill>
            <a:effectLst/>
            <a:latin typeface="+mn-lt"/>
            <a:ea typeface="+mn-ea"/>
            <a:cs typeface="+mn-cs"/>
          </a:endParaRPr>
        </a:p>
        <a:p>
          <a:pPr algn="ctr"/>
          <a:r>
            <a:rPr lang="ja-JP" altLang="en-US" sz="1600" b="0" i="0" u="none" strike="noStrike">
              <a:solidFill>
                <a:schemeClr val="tx1"/>
              </a:solidFill>
              <a:effectLst/>
              <a:latin typeface="+mn-lt"/>
              <a:ea typeface="+mn-ea"/>
              <a:cs typeface="+mn-cs"/>
            </a:rPr>
            <a:t>１６百万円</a:t>
          </a:r>
          <a:endParaRPr lang="en-US" altLang="ja-JP" sz="1600" b="0" i="0" u="none" strike="noStrike">
            <a:solidFill>
              <a:schemeClr val="tx1"/>
            </a:solidFill>
            <a:effectLst/>
            <a:latin typeface="+mn-lt"/>
            <a:ea typeface="+mn-ea"/>
            <a:cs typeface="+mn-cs"/>
          </a:endParaRPr>
        </a:p>
        <a:p>
          <a:pPr algn="ctr"/>
          <a:endParaRPr lang="en-US" altLang="ja-JP" sz="1600" b="0" i="0" u="none" strike="noStrike">
            <a:solidFill>
              <a:schemeClr val="tx1"/>
            </a:solidFill>
            <a:effectLst/>
            <a:latin typeface="+mn-lt"/>
            <a:ea typeface="+mn-ea"/>
            <a:cs typeface="+mn-cs"/>
          </a:endParaRPr>
        </a:p>
        <a:p>
          <a:pPr algn="ctr"/>
          <a:r>
            <a:rPr kumimoji="1" lang="ja-JP" altLang="en-US" sz="1400"/>
            <a:t>　　</a:t>
          </a:r>
        </a:p>
      </xdr:txBody>
    </xdr:sp>
    <xdr:clientData/>
  </xdr:oneCellAnchor>
  <xdr:twoCellAnchor>
    <xdr:from>
      <xdr:col>17</xdr:col>
      <xdr:colOff>38100</xdr:colOff>
      <xdr:row>755</xdr:row>
      <xdr:rowOff>257175</xdr:rowOff>
    </xdr:from>
    <xdr:to>
      <xdr:col>37</xdr:col>
      <xdr:colOff>162571</xdr:colOff>
      <xdr:row>758</xdr:row>
      <xdr:rowOff>270195</xdr:rowOff>
    </xdr:to>
    <xdr:sp macro="" textlink="">
      <xdr:nvSpPr>
        <xdr:cNvPr id="12" name="大かっこ 11"/>
        <xdr:cNvSpPr/>
      </xdr:nvSpPr>
      <xdr:spPr>
        <a:xfrm>
          <a:off x="3438525" y="54483000"/>
          <a:ext cx="4124971" cy="1070295"/>
        </a:xfrm>
        <a:prstGeom prst="bracketPair">
          <a:avLst>
            <a:gd name="adj" fmla="val 9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専門家による事業運営委員会の設置・運営</a:t>
          </a:r>
          <a:endParaRPr kumimoji="1" lang="en-US" altLang="ja-JP" sz="900"/>
        </a:p>
        <a:p>
          <a:pPr algn="l"/>
          <a:r>
            <a:rPr kumimoji="1" lang="ja-JP" altLang="en-US" sz="900"/>
            <a:t>調査の実施及び調査報告書の作成</a:t>
          </a:r>
        </a:p>
        <a:p>
          <a:pPr algn="l"/>
          <a:r>
            <a:rPr kumimoji="1" lang="ja-JP" altLang="en-US" sz="900"/>
            <a:t>セミナー及び個別相談の実施</a:t>
          </a:r>
          <a:endParaRPr kumimoji="1" lang="en-US" altLang="ja-JP" sz="900"/>
        </a:p>
        <a:p>
          <a:pPr algn="l"/>
          <a:r>
            <a:rPr kumimoji="1" lang="ja-JP" altLang="en-US" sz="900"/>
            <a:t>家内労働者の安全衛生確保に係る</a:t>
          </a:r>
          <a:r>
            <a:rPr kumimoji="1" lang="en-US" altLang="ja-JP" sz="900"/>
            <a:t>WEB</a:t>
          </a:r>
          <a:r>
            <a:rPr kumimoji="1" lang="ja-JP" altLang="en-US" sz="900"/>
            <a:t>サイトの運営</a:t>
          </a:r>
          <a:endParaRPr kumimoji="1" lang="en-US" altLang="ja-JP" sz="900"/>
        </a:p>
        <a:p>
          <a:pPr algn="l"/>
          <a:r>
            <a:rPr kumimoji="1" lang="ja-JP" altLang="en-US" sz="900"/>
            <a:t>家内労働者、委託者等への訪問による安全衛生対策の周知・啓発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75" zoomScaleNormal="75" zoomScaleSheetLayoutView="75" zoomScalePageLayoutView="85" workbookViewId="0">
      <selection activeCell="K751" sqref="K7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324</v>
      </c>
      <c r="AJ2" s="929" t="s">
        <v>664</v>
      </c>
      <c r="AK2" s="929"/>
      <c r="AL2" s="929"/>
      <c r="AM2" s="929"/>
      <c r="AN2" s="83" t="s">
        <v>324</v>
      </c>
      <c r="AO2" s="929">
        <v>20</v>
      </c>
      <c r="AP2" s="929"/>
      <c r="AQ2" s="929"/>
      <c r="AR2" s="84" t="s">
        <v>627</v>
      </c>
      <c r="AS2" s="935">
        <v>497</v>
      </c>
      <c r="AT2" s="935"/>
      <c r="AU2" s="935"/>
      <c r="AV2" s="83" t="str">
        <f>IF(AW2="","","-")</f>
        <v/>
      </c>
      <c r="AW2" s="895"/>
      <c r="AX2" s="895"/>
    </row>
    <row r="3" spans="1:50" ht="21" customHeight="1" thickBot="1" x14ac:dyDescent="0.2">
      <c r="A3" s="851" t="s">
        <v>620</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629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632</v>
      </c>
      <c r="H5" s="824"/>
      <c r="I5" s="824"/>
      <c r="J5" s="824"/>
      <c r="K5" s="824"/>
      <c r="L5" s="824"/>
      <c r="M5" s="825" t="s">
        <v>65</v>
      </c>
      <c r="N5" s="826"/>
      <c r="O5" s="826"/>
      <c r="P5" s="826"/>
      <c r="Q5" s="826"/>
      <c r="R5" s="827"/>
      <c r="S5" s="828" t="s">
        <v>633</v>
      </c>
      <c r="T5" s="824"/>
      <c r="U5" s="824"/>
      <c r="V5" s="824"/>
      <c r="W5" s="824"/>
      <c r="X5" s="829"/>
      <c r="Y5" s="685" t="s">
        <v>3</v>
      </c>
      <c r="Z5" s="527"/>
      <c r="AA5" s="527"/>
      <c r="AB5" s="527"/>
      <c r="AC5" s="527"/>
      <c r="AD5" s="528"/>
      <c r="AE5" s="686" t="s">
        <v>634</v>
      </c>
      <c r="AF5" s="686"/>
      <c r="AG5" s="686"/>
      <c r="AH5" s="686"/>
      <c r="AI5" s="686"/>
      <c r="AJ5" s="686"/>
      <c r="AK5" s="686"/>
      <c r="AL5" s="686"/>
      <c r="AM5" s="686"/>
      <c r="AN5" s="686"/>
      <c r="AO5" s="686"/>
      <c r="AP5" s="687"/>
      <c r="AQ5" s="688" t="s">
        <v>631</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7" t="s">
        <v>307</v>
      </c>
      <c r="Z7" s="424"/>
      <c r="AA7" s="424"/>
      <c r="AB7" s="424"/>
      <c r="AC7" s="424"/>
      <c r="AD7" s="908"/>
      <c r="AE7" s="896" t="s">
        <v>636</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男女共同参画</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637</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7" t="s">
        <v>29</v>
      </c>
      <c r="B10" s="648"/>
      <c r="C10" s="648"/>
      <c r="D10" s="648"/>
      <c r="E10" s="648"/>
      <c r="F10" s="648"/>
      <c r="G10" s="741" t="s">
        <v>638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4">
        <v>16</v>
      </c>
      <c r="Q13" s="645"/>
      <c r="R13" s="645"/>
      <c r="S13" s="645"/>
      <c r="T13" s="645"/>
      <c r="U13" s="645"/>
      <c r="V13" s="646"/>
      <c r="W13" s="644">
        <v>17</v>
      </c>
      <c r="X13" s="645"/>
      <c r="Y13" s="645"/>
      <c r="Z13" s="645"/>
      <c r="AA13" s="645"/>
      <c r="AB13" s="645"/>
      <c r="AC13" s="646"/>
      <c r="AD13" s="644">
        <v>17</v>
      </c>
      <c r="AE13" s="645"/>
      <c r="AF13" s="645"/>
      <c r="AG13" s="645"/>
      <c r="AH13" s="645"/>
      <c r="AI13" s="645"/>
      <c r="AJ13" s="646"/>
      <c r="AK13" s="644">
        <v>15</v>
      </c>
      <c r="AL13" s="645"/>
      <c r="AM13" s="645"/>
      <c r="AN13" s="645"/>
      <c r="AO13" s="645"/>
      <c r="AP13" s="645"/>
      <c r="AQ13" s="646"/>
      <c r="AR13" s="904"/>
      <c r="AS13" s="905"/>
      <c r="AT13" s="905"/>
      <c r="AU13" s="905"/>
      <c r="AV13" s="905"/>
      <c r="AW13" s="905"/>
      <c r="AX13" s="906"/>
    </row>
    <row r="14" spans="1:50" ht="21" customHeight="1" x14ac:dyDescent="0.15">
      <c r="A14" s="600"/>
      <c r="B14" s="601"/>
      <c r="C14" s="601"/>
      <c r="D14" s="601"/>
      <c r="E14" s="601"/>
      <c r="F14" s="602"/>
      <c r="G14" s="712"/>
      <c r="H14" s="713"/>
      <c r="I14" s="698" t="s">
        <v>8</v>
      </c>
      <c r="J14" s="749"/>
      <c r="K14" s="749"/>
      <c r="L14" s="749"/>
      <c r="M14" s="749"/>
      <c r="N14" s="749"/>
      <c r="O14" s="750"/>
      <c r="P14" s="644" t="s">
        <v>639</v>
      </c>
      <c r="Q14" s="645"/>
      <c r="R14" s="645"/>
      <c r="S14" s="645"/>
      <c r="T14" s="645"/>
      <c r="U14" s="645"/>
      <c r="V14" s="646"/>
      <c r="W14" s="644" t="s">
        <v>639</v>
      </c>
      <c r="X14" s="645"/>
      <c r="Y14" s="645"/>
      <c r="Z14" s="645"/>
      <c r="AA14" s="645"/>
      <c r="AB14" s="645"/>
      <c r="AC14" s="646"/>
      <c r="AD14" s="644" t="s">
        <v>639</v>
      </c>
      <c r="AE14" s="645"/>
      <c r="AF14" s="645"/>
      <c r="AG14" s="645"/>
      <c r="AH14" s="645"/>
      <c r="AI14" s="645"/>
      <c r="AJ14" s="646"/>
      <c r="AK14" s="644" t="s">
        <v>639</v>
      </c>
      <c r="AL14" s="645"/>
      <c r="AM14" s="645"/>
      <c r="AN14" s="645"/>
      <c r="AO14" s="645"/>
      <c r="AP14" s="645"/>
      <c r="AQ14" s="646"/>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4" t="s">
        <v>639</v>
      </c>
      <c r="Q15" s="645"/>
      <c r="R15" s="645"/>
      <c r="S15" s="645"/>
      <c r="T15" s="645"/>
      <c r="U15" s="645"/>
      <c r="V15" s="646"/>
      <c r="W15" s="644" t="s">
        <v>639</v>
      </c>
      <c r="X15" s="645"/>
      <c r="Y15" s="645"/>
      <c r="Z15" s="645"/>
      <c r="AA15" s="645"/>
      <c r="AB15" s="645"/>
      <c r="AC15" s="646"/>
      <c r="AD15" s="644" t="s">
        <v>639</v>
      </c>
      <c r="AE15" s="645"/>
      <c r="AF15" s="645"/>
      <c r="AG15" s="645"/>
      <c r="AH15" s="645"/>
      <c r="AI15" s="645"/>
      <c r="AJ15" s="646"/>
      <c r="AK15" s="644" t="s">
        <v>639</v>
      </c>
      <c r="AL15" s="645"/>
      <c r="AM15" s="645"/>
      <c r="AN15" s="645"/>
      <c r="AO15" s="645"/>
      <c r="AP15" s="645"/>
      <c r="AQ15" s="646"/>
      <c r="AR15" s="644"/>
      <c r="AS15" s="645"/>
      <c r="AT15" s="645"/>
      <c r="AU15" s="645"/>
      <c r="AV15" s="645"/>
      <c r="AW15" s="645"/>
      <c r="AX15" s="790"/>
    </row>
    <row r="16" spans="1:50" ht="21" customHeight="1" x14ac:dyDescent="0.15">
      <c r="A16" s="600"/>
      <c r="B16" s="601"/>
      <c r="C16" s="601"/>
      <c r="D16" s="601"/>
      <c r="E16" s="601"/>
      <c r="F16" s="602"/>
      <c r="G16" s="712"/>
      <c r="H16" s="713"/>
      <c r="I16" s="698" t="s">
        <v>51</v>
      </c>
      <c r="J16" s="699"/>
      <c r="K16" s="699"/>
      <c r="L16" s="699"/>
      <c r="M16" s="699"/>
      <c r="N16" s="699"/>
      <c r="O16" s="700"/>
      <c r="P16" s="644" t="s">
        <v>639</v>
      </c>
      <c r="Q16" s="645"/>
      <c r="R16" s="645"/>
      <c r="S16" s="645"/>
      <c r="T16" s="645"/>
      <c r="U16" s="645"/>
      <c r="V16" s="646"/>
      <c r="W16" s="644" t="s">
        <v>639</v>
      </c>
      <c r="X16" s="645"/>
      <c r="Y16" s="645"/>
      <c r="Z16" s="645"/>
      <c r="AA16" s="645"/>
      <c r="AB16" s="645"/>
      <c r="AC16" s="646"/>
      <c r="AD16" s="644" t="s">
        <v>639</v>
      </c>
      <c r="AE16" s="645"/>
      <c r="AF16" s="645"/>
      <c r="AG16" s="645"/>
      <c r="AH16" s="645"/>
      <c r="AI16" s="645"/>
      <c r="AJ16" s="646"/>
      <c r="AK16" s="644" t="s">
        <v>639</v>
      </c>
      <c r="AL16" s="645"/>
      <c r="AM16" s="645"/>
      <c r="AN16" s="645"/>
      <c r="AO16" s="645"/>
      <c r="AP16" s="645"/>
      <c r="AQ16" s="646"/>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4" t="s">
        <v>639</v>
      </c>
      <c r="Q17" s="645"/>
      <c r="R17" s="645"/>
      <c r="S17" s="645"/>
      <c r="T17" s="645"/>
      <c r="U17" s="645"/>
      <c r="V17" s="646"/>
      <c r="W17" s="644" t="s">
        <v>639</v>
      </c>
      <c r="X17" s="645"/>
      <c r="Y17" s="645"/>
      <c r="Z17" s="645"/>
      <c r="AA17" s="645"/>
      <c r="AB17" s="645"/>
      <c r="AC17" s="646"/>
      <c r="AD17" s="644" t="s">
        <v>639</v>
      </c>
      <c r="AE17" s="645"/>
      <c r="AF17" s="645"/>
      <c r="AG17" s="645"/>
      <c r="AH17" s="645"/>
      <c r="AI17" s="645"/>
      <c r="AJ17" s="646"/>
      <c r="AK17" s="644" t="s">
        <v>639</v>
      </c>
      <c r="AL17" s="645"/>
      <c r="AM17" s="645"/>
      <c r="AN17" s="645"/>
      <c r="AO17" s="645"/>
      <c r="AP17" s="645"/>
      <c r="AQ17" s="646"/>
      <c r="AR17" s="902"/>
      <c r="AS17" s="902"/>
      <c r="AT17" s="902"/>
      <c r="AU17" s="902"/>
      <c r="AV17" s="902"/>
      <c r="AW17" s="902"/>
      <c r="AX17" s="903"/>
    </row>
    <row r="18" spans="1:50" ht="24.75" customHeight="1" x14ac:dyDescent="0.15">
      <c r="A18" s="600"/>
      <c r="B18" s="601"/>
      <c r="C18" s="601"/>
      <c r="D18" s="601"/>
      <c r="E18" s="601"/>
      <c r="F18" s="602"/>
      <c r="G18" s="714"/>
      <c r="H18" s="715"/>
      <c r="I18" s="703" t="s">
        <v>20</v>
      </c>
      <c r="J18" s="704"/>
      <c r="K18" s="704"/>
      <c r="L18" s="704"/>
      <c r="M18" s="704"/>
      <c r="N18" s="704"/>
      <c r="O18" s="705"/>
      <c r="P18" s="862">
        <f>SUM(P13:V17)</f>
        <v>16</v>
      </c>
      <c r="Q18" s="863"/>
      <c r="R18" s="863"/>
      <c r="S18" s="863"/>
      <c r="T18" s="863"/>
      <c r="U18" s="863"/>
      <c r="V18" s="864"/>
      <c r="W18" s="862">
        <f>SUM(W13:AC17)</f>
        <v>17</v>
      </c>
      <c r="X18" s="863"/>
      <c r="Y18" s="863"/>
      <c r="Z18" s="863"/>
      <c r="AA18" s="863"/>
      <c r="AB18" s="863"/>
      <c r="AC18" s="864"/>
      <c r="AD18" s="862">
        <f>SUM(AD13:AJ17)</f>
        <v>17</v>
      </c>
      <c r="AE18" s="863"/>
      <c r="AF18" s="863"/>
      <c r="AG18" s="863"/>
      <c r="AH18" s="863"/>
      <c r="AI18" s="863"/>
      <c r="AJ18" s="864"/>
      <c r="AK18" s="862">
        <f>SUM(AK13:AQ17)</f>
        <v>15</v>
      </c>
      <c r="AL18" s="863"/>
      <c r="AM18" s="863"/>
      <c r="AN18" s="863"/>
      <c r="AO18" s="863"/>
      <c r="AP18" s="863"/>
      <c r="AQ18" s="864"/>
      <c r="AR18" s="862">
        <f>SUM(AR13:AX17)</f>
        <v>0</v>
      </c>
      <c r="AS18" s="863"/>
      <c r="AT18" s="863"/>
      <c r="AU18" s="863"/>
      <c r="AV18" s="863"/>
      <c r="AW18" s="863"/>
      <c r="AX18" s="865"/>
    </row>
    <row r="19" spans="1:50" ht="24.75" customHeight="1" x14ac:dyDescent="0.15">
      <c r="A19" s="600"/>
      <c r="B19" s="601"/>
      <c r="C19" s="601"/>
      <c r="D19" s="601"/>
      <c r="E19" s="601"/>
      <c r="F19" s="602"/>
      <c r="G19" s="860" t="s">
        <v>9</v>
      </c>
      <c r="H19" s="861"/>
      <c r="I19" s="861"/>
      <c r="J19" s="861"/>
      <c r="K19" s="861"/>
      <c r="L19" s="861"/>
      <c r="M19" s="861"/>
      <c r="N19" s="861"/>
      <c r="O19" s="861"/>
      <c r="P19" s="644">
        <v>16</v>
      </c>
      <c r="Q19" s="645"/>
      <c r="R19" s="645"/>
      <c r="S19" s="645"/>
      <c r="T19" s="645"/>
      <c r="U19" s="645"/>
      <c r="V19" s="646"/>
      <c r="W19" s="644">
        <v>16</v>
      </c>
      <c r="X19" s="645"/>
      <c r="Y19" s="645"/>
      <c r="Z19" s="645"/>
      <c r="AA19" s="645"/>
      <c r="AB19" s="645"/>
      <c r="AC19" s="646"/>
      <c r="AD19" s="644">
        <v>16</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0.94117647058823528</v>
      </c>
      <c r="X20" s="301"/>
      <c r="Y20" s="301"/>
      <c r="Z20" s="301"/>
      <c r="AA20" s="301"/>
      <c r="AB20" s="301"/>
      <c r="AC20" s="301"/>
      <c r="AD20" s="301">
        <f t="shared" ref="AD20" si="1">IF(AD18=0, "-", SUM(AD19)/AD18)</f>
        <v>0.94117647058823528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1"/>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0.94117647058823528</v>
      </c>
      <c r="X21" s="301"/>
      <c r="Y21" s="301"/>
      <c r="Z21" s="301"/>
      <c r="AA21" s="301"/>
      <c r="AB21" s="301"/>
      <c r="AC21" s="301"/>
      <c r="AD21" s="301">
        <f t="shared" ref="AD21" si="3">IF(AD19=0, "-", SUM(AD19)/SUM(AD13,AD14))</f>
        <v>0.94117647058823528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625</v>
      </c>
      <c r="B22" s="958"/>
      <c r="C22" s="958"/>
      <c r="D22" s="958"/>
      <c r="E22" s="958"/>
      <c r="F22" s="959"/>
      <c r="G22" s="953" t="s">
        <v>254</v>
      </c>
      <c r="H22" s="207"/>
      <c r="I22" s="207"/>
      <c r="J22" s="207"/>
      <c r="K22" s="207"/>
      <c r="L22" s="207"/>
      <c r="M22" s="207"/>
      <c r="N22" s="207"/>
      <c r="O22" s="208"/>
      <c r="P22" s="918" t="s">
        <v>623</v>
      </c>
      <c r="Q22" s="207"/>
      <c r="R22" s="207"/>
      <c r="S22" s="207"/>
      <c r="T22" s="207"/>
      <c r="U22" s="207"/>
      <c r="V22" s="208"/>
      <c r="W22" s="918" t="s">
        <v>624</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640</v>
      </c>
      <c r="H23" s="955"/>
      <c r="I23" s="955"/>
      <c r="J23" s="955"/>
      <c r="K23" s="955"/>
      <c r="L23" s="955"/>
      <c r="M23" s="955"/>
      <c r="N23" s="955"/>
      <c r="O23" s="956"/>
      <c r="P23" s="904">
        <v>15</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4"/>
      <c r="Q24" s="645"/>
      <c r="R24" s="645"/>
      <c r="S24" s="645"/>
      <c r="T24" s="645"/>
      <c r="U24" s="645"/>
      <c r="V24" s="646"/>
      <c r="W24" s="644"/>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4">
        <f>AK13</f>
        <v>15</v>
      </c>
      <c r="Q29" s="645"/>
      <c r="R29" s="645"/>
      <c r="S29" s="645"/>
      <c r="T29" s="645"/>
      <c r="U29" s="645"/>
      <c r="V29" s="646"/>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308</v>
      </c>
      <c r="AF30" s="843"/>
      <c r="AG30" s="843"/>
      <c r="AH30" s="844"/>
      <c r="AI30" s="899" t="s">
        <v>330</v>
      </c>
      <c r="AJ30" s="899"/>
      <c r="AK30" s="899"/>
      <c r="AL30" s="842"/>
      <c r="AM30" s="899" t="s">
        <v>427</v>
      </c>
      <c r="AN30" s="899"/>
      <c r="AO30" s="899"/>
      <c r="AP30" s="842"/>
      <c r="AQ30" s="754" t="s">
        <v>184</v>
      </c>
      <c r="AR30" s="755"/>
      <c r="AS30" s="755"/>
      <c r="AT30" s="756"/>
      <c r="AU30" s="761" t="s">
        <v>133</v>
      </c>
      <c r="AV30" s="761"/>
      <c r="AW30" s="761"/>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639</v>
      </c>
      <c r="AR31" s="186"/>
      <c r="AS31" s="121" t="s">
        <v>185</v>
      </c>
      <c r="AT31" s="122"/>
      <c r="AU31" s="185">
        <v>3</v>
      </c>
      <c r="AV31" s="185"/>
      <c r="AW31" s="377" t="s">
        <v>175</v>
      </c>
      <c r="AX31" s="378"/>
    </row>
    <row r="32" spans="1:50" ht="23.25" customHeight="1" x14ac:dyDescent="0.15">
      <c r="A32" s="382"/>
      <c r="B32" s="380"/>
      <c r="C32" s="380"/>
      <c r="D32" s="380"/>
      <c r="E32" s="380"/>
      <c r="F32" s="381"/>
      <c r="G32" s="549" t="s">
        <v>641</v>
      </c>
      <c r="H32" s="550"/>
      <c r="I32" s="550"/>
      <c r="J32" s="550"/>
      <c r="K32" s="550"/>
      <c r="L32" s="550"/>
      <c r="M32" s="550"/>
      <c r="N32" s="550"/>
      <c r="O32" s="551"/>
      <c r="P32" s="93" t="s">
        <v>642</v>
      </c>
      <c r="Q32" s="93"/>
      <c r="R32" s="93"/>
      <c r="S32" s="93"/>
      <c r="T32" s="93"/>
      <c r="U32" s="93"/>
      <c r="V32" s="93"/>
      <c r="W32" s="93"/>
      <c r="X32" s="94"/>
      <c r="Y32" s="455" t="s">
        <v>12</v>
      </c>
      <c r="Z32" s="515"/>
      <c r="AA32" s="516"/>
      <c r="AB32" s="445" t="s">
        <v>289</v>
      </c>
      <c r="AC32" s="445"/>
      <c r="AD32" s="445"/>
      <c r="AE32" s="203">
        <v>96</v>
      </c>
      <c r="AF32" s="204"/>
      <c r="AG32" s="204"/>
      <c r="AH32" s="204"/>
      <c r="AI32" s="203">
        <v>95</v>
      </c>
      <c r="AJ32" s="204"/>
      <c r="AK32" s="204"/>
      <c r="AL32" s="204"/>
      <c r="AM32" s="203">
        <v>95</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2"/>
      <c r="H33" s="553"/>
      <c r="I33" s="553"/>
      <c r="J33" s="553"/>
      <c r="K33" s="553"/>
      <c r="L33" s="553"/>
      <c r="M33" s="553"/>
      <c r="N33" s="553"/>
      <c r="O33" s="554"/>
      <c r="P33" s="96"/>
      <c r="Q33" s="96"/>
      <c r="R33" s="96"/>
      <c r="S33" s="96"/>
      <c r="T33" s="96"/>
      <c r="U33" s="96"/>
      <c r="V33" s="96"/>
      <c r="W33" s="96"/>
      <c r="X33" s="97"/>
      <c r="Y33" s="431" t="s">
        <v>53</v>
      </c>
      <c r="Z33" s="426"/>
      <c r="AA33" s="427"/>
      <c r="AB33" s="507" t="s">
        <v>289</v>
      </c>
      <c r="AC33" s="507"/>
      <c r="AD33" s="507"/>
      <c r="AE33" s="203">
        <v>80</v>
      </c>
      <c r="AF33" s="204"/>
      <c r="AG33" s="204"/>
      <c r="AH33" s="204"/>
      <c r="AI33" s="203">
        <v>80</v>
      </c>
      <c r="AJ33" s="204"/>
      <c r="AK33" s="204"/>
      <c r="AL33" s="204"/>
      <c r="AM33" s="203">
        <v>80</v>
      </c>
      <c r="AN33" s="204"/>
      <c r="AO33" s="204"/>
      <c r="AP33" s="204"/>
      <c r="AQ33" s="321" t="s">
        <v>639</v>
      </c>
      <c r="AR33" s="193"/>
      <c r="AS33" s="193"/>
      <c r="AT33" s="322"/>
      <c r="AU33" s="204">
        <v>80</v>
      </c>
      <c r="AV33" s="204"/>
      <c r="AW33" s="204"/>
      <c r="AX33" s="206"/>
    </row>
    <row r="34" spans="1:51" ht="129" customHeight="1" x14ac:dyDescent="0.15">
      <c r="A34" s="382"/>
      <c r="B34" s="380"/>
      <c r="C34" s="380"/>
      <c r="D34" s="380"/>
      <c r="E34" s="380"/>
      <c r="F34" s="381"/>
      <c r="G34" s="555"/>
      <c r="H34" s="556"/>
      <c r="I34" s="556"/>
      <c r="J34" s="556"/>
      <c r="K34" s="556"/>
      <c r="L34" s="556"/>
      <c r="M34" s="556"/>
      <c r="N34" s="556"/>
      <c r="O34" s="557"/>
      <c r="P34" s="99"/>
      <c r="Q34" s="99"/>
      <c r="R34" s="99"/>
      <c r="S34" s="99"/>
      <c r="T34" s="99"/>
      <c r="U34" s="99"/>
      <c r="V34" s="99"/>
      <c r="W34" s="99"/>
      <c r="X34" s="100"/>
      <c r="Y34" s="431" t="s">
        <v>13</v>
      </c>
      <c r="Z34" s="426"/>
      <c r="AA34" s="427"/>
      <c r="AB34" s="541" t="s">
        <v>176</v>
      </c>
      <c r="AC34" s="541"/>
      <c r="AD34" s="541"/>
      <c r="AE34" s="203">
        <v>120</v>
      </c>
      <c r="AF34" s="204"/>
      <c r="AG34" s="204"/>
      <c r="AH34" s="204"/>
      <c r="AI34" s="203">
        <v>119</v>
      </c>
      <c r="AJ34" s="204"/>
      <c r="AK34" s="204"/>
      <c r="AL34" s="204"/>
      <c r="AM34" s="203">
        <v>119</v>
      </c>
      <c r="AN34" s="204"/>
      <c r="AO34" s="204"/>
      <c r="AP34" s="204"/>
      <c r="AQ34" s="321" t="s">
        <v>639</v>
      </c>
      <c r="AR34" s="193"/>
      <c r="AS34" s="193"/>
      <c r="AT34" s="322"/>
      <c r="AU34" s="204" t="s">
        <v>639</v>
      </c>
      <c r="AV34" s="204"/>
      <c r="AW34" s="204"/>
      <c r="AX34" s="206"/>
    </row>
    <row r="35" spans="1:51" ht="23.25" customHeight="1" x14ac:dyDescent="0.15">
      <c r="A35" s="213" t="s">
        <v>298</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9"/>
      <c r="H39" s="550"/>
      <c r="I39" s="550"/>
      <c r="J39" s="550"/>
      <c r="K39" s="550"/>
      <c r="L39" s="550"/>
      <c r="M39" s="550"/>
      <c r="N39" s="550"/>
      <c r="O39" s="551"/>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2"/>
      <c r="H40" s="553"/>
      <c r="I40" s="553"/>
      <c r="J40" s="553"/>
      <c r="K40" s="553"/>
      <c r="L40" s="553"/>
      <c r="M40" s="553"/>
      <c r="N40" s="553"/>
      <c r="O40" s="554"/>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5"/>
      <c r="H41" s="556"/>
      <c r="I41" s="556"/>
      <c r="J41" s="556"/>
      <c r="K41" s="556"/>
      <c r="L41" s="556"/>
      <c r="M41" s="556"/>
      <c r="N41" s="556"/>
      <c r="O41" s="557"/>
      <c r="P41" s="99"/>
      <c r="Q41" s="99"/>
      <c r="R41" s="99"/>
      <c r="S41" s="99"/>
      <c r="T41" s="99"/>
      <c r="U41" s="99"/>
      <c r="V41" s="99"/>
      <c r="W41" s="99"/>
      <c r="X41" s="100"/>
      <c r="Y41" s="431" t="s">
        <v>13</v>
      </c>
      <c r="Z41" s="426"/>
      <c r="AA41" s="427"/>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9"/>
      <c r="H46" s="550"/>
      <c r="I46" s="550"/>
      <c r="J46" s="550"/>
      <c r="K46" s="550"/>
      <c r="L46" s="550"/>
      <c r="M46" s="550"/>
      <c r="N46" s="550"/>
      <c r="O46" s="551"/>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2"/>
      <c r="H47" s="553"/>
      <c r="I47" s="553"/>
      <c r="J47" s="553"/>
      <c r="K47" s="553"/>
      <c r="L47" s="553"/>
      <c r="M47" s="553"/>
      <c r="N47" s="553"/>
      <c r="O47" s="554"/>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5"/>
      <c r="H48" s="556"/>
      <c r="I48" s="556"/>
      <c r="J48" s="556"/>
      <c r="K48" s="556"/>
      <c r="L48" s="556"/>
      <c r="M48" s="556"/>
      <c r="N48" s="556"/>
      <c r="O48" s="557"/>
      <c r="P48" s="99"/>
      <c r="Q48" s="99"/>
      <c r="R48" s="99"/>
      <c r="S48" s="99"/>
      <c r="T48" s="99"/>
      <c r="U48" s="99"/>
      <c r="V48" s="99"/>
      <c r="W48" s="99"/>
      <c r="X48" s="100"/>
      <c r="Y48" s="431" t="s">
        <v>13</v>
      </c>
      <c r="Z48" s="426"/>
      <c r="AA48" s="427"/>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9"/>
      <c r="H53" s="550"/>
      <c r="I53" s="550"/>
      <c r="J53" s="550"/>
      <c r="K53" s="550"/>
      <c r="L53" s="550"/>
      <c r="M53" s="550"/>
      <c r="N53" s="550"/>
      <c r="O53" s="551"/>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2"/>
      <c r="H54" s="553"/>
      <c r="I54" s="553"/>
      <c r="J54" s="553"/>
      <c r="K54" s="553"/>
      <c r="L54" s="553"/>
      <c r="M54" s="553"/>
      <c r="N54" s="553"/>
      <c r="O54" s="554"/>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5"/>
      <c r="H55" s="556"/>
      <c r="I55" s="556"/>
      <c r="J55" s="556"/>
      <c r="K55" s="556"/>
      <c r="L55" s="556"/>
      <c r="M55" s="556"/>
      <c r="N55" s="556"/>
      <c r="O55" s="557"/>
      <c r="P55" s="99"/>
      <c r="Q55" s="99"/>
      <c r="R55" s="99"/>
      <c r="S55" s="99"/>
      <c r="T55" s="99"/>
      <c r="U55" s="99"/>
      <c r="V55" s="99"/>
      <c r="W55" s="99"/>
      <c r="X55" s="100"/>
      <c r="Y55" s="431" t="s">
        <v>13</v>
      </c>
      <c r="Z55" s="426"/>
      <c r="AA55" s="427"/>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9"/>
      <c r="H60" s="550"/>
      <c r="I60" s="550"/>
      <c r="J60" s="550"/>
      <c r="K60" s="550"/>
      <c r="L60" s="550"/>
      <c r="M60" s="550"/>
      <c r="N60" s="550"/>
      <c r="O60" s="551"/>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2"/>
      <c r="H61" s="553"/>
      <c r="I61" s="553"/>
      <c r="J61" s="553"/>
      <c r="K61" s="553"/>
      <c r="L61" s="553"/>
      <c r="M61" s="553"/>
      <c r="N61" s="553"/>
      <c r="O61" s="554"/>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5"/>
      <c r="H62" s="556"/>
      <c r="I62" s="556"/>
      <c r="J62" s="556"/>
      <c r="K62" s="556"/>
      <c r="L62" s="556"/>
      <c r="M62" s="556"/>
      <c r="N62" s="556"/>
      <c r="O62" s="557"/>
      <c r="P62" s="99"/>
      <c r="Q62" s="99"/>
      <c r="R62" s="99"/>
      <c r="S62" s="99"/>
      <c r="T62" s="99"/>
      <c r="U62" s="99"/>
      <c r="V62" s="99"/>
      <c r="W62" s="99"/>
      <c r="X62" s="100"/>
      <c r="Y62" s="431" t="s">
        <v>13</v>
      </c>
      <c r="Z62" s="426"/>
      <c r="AA62" s="427"/>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52"/>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8" t="s">
        <v>665</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75.75" hidden="1" customHeight="1" x14ac:dyDescent="0.15">
      <c r="A84" s="849"/>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639</v>
      </c>
      <c r="AR86" s="185"/>
      <c r="AS86" s="121" t="s">
        <v>185</v>
      </c>
      <c r="AT86" s="122"/>
      <c r="AU86" s="185" t="s">
        <v>639</v>
      </c>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6" t="s">
        <v>61</v>
      </c>
      <c r="Z87" s="547"/>
      <c r="AA87" s="548"/>
      <c r="AB87" s="445" t="s">
        <v>636</v>
      </c>
      <c r="AC87" s="445"/>
      <c r="AD87" s="445"/>
      <c r="AE87" s="203" t="s">
        <v>639</v>
      </c>
      <c r="AF87" s="204"/>
      <c r="AG87" s="204"/>
      <c r="AH87" s="204"/>
      <c r="AI87" s="203" t="s">
        <v>639</v>
      </c>
      <c r="AJ87" s="204"/>
      <c r="AK87" s="204"/>
      <c r="AL87" s="204"/>
      <c r="AM87" s="203" t="s">
        <v>665</v>
      </c>
      <c r="AN87" s="204"/>
      <c r="AO87" s="204"/>
      <c r="AP87" s="204"/>
      <c r="AQ87" s="321" t="s">
        <v>639</v>
      </c>
      <c r="AR87" s="193"/>
      <c r="AS87" s="193"/>
      <c r="AT87" s="322"/>
      <c r="AU87" s="204" t="s">
        <v>639</v>
      </c>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636</v>
      </c>
      <c r="AC88" s="507"/>
      <c r="AD88" s="507"/>
      <c r="AE88" s="203" t="s">
        <v>639</v>
      </c>
      <c r="AF88" s="204"/>
      <c r="AG88" s="204"/>
      <c r="AH88" s="204"/>
      <c r="AI88" s="203" t="s">
        <v>639</v>
      </c>
      <c r="AJ88" s="204"/>
      <c r="AK88" s="204"/>
      <c r="AL88" s="204"/>
      <c r="AM88" s="203" t="s">
        <v>665</v>
      </c>
      <c r="AN88" s="204"/>
      <c r="AO88" s="204"/>
      <c r="AP88" s="204"/>
      <c r="AQ88" s="321" t="s">
        <v>639</v>
      </c>
      <c r="AR88" s="193"/>
      <c r="AS88" s="193"/>
      <c r="AT88" s="322"/>
      <c r="AU88" s="204" t="s">
        <v>639</v>
      </c>
      <c r="AV88" s="204"/>
      <c r="AW88" s="204"/>
      <c r="AX88" s="206"/>
      <c r="AY88">
        <f t="shared" si="10"/>
        <v>0</v>
      </c>
      <c r="AZ88" s="10"/>
      <c r="BA88" s="10"/>
      <c r="BB88" s="10"/>
      <c r="BC88" s="10"/>
    </row>
    <row r="89" spans="1:60" ht="122.25" hidden="1" customHeight="1" thickBot="1" x14ac:dyDescent="0.2">
      <c r="A89" s="849"/>
      <c r="B89" s="513"/>
      <c r="C89" s="513"/>
      <c r="D89" s="513"/>
      <c r="E89" s="513"/>
      <c r="F89" s="514"/>
      <c r="G89" s="98"/>
      <c r="H89" s="99"/>
      <c r="I89" s="99"/>
      <c r="J89" s="99"/>
      <c r="K89" s="99"/>
      <c r="L89" s="99"/>
      <c r="M89" s="99"/>
      <c r="N89" s="99"/>
      <c r="O89" s="100"/>
      <c r="P89" s="162"/>
      <c r="Q89" s="162"/>
      <c r="R89" s="162"/>
      <c r="S89" s="162"/>
      <c r="T89" s="162"/>
      <c r="U89" s="162"/>
      <c r="V89" s="162"/>
      <c r="W89" s="162"/>
      <c r="X89" s="545"/>
      <c r="Y89" s="442" t="s">
        <v>13</v>
      </c>
      <c r="Z89" s="443"/>
      <c r="AA89" s="444"/>
      <c r="AB89" s="579" t="s">
        <v>14</v>
      </c>
      <c r="AC89" s="579"/>
      <c r="AD89" s="579"/>
      <c r="AE89" s="210" t="s">
        <v>639</v>
      </c>
      <c r="AF89" s="211"/>
      <c r="AG89" s="211"/>
      <c r="AH89" s="211"/>
      <c r="AI89" s="210" t="s">
        <v>639</v>
      </c>
      <c r="AJ89" s="211"/>
      <c r="AK89" s="211"/>
      <c r="AL89" s="211"/>
      <c r="AM89" s="210" t="s">
        <v>665</v>
      </c>
      <c r="AN89" s="211"/>
      <c r="AO89" s="211"/>
      <c r="AP89" s="211"/>
      <c r="AQ89" s="321" t="s">
        <v>639</v>
      </c>
      <c r="AR89" s="193"/>
      <c r="AS89" s="193"/>
      <c r="AT89" s="322"/>
      <c r="AU89" s="204" t="s">
        <v>639</v>
      </c>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6" t="s">
        <v>61</v>
      </c>
      <c r="Z92" s="547"/>
      <c r="AA92" s="548"/>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5"/>
      <c r="Y94" s="442" t="s">
        <v>13</v>
      </c>
      <c r="Z94" s="443"/>
      <c r="AA94" s="444"/>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6" t="s">
        <v>61</v>
      </c>
      <c r="Z97" s="547"/>
      <c r="AA97" s="548"/>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hidden="1"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hidden="1" customHeight="1" x14ac:dyDescent="0.15">
      <c r="A101" s="403"/>
      <c r="B101" s="404"/>
      <c r="C101" s="404"/>
      <c r="D101" s="404"/>
      <c r="E101" s="404"/>
      <c r="F101" s="405"/>
      <c r="G101" s="93"/>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c r="AF101" s="267"/>
      <c r="AG101" s="267"/>
      <c r="AH101" s="267"/>
      <c r="AI101" s="267"/>
      <c r="AJ101" s="267"/>
      <c r="AK101" s="267"/>
      <c r="AL101" s="267"/>
      <c r="AM101" s="267"/>
      <c r="AN101" s="267"/>
      <c r="AO101" s="267"/>
      <c r="AP101" s="267"/>
      <c r="AQ101" s="267"/>
      <c r="AR101" s="267"/>
      <c r="AS101" s="267"/>
      <c r="AT101" s="267"/>
      <c r="AU101" s="203"/>
      <c r="AV101" s="204"/>
      <c r="AW101" s="204"/>
      <c r="AX101" s="206"/>
    </row>
    <row r="102" spans="1:60" ht="23.25" hidden="1"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c r="AF102" s="267"/>
      <c r="AG102" s="267"/>
      <c r="AH102" s="267"/>
      <c r="AI102" s="267"/>
      <c r="AJ102" s="267"/>
      <c r="AK102" s="267"/>
      <c r="AL102" s="267"/>
      <c r="AM102" s="267"/>
      <c r="AN102" s="267"/>
      <c r="AO102" s="267"/>
      <c r="AP102" s="267"/>
      <c r="AQ102" s="267"/>
      <c r="AR102" s="267"/>
      <c r="AS102" s="267"/>
      <c r="AT102" s="267"/>
      <c r="AU102" s="210"/>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645</v>
      </c>
      <c r="H104" s="93"/>
      <c r="I104" s="93"/>
      <c r="J104" s="93"/>
      <c r="K104" s="93"/>
      <c r="L104" s="93"/>
      <c r="M104" s="93"/>
      <c r="N104" s="93"/>
      <c r="O104" s="93"/>
      <c r="P104" s="93"/>
      <c r="Q104" s="93"/>
      <c r="R104" s="93"/>
      <c r="S104" s="93"/>
      <c r="T104" s="93"/>
      <c r="U104" s="93"/>
      <c r="V104" s="93"/>
      <c r="W104" s="93"/>
      <c r="X104" s="94"/>
      <c r="Y104" s="449" t="s">
        <v>54</v>
      </c>
      <c r="Z104" s="450"/>
      <c r="AA104" s="451"/>
      <c r="AB104" s="529" t="s">
        <v>644</v>
      </c>
      <c r="AC104" s="530"/>
      <c r="AD104" s="531"/>
      <c r="AE104" s="267">
        <v>21016</v>
      </c>
      <c r="AF104" s="267"/>
      <c r="AG104" s="267"/>
      <c r="AH104" s="267"/>
      <c r="AI104" s="267">
        <v>37857</v>
      </c>
      <c r="AJ104" s="267"/>
      <c r="AK104" s="267"/>
      <c r="AL104" s="267"/>
      <c r="AM104" s="267">
        <v>81726</v>
      </c>
      <c r="AN104" s="267"/>
      <c r="AO104" s="267"/>
      <c r="AP104" s="267"/>
      <c r="AQ104" s="267" t="s">
        <v>692</v>
      </c>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644</v>
      </c>
      <c r="AC105" s="453"/>
      <c r="AD105" s="454"/>
      <c r="AE105" s="267">
        <v>7000</v>
      </c>
      <c r="AF105" s="267"/>
      <c r="AG105" s="267"/>
      <c r="AH105" s="267"/>
      <c r="AI105" s="267">
        <v>15000</v>
      </c>
      <c r="AJ105" s="267"/>
      <c r="AK105" s="267"/>
      <c r="AL105" s="267"/>
      <c r="AM105" s="267">
        <v>25000</v>
      </c>
      <c r="AN105" s="267"/>
      <c r="AO105" s="267"/>
      <c r="AP105" s="267"/>
      <c r="AQ105" s="267">
        <v>50000</v>
      </c>
      <c r="AR105" s="267"/>
      <c r="AS105" s="267"/>
      <c r="AT105" s="267"/>
      <c r="AU105" s="267"/>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hidden="1"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8"/>
      <c r="Z115" s="539"/>
      <c r="AA115" s="540"/>
      <c r="AB115" s="431" t="s">
        <v>11</v>
      </c>
      <c r="AC115" s="426"/>
      <c r="AD115" s="427"/>
      <c r="AE115" s="232" t="s">
        <v>308</v>
      </c>
      <c r="AF115" s="232"/>
      <c r="AG115" s="232"/>
      <c r="AH115" s="232"/>
      <c r="AI115" s="232" t="s">
        <v>330</v>
      </c>
      <c r="AJ115" s="232"/>
      <c r="AK115" s="232"/>
      <c r="AL115" s="232"/>
      <c r="AM115" s="232" t="s">
        <v>427</v>
      </c>
      <c r="AN115" s="232"/>
      <c r="AO115" s="232"/>
      <c r="AP115" s="232"/>
      <c r="AQ115" s="576" t="s">
        <v>460</v>
      </c>
      <c r="AR115" s="577"/>
      <c r="AS115" s="577"/>
      <c r="AT115" s="577"/>
      <c r="AU115" s="577"/>
      <c r="AV115" s="577"/>
      <c r="AW115" s="577"/>
      <c r="AX115" s="578"/>
    </row>
    <row r="116" spans="1:51" ht="23.25" hidden="1" customHeight="1" x14ac:dyDescent="0.15">
      <c r="A116" s="420"/>
      <c r="B116" s="421"/>
      <c r="C116" s="421"/>
      <c r="D116" s="421"/>
      <c r="E116" s="421"/>
      <c r="F116" s="422"/>
      <c r="G116" s="372"/>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75"/>
      <c r="AF117" s="575"/>
      <c r="AG117" s="575"/>
      <c r="AH117" s="575"/>
      <c r="AI117" s="575"/>
      <c r="AJ117" s="575"/>
      <c r="AK117" s="575"/>
      <c r="AL117" s="575"/>
      <c r="AM117" s="575"/>
      <c r="AN117" s="575"/>
      <c r="AO117" s="575"/>
      <c r="AP117" s="575"/>
      <c r="AQ117" s="575"/>
      <c r="AR117" s="575"/>
      <c r="AS117" s="575"/>
      <c r="AT117" s="575"/>
      <c r="AU117" s="575"/>
      <c r="AV117" s="575"/>
      <c r="AW117" s="575"/>
      <c r="AX117" s="580"/>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8"/>
      <c r="Z118" s="539"/>
      <c r="AA118" s="540"/>
      <c r="AB118" s="431" t="s">
        <v>11</v>
      </c>
      <c r="AC118" s="426"/>
      <c r="AD118" s="427"/>
      <c r="AE118" s="232" t="s">
        <v>308</v>
      </c>
      <c r="AF118" s="232"/>
      <c r="AG118" s="232"/>
      <c r="AH118" s="232"/>
      <c r="AI118" s="232" t="s">
        <v>330</v>
      </c>
      <c r="AJ118" s="232"/>
      <c r="AK118" s="232"/>
      <c r="AL118" s="232"/>
      <c r="AM118" s="232" t="s">
        <v>427</v>
      </c>
      <c r="AN118" s="232"/>
      <c r="AO118" s="232"/>
      <c r="AP118" s="232"/>
      <c r="AQ118" s="576" t="s">
        <v>460</v>
      </c>
      <c r="AR118" s="577"/>
      <c r="AS118" s="577"/>
      <c r="AT118" s="577"/>
      <c r="AU118" s="577"/>
      <c r="AV118" s="577"/>
      <c r="AW118" s="577"/>
      <c r="AX118" s="578"/>
      <c r="AY118" s="77">
        <f>IF(SUBSTITUTE(SUBSTITUTE($G$119,"／",""),"　","")="",0,1)</f>
        <v>1</v>
      </c>
    </row>
    <row r="119" spans="1:51" ht="23.25" customHeight="1" x14ac:dyDescent="0.15">
      <c r="A119" s="420"/>
      <c r="B119" s="421"/>
      <c r="C119" s="421"/>
      <c r="D119" s="421"/>
      <c r="E119" s="421"/>
      <c r="F119" s="422"/>
      <c r="G119" s="372" t="s">
        <v>648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646</v>
      </c>
      <c r="AC119" s="447"/>
      <c r="AD119" s="448"/>
      <c r="AE119" s="267">
        <v>770</v>
      </c>
      <c r="AF119" s="267"/>
      <c r="AG119" s="267"/>
      <c r="AH119" s="267"/>
      <c r="AI119" s="267">
        <v>435</v>
      </c>
      <c r="AJ119" s="267"/>
      <c r="AK119" s="267"/>
      <c r="AL119" s="267"/>
      <c r="AM119" s="267">
        <v>200</v>
      </c>
      <c r="AN119" s="267"/>
      <c r="AO119" s="267"/>
      <c r="AP119" s="267"/>
      <c r="AQ119" s="267">
        <v>295</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647</v>
      </c>
      <c r="AC120" s="457"/>
      <c r="AD120" s="458"/>
      <c r="AE120" s="612" t="s">
        <v>649</v>
      </c>
      <c r="AF120" s="575"/>
      <c r="AG120" s="575"/>
      <c r="AH120" s="575"/>
      <c r="AI120" s="612" t="s">
        <v>650</v>
      </c>
      <c r="AJ120" s="575"/>
      <c r="AK120" s="575"/>
      <c r="AL120" s="575"/>
      <c r="AM120" s="612" t="s">
        <v>693</v>
      </c>
      <c r="AN120" s="575"/>
      <c r="AO120" s="575"/>
      <c r="AP120" s="575"/>
      <c r="AQ120" s="535" t="s">
        <v>694</v>
      </c>
      <c r="AR120" s="536"/>
      <c r="AS120" s="536"/>
      <c r="AT120" s="536"/>
      <c r="AU120" s="536"/>
      <c r="AV120" s="536"/>
      <c r="AW120" s="536"/>
      <c r="AX120" s="537"/>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8"/>
      <c r="Z121" s="539"/>
      <c r="AA121" s="540"/>
      <c r="AB121" s="431" t="s">
        <v>11</v>
      </c>
      <c r="AC121" s="426"/>
      <c r="AD121" s="427"/>
      <c r="AE121" s="232" t="s">
        <v>308</v>
      </c>
      <c r="AF121" s="232"/>
      <c r="AG121" s="232"/>
      <c r="AH121" s="232"/>
      <c r="AI121" s="232" t="s">
        <v>330</v>
      </c>
      <c r="AJ121" s="232"/>
      <c r="AK121" s="232"/>
      <c r="AL121" s="232"/>
      <c r="AM121" s="232" t="s">
        <v>427</v>
      </c>
      <c r="AN121" s="232"/>
      <c r="AO121" s="232"/>
      <c r="AP121" s="232"/>
      <c r="AQ121" s="576" t="s">
        <v>460</v>
      </c>
      <c r="AR121" s="577"/>
      <c r="AS121" s="577"/>
      <c r="AT121" s="577"/>
      <c r="AU121" s="577"/>
      <c r="AV121" s="577"/>
      <c r="AW121" s="577"/>
      <c r="AX121" s="578"/>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75"/>
      <c r="AF123" s="575"/>
      <c r="AG123" s="575"/>
      <c r="AH123" s="575"/>
      <c r="AI123" s="575"/>
      <c r="AJ123" s="575"/>
      <c r="AK123" s="575"/>
      <c r="AL123" s="575"/>
      <c r="AM123" s="575"/>
      <c r="AN123" s="575"/>
      <c r="AO123" s="575"/>
      <c r="AP123" s="575"/>
      <c r="AQ123" s="575"/>
      <c r="AR123" s="575"/>
      <c r="AS123" s="575"/>
      <c r="AT123" s="575"/>
      <c r="AU123" s="575"/>
      <c r="AV123" s="575"/>
      <c r="AW123" s="575"/>
      <c r="AX123" s="580"/>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8"/>
      <c r="Z124" s="539"/>
      <c r="AA124" s="540"/>
      <c r="AB124" s="431" t="s">
        <v>11</v>
      </c>
      <c r="AC124" s="426"/>
      <c r="AD124" s="427"/>
      <c r="AE124" s="232" t="s">
        <v>308</v>
      </c>
      <c r="AF124" s="232"/>
      <c r="AG124" s="232"/>
      <c r="AH124" s="232"/>
      <c r="AI124" s="232" t="s">
        <v>330</v>
      </c>
      <c r="AJ124" s="232"/>
      <c r="AK124" s="232"/>
      <c r="AL124" s="232"/>
      <c r="AM124" s="232" t="s">
        <v>427</v>
      </c>
      <c r="AN124" s="232"/>
      <c r="AO124" s="232"/>
      <c r="AP124" s="232"/>
      <c r="AQ124" s="576" t="s">
        <v>460</v>
      </c>
      <c r="AR124" s="577"/>
      <c r="AS124" s="577"/>
      <c r="AT124" s="577"/>
      <c r="AU124" s="577"/>
      <c r="AV124" s="577"/>
      <c r="AW124" s="577"/>
      <c r="AX124" s="578"/>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75"/>
      <c r="AF126" s="575"/>
      <c r="AG126" s="575"/>
      <c r="AH126" s="575"/>
      <c r="AI126" s="575"/>
      <c r="AJ126" s="575"/>
      <c r="AK126" s="575"/>
      <c r="AL126" s="575"/>
      <c r="AM126" s="575"/>
      <c r="AN126" s="575"/>
      <c r="AO126" s="575"/>
      <c r="AP126" s="575"/>
      <c r="AQ126" s="575"/>
      <c r="AR126" s="575"/>
      <c r="AS126" s="575"/>
      <c r="AT126" s="575"/>
      <c r="AU126" s="575"/>
      <c r="AV126" s="575"/>
      <c r="AW126" s="575"/>
      <c r="AX126" s="580"/>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308</v>
      </c>
      <c r="AF127" s="232"/>
      <c r="AG127" s="232"/>
      <c r="AH127" s="232"/>
      <c r="AI127" s="232" t="s">
        <v>330</v>
      </c>
      <c r="AJ127" s="232"/>
      <c r="AK127" s="232"/>
      <c r="AL127" s="232"/>
      <c r="AM127" s="232" t="s">
        <v>427</v>
      </c>
      <c r="AN127" s="232"/>
      <c r="AO127" s="232"/>
      <c r="AP127" s="232"/>
      <c r="AQ127" s="576" t="s">
        <v>460</v>
      </c>
      <c r="AR127" s="577"/>
      <c r="AS127" s="577"/>
      <c r="AT127" s="577"/>
      <c r="AU127" s="577"/>
      <c r="AV127" s="577"/>
      <c r="AW127" s="577"/>
      <c r="AX127" s="578"/>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75"/>
      <c r="AF129" s="575"/>
      <c r="AG129" s="575"/>
      <c r="AH129" s="575"/>
      <c r="AI129" s="575"/>
      <c r="AJ129" s="575"/>
      <c r="AK129" s="575"/>
      <c r="AL129" s="575"/>
      <c r="AM129" s="575"/>
      <c r="AN129" s="575"/>
      <c r="AO129" s="575"/>
      <c r="AP129" s="575"/>
      <c r="AQ129" s="575"/>
      <c r="AR129" s="575"/>
      <c r="AS129" s="575"/>
      <c r="AT129" s="575"/>
      <c r="AU129" s="575"/>
      <c r="AV129" s="575"/>
      <c r="AW129" s="575"/>
      <c r="AX129" s="580"/>
      <c r="AY129">
        <f>$AY$127</f>
        <v>0</v>
      </c>
    </row>
    <row r="130" spans="1:51" ht="45" customHeight="1" x14ac:dyDescent="0.15">
      <c r="A130" s="174" t="s">
        <v>323</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654</v>
      </c>
      <c r="AC134" s="191"/>
      <c r="AD134" s="191"/>
      <c r="AE134" s="192">
        <v>909</v>
      </c>
      <c r="AF134" s="193"/>
      <c r="AG134" s="193"/>
      <c r="AH134" s="193"/>
      <c r="AI134" s="192">
        <v>845</v>
      </c>
      <c r="AJ134" s="193"/>
      <c r="AK134" s="193"/>
      <c r="AL134" s="193"/>
      <c r="AM134" s="192">
        <v>802</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v>948</v>
      </c>
      <c r="AF135" s="193"/>
      <c r="AG135" s="193"/>
      <c r="AH135" s="193"/>
      <c r="AI135" s="192">
        <v>919</v>
      </c>
      <c r="AJ135" s="193"/>
      <c r="AK135" s="193"/>
      <c r="AL135" s="193"/>
      <c r="AM135" s="192">
        <v>890</v>
      </c>
      <c r="AN135" s="193"/>
      <c r="AO135" s="193"/>
      <c r="AP135" s="193"/>
      <c r="AQ135" s="192" t="s">
        <v>639</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639</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655</v>
      </c>
      <c r="H138" s="93"/>
      <c r="I138" s="93"/>
      <c r="J138" s="93"/>
      <c r="K138" s="93"/>
      <c r="L138" s="93"/>
      <c r="M138" s="93"/>
      <c r="N138" s="93"/>
      <c r="O138" s="93"/>
      <c r="P138" s="93"/>
      <c r="Q138" s="93"/>
      <c r="R138" s="93"/>
      <c r="S138" s="93"/>
      <c r="T138" s="93"/>
      <c r="U138" s="93"/>
      <c r="V138" s="93"/>
      <c r="W138" s="93"/>
      <c r="X138" s="94"/>
      <c r="Y138" s="187" t="s">
        <v>199</v>
      </c>
      <c r="Z138" s="188"/>
      <c r="AA138" s="189"/>
      <c r="AB138" s="190" t="s">
        <v>654</v>
      </c>
      <c r="AC138" s="191"/>
      <c r="AD138" s="191"/>
      <c r="AE138" s="192">
        <v>127329</v>
      </c>
      <c r="AF138" s="193"/>
      <c r="AG138" s="193"/>
      <c r="AH138" s="193"/>
      <c r="AI138" s="192">
        <v>125611</v>
      </c>
      <c r="AJ138" s="193"/>
      <c r="AK138" s="193"/>
      <c r="AL138" s="193"/>
      <c r="AM138" s="192">
        <v>131156</v>
      </c>
      <c r="AN138" s="193"/>
      <c r="AO138" s="193"/>
      <c r="AP138" s="193"/>
      <c r="AQ138" s="192" t="s">
        <v>639</v>
      </c>
      <c r="AR138" s="193"/>
      <c r="AS138" s="193"/>
      <c r="AT138" s="193"/>
      <c r="AU138" s="192" t="s">
        <v>639</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654</v>
      </c>
      <c r="AC139" s="199"/>
      <c r="AD139" s="199"/>
      <c r="AE139" s="192">
        <v>119255</v>
      </c>
      <c r="AF139" s="193"/>
      <c r="AG139" s="193"/>
      <c r="AH139" s="193"/>
      <c r="AI139" s="192">
        <v>118050</v>
      </c>
      <c r="AJ139" s="193"/>
      <c r="AK139" s="193"/>
      <c r="AL139" s="193"/>
      <c r="AM139" s="192">
        <v>116846</v>
      </c>
      <c r="AN139" s="193"/>
      <c r="AO139" s="193"/>
      <c r="AP139" s="193"/>
      <c r="AQ139" s="192" t="s">
        <v>639</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8.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6"/>
      <c r="E430" s="160" t="s">
        <v>317</v>
      </c>
      <c r="F430" s="882"/>
      <c r="G430" s="883" t="s">
        <v>204</v>
      </c>
      <c r="H430" s="111"/>
      <c r="I430" s="111"/>
      <c r="J430" s="884" t="s">
        <v>639</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696</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696</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639</v>
      </c>
      <c r="AF435" s="193"/>
      <c r="AG435" s="193"/>
      <c r="AH435" s="322"/>
      <c r="AI435" s="321" t="s">
        <v>639</v>
      </c>
      <c r="AJ435" s="193"/>
      <c r="AK435" s="193"/>
      <c r="AL435" s="193"/>
      <c r="AM435" s="321" t="s">
        <v>696</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696</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696</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639</v>
      </c>
      <c r="AF460" s="193"/>
      <c r="AG460" s="193"/>
      <c r="AH460" s="322"/>
      <c r="AI460" s="321" t="s">
        <v>639</v>
      </c>
      <c r="AJ460" s="193"/>
      <c r="AK460" s="193"/>
      <c r="AL460" s="193"/>
      <c r="AM460" s="321" t="s">
        <v>696</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3" t="s">
        <v>204</v>
      </c>
      <c r="H484" s="111"/>
      <c r="I484" s="111"/>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3" t="s">
        <v>204</v>
      </c>
      <c r="H538" s="111"/>
      <c r="I538" s="111"/>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3" t="s">
        <v>204</v>
      </c>
      <c r="H592" s="111"/>
      <c r="I592" s="111"/>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3" t="s">
        <v>204</v>
      </c>
      <c r="H646" s="111"/>
      <c r="I646" s="111"/>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76.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663</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52.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663</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75.7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663</v>
      </c>
      <c r="AE704" s="770"/>
      <c r="AF704" s="770"/>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1" t="s">
        <v>663</v>
      </c>
      <c r="AE705" s="702"/>
      <c r="AF705" s="702"/>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670</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671</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63"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663</v>
      </c>
      <c r="AE708" s="591"/>
      <c r="AF708" s="591"/>
      <c r="AG708" s="729" t="s">
        <v>673</v>
      </c>
      <c r="AH708" s="730"/>
      <c r="AI708" s="730"/>
      <c r="AJ708" s="730"/>
      <c r="AK708" s="730"/>
      <c r="AL708" s="730"/>
      <c r="AM708" s="730"/>
      <c r="AN708" s="730"/>
      <c r="AO708" s="730"/>
      <c r="AP708" s="730"/>
      <c r="AQ708" s="730"/>
      <c r="AR708" s="730"/>
      <c r="AS708" s="730"/>
      <c r="AT708" s="730"/>
      <c r="AU708" s="730"/>
      <c r="AV708" s="730"/>
      <c r="AW708" s="730"/>
      <c r="AX708" s="731"/>
    </row>
    <row r="709" spans="1:50" ht="68.25"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663</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t="s">
        <v>665</v>
      </c>
      <c r="AH710" s="90"/>
      <c r="AI710" s="90"/>
      <c r="AJ710" s="90"/>
      <c r="AK710" s="90"/>
      <c r="AL710" s="90"/>
      <c r="AM710" s="90"/>
      <c r="AN710" s="90"/>
      <c r="AO710" s="90"/>
      <c r="AP710" s="90"/>
      <c r="AQ710" s="90"/>
      <c r="AR710" s="90"/>
      <c r="AS710" s="90"/>
      <c r="AT710" s="90"/>
      <c r="AU710" s="90"/>
      <c r="AV710" s="90"/>
      <c r="AW710" s="90"/>
      <c r="AX710" s="91"/>
    </row>
    <row r="711" spans="1:50" ht="73.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9"/>
      <c r="AD711" s="307" t="s">
        <v>663</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9"/>
      <c r="AD712" s="769" t="s">
        <v>675</v>
      </c>
      <c r="AE712" s="770"/>
      <c r="AF712" s="770"/>
      <c r="AG712" s="794" t="s">
        <v>665</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675</v>
      </c>
      <c r="AE713" s="308"/>
      <c r="AF713" s="650"/>
      <c r="AG713" s="89" t="s">
        <v>665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675</v>
      </c>
      <c r="AE714" s="792"/>
      <c r="AF714" s="793"/>
      <c r="AG714" s="723" t="s">
        <v>665</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663</v>
      </c>
      <c r="AE715" s="591"/>
      <c r="AF715" s="643"/>
      <c r="AG715" s="729" t="s">
        <v>677</v>
      </c>
      <c r="AH715" s="730"/>
      <c r="AI715" s="730"/>
      <c r="AJ715" s="730"/>
      <c r="AK715" s="730"/>
      <c r="AL715" s="730"/>
      <c r="AM715" s="730"/>
      <c r="AN715" s="730"/>
      <c r="AO715" s="730"/>
      <c r="AP715" s="730"/>
      <c r="AQ715" s="730"/>
      <c r="AR715" s="730"/>
      <c r="AS715" s="730"/>
      <c r="AT715" s="730"/>
      <c r="AU715" s="730"/>
      <c r="AV715" s="730"/>
      <c r="AW715" s="730"/>
      <c r="AX715" s="731"/>
    </row>
    <row r="716" spans="1:50" ht="54.7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3" t="s">
        <v>663</v>
      </c>
      <c r="AE716" s="614"/>
      <c r="AF716" s="614"/>
      <c r="AG716" s="89" t="s">
        <v>678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663</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48.75"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663</v>
      </c>
      <c r="AE719" s="591"/>
      <c r="AF719" s="591"/>
      <c r="AG719" s="113" t="s">
        <v>695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t="s">
        <v>628</v>
      </c>
      <c r="D721" s="279"/>
      <c r="E721" s="279"/>
      <c r="F721" s="280"/>
      <c r="G721" s="269"/>
      <c r="H721" s="270"/>
      <c r="I721" s="63" t="str">
        <f>IF(OR(G721="　", G721=""), "", "-")</f>
        <v/>
      </c>
      <c r="J721" s="273">
        <v>458</v>
      </c>
      <c r="K721" s="273"/>
      <c r="L721" s="63" t="str">
        <f>IF(M721="","","-")</f>
        <v/>
      </c>
      <c r="M721" s="64"/>
      <c r="N721" s="286" t="s">
        <v>656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9" t="s">
        <v>52</v>
      </c>
      <c r="D726" s="821"/>
      <c r="E726" s="821"/>
      <c r="F726" s="822"/>
      <c r="G726" s="562" t="s">
        <v>681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7"/>
      <c r="B727" s="788"/>
      <c r="C727" s="735" t="s">
        <v>56</v>
      </c>
      <c r="D727" s="736"/>
      <c r="E727" s="736"/>
      <c r="F727" s="737"/>
      <c r="G727" s="560" t="s">
        <v>682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683</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c r="B731" s="661"/>
      <c r="C731" s="661"/>
      <c r="D731" s="661"/>
      <c r="E731" s="662"/>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5" t="s">
        <v>590</v>
      </c>
      <c r="B737" s="196"/>
      <c r="C737" s="196"/>
      <c r="D737" s="197"/>
      <c r="E737" s="939" t="s">
        <v>639</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315</v>
      </c>
      <c r="B738" s="346"/>
      <c r="C738" s="346"/>
      <c r="D738" s="346"/>
      <c r="E738" s="939" t="s">
        <v>639</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314</v>
      </c>
      <c r="B739" s="346"/>
      <c r="C739" s="346"/>
      <c r="D739" s="346"/>
      <c r="E739" s="939" t="s">
        <v>639</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313</v>
      </c>
      <c r="B740" s="346"/>
      <c r="C740" s="346"/>
      <c r="D740" s="346"/>
      <c r="E740" s="939" t="s">
        <v>657</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312</v>
      </c>
      <c r="B741" s="346"/>
      <c r="C741" s="346"/>
      <c r="D741" s="346"/>
      <c r="E741" s="939" t="s">
        <v>658</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311</v>
      </c>
      <c r="B742" s="346"/>
      <c r="C742" s="346"/>
      <c r="D742" s="346"/>
      <c r="E742" s="939" t="s">
        <v>659</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310</v>
      </c>
      <c r="B743" s="346"/>
      <c r="C743" s="346"/>
      <c r="D743" s="346"/>
      <c r="E743" s="939" t="s">
        <v>660</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309</v>
      </c>
      <c r="B744" s="346"/>
      <c r="C744" s="346"/>
      <c r="D744" s="346"/>
      <c r="E744" s="939" t="s">
        <v>661</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308</v>
      </c>
      <c r="B745" s="346"/>
      <c r="C745" s="346"/>
      <c r="D745" s="346"/>
      <c r="E745" s="976" t="s">
        <v>662</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463</v>
      </c>
      <c r="B746" s="346"/>
      <c r="C746" s="346"/>
      <c r="D746" s="346"/>
      <c r="E746" s="945" t="s">
        <v>628</v>
      </c>
      <c r="F746" s="943"/>
      <c r="G746" s="943"/>
      <c r="H746" s="85" t="str">
        <f>IF(E746="","","-")</f>
        <v>-</v>
      </c>
      <c r="I746" s="943"/>
      <c r="J746" s="943"/>
      <c r="K746" s="85" t="str">
        <f>IF(I746="","","-")</f>
        <v/>
      </c>
      <c r="L746" s="944">
        <v>435</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427</v>
      </c>
      <c r="B747" s="346"/>
      <c r="C747" s="346"/>
      <c r="D747" s="346"/>
      <c r="E747" s="945" t="s">
        <v>628</v>
      </c>
      <c r="F747" s="943"/>
      <c r="G747" s="943"/>
      <c r="H747" s="85" t="str">
        <f>IF(E747="","","-")</f>
        <v>-</v>
      </c>
      <c r="I747" s="943"/>
      <c r="J747" s="943"/>
      <c r="K747" s="85" t="str">
        <f>IF(I747="","","-")</f>
        <v/>
      </c>
      <c r="L747" s="944">
        <v>437</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0" t="s">
        <v>302</v>
      </c>
      <c r="B748" s="601"/>
      <c r="C748" s="601"/>
      <c r="D748" s="601"/>
      <c r="E748" s="601"/>
      <c r="F748" s="602"/>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81" t="s">
        <v>684</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281</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686</v>
      </c>
      <c r="H789" s="658"/>
      <c r="I789" s="658"/>
      <c r="J789" s="658"/>
      <c r="K789" s="659"/>
      <c r="L789" s="651" t="s">
        <v>685</v>
      </c>
      <c r="M789" s="652"/>
      <c r="N789" s="652"/>
      <c r="O789" s="652"/>
      <c r="P789" s="652"/>
      <c r="Q789" s="652"/>
      <c r="R789" s="652"/>
      <c r="S789" s="652"/>
      <c r="T789" s="652"/>
      <c r="U789" s="652"/>
      <c r="V789" s="652"/>
      <c r="W789" s="652"/>
      <c r="X789" s="653"/>
      <c r="Y789" s="367">
        <v>14</v>
      </c>
      <c r="Z789" s="368"/>
      <c r="AA789" s="368"/>
      <c r="AB789" s="789"/>
      <c r="AC789" s="657"/>
      <c r="AD789" s="658"/>
      <c r="AE789" s="658"/>
      <c r="AF789" s="658"/>
      <c r="AG789" s="659"/>
      <c r="AH789" s="651"/>
      <c r="AI789" s="652"/>
      <c r="AJ789" s="652"/>
      <c r="AK789" s="652"/>
      <c r="AL789" s="652"/>
      <c r="AM789" s="652"/>
      <c r="AN789" s="652"/>
      <c r="AO789" s="652"/>
      <c r="AP789" s="652"/>
      <c r="AQ789" s="652"/>
      <c r="AR789" s="652"/>
      <c r="AS789" s="652"/>
      <c r="AT789" s="653"/>
      <c r="AU789" s="367"/>
      <c r="AV789" s="368"/>
      <c r="AW789" s="368"/>
      <c r="AX789" s="369"/>
    </row>
    <row r="790" spans="1:51" ht="24.75" customHeight="1" x14ac:dyDescent="0.15">
      <c r="A790" s="618"/>
      <c r="B790" s="619"/>
      <c r="C790" s="619"/>
      <c r="D790" s="619"/>
      <c r="E790" s="619"/>
      <c r="F790" s="620"/>
      <c r="G790" s="592" t="s">
        <v>687</v>
      </c>
      <c r="H790" s="593"/>
      <c r="I790" s="593"/>
      <c r="J790" s="593"/>
      <c r="K790" s="594"/>
      <c r="L790" s="584"/>
      <c r="M790" s="585"/>
      <c r="N790" s="585"/>
      <c r="O790" s="585"/>
      <c r="P790" s="585"/>
      <c r="Q790" s="585"/>
      <c r="R790" s="585"/>
      <c r="S790" s="585"/>
      <c r="T790" s="585"/>
      <c r="U790" s="585"/>
      <c r="V790" s="585"/>
      <c r="W790" s="585"/>
      <c r="X790" s="586"/>
      <c r="Y790" s="587">
        <v>1.5</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8"/>
      <c r="B791" s="619"/>
      <c r="C791" s="619"/>
      <c r="D791" s="619"/>
      <c r="E791" s="619"/>
      <c r="F791" s="620"/>
      <c r="G791" s="592" t="s">
        <v>688</v>
      </c>
      <c r="H791" s="593"/>
      <c r="I791" s="593"/>
      <c r="J791" s="593"/>
      <c r="K791" s="594"/>
      <c r="L791" s="584" t="s">
        <v>689</v>
      </c>
      <c r="M791" s="585"/>
      <c r="N791" s="585"/>
      <c r="O791" s="585"/>
      <c r="P791" s="585"/>
      <c r="Q791" s="585"/>
      <c r="R791" s="585"/>
      <c r="S791" s="585"/>
      <c r="T791" s="585"/>
      <c r="U791" s="585"/>
      <c r="V791" s="585"/>
      <c r="W791" s="585"/>
      <c r="X791" s="586"/>
      <c r="Y791" s="587">
        <v>0.5</v>
      </c>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8"/>
      <c r="B792" s="619"/>
      <c r="C792" s="619"/>
      <c r="D792" s="619"/>
      <c r="E792" s="619"/>
      <c r="F792" s="620"/>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8"/>
      <c r="B793" s="619"/>
      <c r="C793" s="619"/>
      <c r="D793" s="619"/>
      <c r="E793" s="619"/>
      <c r="F793" s="620"/>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8"/>
      <c r="B794" s="619"/>
      <c r="C794" s="619"/>
      <c r="D794" s="619"/>
      <c r="E794" s="619"/>
      <c r="F794" s="620"/>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8"/>
      <c r="B795" s="619"/>
      <c r="C795" s="619"/>
      <c r="D795" s="619"/>
      <c r="E795" s="619"/>
      <c r="F795" s="620"/>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16</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v>
      </c>
      <c r="AV799" s="816"/>
      <c r="AW799" s="816"/>
      <c r="AX799" s="818"/>
    </row>
    <row r="800" spans="1:51" ht="24.75" hidden="1" customHeight="1" x14ac:dyDescent="0.15">
      <c r="A800" s="618"/>
      <c r="B800" s="619"/>
      <c r="C800" s="619"/>
      <c r="D800" s="619"/>
      <c r="E800" s="619"/>
      <c r="F800" s="620"/>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0"/>
      <c r="AY800">
        <f>COUNTA($G$802,$AC$802)</f>
        <v>0</v>
      </c>
    </row>
    <row r="801" spans="1:51" ht="24.75" hidden="1"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0</v>
      </c>
    </row>
    <row r="803" spans="1:51" ht="24.75" hidden="1" customHeight="1" x14ac:dyDescent="0.15">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8"/>
      <c r="B804" s="619"/>
      <c r="C804" s="619"/>
      <c r="D804" s="619"/>
      <c r="E804" s="619"/>
      <c r="F804" s="620"/>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8"/>
      <c r="B805" s="619"/>
      <c r="C805" s="619"/>
      <c r="D805" s="619"/>
      <c r="E805" s="619"/>
      <c r="F805" s="620"/>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8"/>
      <c r="B806" s="619"/>
      <c r="C806" s="619"/>
      <c r="D806" s="619"/>
      <c r="E806" s="619"/>
      <c r="F806" s="620"/>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8"/>
      <c r="B807" s="619"/>
      <c r="C807" s="619"/>
      <c r="D807" s="619"/>
      <c r="E807" s="619"/>
      <c r="F807" s="620"/>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8"/>
      <c r="B808" s="619"/>
      <c r="C808" s="619"/>
      <c r="D808" s="619"/>
      <c r="E808" s="619"/>
      <c r="F808" s="620"/>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8"/>
      <c r="B813" s="619"/>
      <c r="C813" s="619"/>
      <c r="D813" s="619"/>
      <c r="E813" s="619"/>
      <c r="F813" s="620"/>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8"/>
      <c r="B817" s="619"/>
      <c r="C817" s="619"/>
      <c r="D817" s="619"/>
      <c r="E817" s="619"/>
      <c r="F817" s="620"/>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8"/>
      <c r="B818" s="619"/>
      <c r="C818" s="619"/>
      <c r="D818" s="619"/>
      <c r="E818" s="619"/>
      <c r="F818" s="620"/>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8"/>
      <c r="B819" s="619"/>
      <c r="C819" s="619"/>
      <c r="D819" s="619"/>
      <c r="E819" s="619"/>
      <c r="F819" s="620"/>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8"/>
      <c r="B820" s="619"/>
      <c r="C820" s="619"/>
      <c r="D820" s="619"/>
      <c r="E820" s="619"/>
      <c r="F820" s="620"/>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8"/>
      <c r="B821" s="619"/>
      <c r="C821" s="619"/>
      <c r="D821" s="619"/>
      <c r="E821" s="619"/>
      <c r="F821" s="620"/>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8"/>
      <c r="B830" s="619"/>
      <c r="C830" s="619"/>
      <c r="D830" s="619"/>
      <c r="E830" s="619"/>
      <c r="F830" s="620"/>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8"/>
      <c r="B831" s="619"/>
      <c r="C831" s="619"/>
      <c r="D831" s="619"/>
      <c r="E831" s="619"/>
      <c r="F831" s="620"/>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8"/>
      <c r="B832" s="619"/>
      <c r="C832" s="619"/>
      <c r="D832" s="619"/>
      <c r="E832" s="619"/>
      <c r="F832" s="620"/>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8"/>
      <c r="B833" s="619"/>
      <c r="C833" s="619"/>
      <c r="D833" s="619"/>
      <c r="E833" s="619"/>
      <c r="F833" s="620"/>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8"/>
      <c r="B834" s="619"/>
      <c r="C834" s="619"/>
      <c r="D834" s="619"/>
      <c r="E834" s="619"/>
      <c r="F834" s="620"/>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8"/>
      <c r="B835" s="619"/>
      <c r="C835" s="619"/>
      <c r="D835" s="619"/>
      <c r="E835" s="619"/>
      <c r="F835" s="620"/>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8"/>
      <c r="B836" s="619"/>
      <c r="C836" s="619"/>
      <c r="D836" s="619"/>
      <c r="E836" s="619"/>
      <c r="F836" s="620"/>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8"/>
      <c r="B837" s="619"/>
      <c r="C837" s="619"/>
      <c r="D837" s="619"/>
      <c r="E837" s="619"/>
      <c r="F837" s="620"/>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28" t="s">
        <v>690</v>
      </c>
      <c r="D845" s="328"/>
      <c r="E845" s="328"/>
      <c r="F845" s="328"/>
      <c r="G845" s="328"/>
      <c r="H845" s="328"/>
      <c r="I845" s="328"/>
      <c r="J845" s="329">
        <v>2010001022651</v>
      </c>
      <c r="K845" s="330"/>
      <c r="L845" s="330"/>
      <c r="M845" s="330"/>
      <c r="N845" s="330"/>
      <c r="O845" s="330"/>
      <c r="P845" s="331" t="s">
        <v>691</v>
      </c>
      <c r="Q845" s="331"/>
      <c r="R845" s="331"/>
      <c r="S845" s="331"/>
      <c r="T845" s="331"/>
      <c r="U845" s="331"/>
      <c r="V845" s="331"/>
      <c r="W845" s="331"/>
      <c r="X845" s="331"/>
      <c r="Y845" s="332">
        <v>16</v>
      </c>
      <c r="Z845" s="333"/>
      <c r="AA845" s="333"/>
      <c r="AB845" s="334"/>
      <c r="AC845" s="335" t="s">
        <v>291</v>
      </c>
      <c r="AD845" s="336"/>
      <c r="AE845" s="336"/>
      <c r="AF845" s="336"/>
      <c r="AG845" s="336"/>
      <c r="AH845" s="351">
        <v>1</v>
      </c>
      <c r="AI845" s="352"/>
      <c r="AJ845" s="352"/>
      <c r="AK845" s="352"/>
      <c r="AL845" s="339">
        <v>99.5</v>
      </c>
      <c r="AM845" s="340"/>
      <c r="AN845" s="340"/>
      <c r="AO845" s="341"/>
      <c r="AP845" s="342" t="s">
        <v>639</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696</v>
      </c>
      <c r="F1110" s="354"/>
      <c r="G1110" s="354"/>
      <c r="H1110" s="354"/>
      <c r="I1110" s="354"/>
      <c r="J1110" s="329" t="s">
        <v>696</v>
      </c>
      <c r="K1110" s="330"/>
      <c r="L1110" s="330"/>
      <c r="M1110" s="330"/>
      <c r="N1110" s="330"/>
      <c r="O1110" s="330"/>
      <c r="P1110" s="344" t="s">
        <v>696</v>
      </c>
      <c r="Q1110" s="331"/>
      <c r="R1110" s="331"/>
      <c r="S1110" s="331"/>
      <c r="T1110" s="331"/>
      <c r="U1110" s="331"/>
      <c r="V1110" s="331"/>
      <c r="W1110" s="331"/>
      <c r="X1110" s="331"/>
      <c r="Y1110" s="332" t="s">
        <v>696</v>
      </c>
      <c r="Z1110" s="333"/>
      <c r="AA1110" s="333"/>
      <c r="AB1110" s="334"/>
      <c r="AC1110" s="335"/>
      <c r="AD1110" s="336"/>
      <c r="AE1110" s="336"/>
      <c r="AF1110" s="336"/>
      <c r="AG1110" s="336"/>
      <c r="AH1110" s="337" t="s">
        <v>696</v>
      </c>
      <c r="AI1110" s="338"/>
      <c r="AJ1110" s="338"/>
      <c r="AK1110" s="338"/>
      <c r="AL1110" s="339" t="s">
        <v>696</v>
      </c>
      <c r="AM1110" s="340"/>
      <c r="AN1110" s="340"/>
      <c r="AO1110" s="341"/>
      <c r="AP1110" s="342" t="s">
        <v>696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5:AJ17 P13:AX13 AR15:AX15">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9" max="49" man="1"/>
    <brk id="735" max="49" man="1"/>
    <brk id="11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9" sqref="Q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663</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2021-06-23T08:09:15Z</cp:lastPrinted>
  <dcterms:created xsi:type="dcterms:W3CDTF">2012-03-13T00:50:25Z</dcterms:created>
  <dcterms:modified xsi:type="dcterms:W3CDTF">2021-06-23T08:10:07Z</dcterms:modified>
</cp:coreProperties>
</file>